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9155" windowHeight="9015"/>
  </bookViews>
  <sheets>
    <sheet name="Summary" sheetId="1" r:id="rId1"/>
    <sheet name="SAI" sheetId="3" r:id="rId2"/>
    <sheet name="DEAB" sheetId="4" r:id="rId3"/>
    <sheet name="Weighted" sheetId="5" r:id="rId4"/>
    <sheet name="Stop Loss_Gain" sheetId="6" r:id="rId5"/>
    <sheet name="Provisos and Earmarks" sheetId="7" r:id="rId6"/>
  </sheets>
  <calcPr calcId="145621"/>
</workbook>
</file>

<file path=xl/calcChain.xml><?xml version="1.0" encoding="utf-8"?>
<calcChain xmlns="http://schemas.openxmlformats.org/spreadsheetml/2006/main">
  <c r="P8" i="4" l="1"/>
  <c r="P9" i="4"/>
  <c r="P10" i="4"/>
  <c r="P11" i="4"/>
  <c r="P12" i="4"/>
  <c r="P13" i="4"/>
  <c r="P14" i="4"/>
  <c r="P15" i="4"/>
  <c r="P16" i="4"/>
  <c r="P17" i="4"/>
  <c r="P18" i="4"/>
  <c r="P19" i="4"/>
  <c r="P20" i="4"/>
  <c r="P21" i="4"/>
  <c r="P22" i="4"/>
  <c r="P23" i="4"/>
  <c r="P24" i="4"/>
  <c r="P25" i="4"/>
  <c r="P26" i="4"/>
  <c r="P27" i="4"/>
  <c r="P28" i="4"/>
  <c r="P29" i="4"/>
  <c r="P30" i="4"/>
  <c r="P31" i="4"/>
  <c r="P32" i="4"/>
  <c r="P33" i="4"/>
  <c r="P34" i="4"/>
  <c r="P35" i="4"/>
  <c r="P7" i="4"/>
  <c r="O7" i="4"/>
  <c r="P6" i="4"/>
  <c r="O6" i="4"/>
  <c r="O36" i="4"/>
  <c r="O8" i="4"/>
  <c r="O9" i="4"/>
  <c r="O10" i="4"/>
  <c r="O11" i="4"/>
  <c r="O12" i="4"/>
  <c r="O13" i="4"/>
  <c r="O14" i="4"/>
  <c r="O15" i="4"/>
  <c r="O16" i="4"/>
  <c r="O17" i="4"/>
  <c r="O18" i="4"/>
  <c r="O19" i="4"/>
  <c r="O20" i="4"/>
  <c r="O21" i="4"/>
  <c r="O22" i="4"/>
  <c r="O23" i="4"/>
  <c r="O24" i="4"/>
  <c r="O25" i="4"/>
  <c r="O26" i="4"/>
  <c r="O27" i="4"/>
  <c r="O28" i="4"/>
  <c r="O29" i="4"/>
  <c r="O30" i="4"/>
  <c r="O31" i="4"/>
  <c r="O32" i="4"/>
  <c r="O33" i="4"/>
  <c r="O34" i="4"/>
  <c r="O35" i="4"/>
  <c r="H6" i="5" l="1"/>
  <c r="F6" i="5" l="1"/>
  <c r="I7" i="5" l="1"/>
  <c r="J7" i="5" s="1"/>
  <c r="I9" i="5"/>
  <c r="J9" i="5" s="1"/>
  <c r="I13" i="5"/>
  <c r="J13" i="5" s="1"/>
  <c r="I17" i="5"/>
  <c r="J17" i="5" s="1"/>
  <c r="I21" i="5"/>
  <c r="J21" i="5" s="1"/>
  <c r="I25" i="5"/>
  <c r="J25" i="5" s="1"/>
  <c r="I29" i="5"/>
  <c r="J29" i="5" s="1"/>
  <c r="I33" i="5"/>
  <c r="J33" i="5" s="1"/>
  <c r="I6" i="5"/>
  <c r="J6" i="5" s="1"/>
  <c r="K6" i="5" s="1"/>
  <c r="I8" i="5"/>
  <c r="J8" i="5" s="1"/>
  <c r="I10" i="5"/>
  <c r="J10" i="5" s="1"/>
  <c r="I11" i="5"/>
  <c r="J11" i="5" s="1"/>
  <c r="I12" i="5"/>
  <c r="J12" i="5" s="1"/>
  <c r="I14" i="5"/>
  <c r="J14" i="5" s="1"/>
  <c r="I15" i="5"/>
  <c r="J15" i="5" s="1"/>
  <c r="I16" i="5"/>
  <c r="J16" i="5" s="1"/>
  <c r="I18" i="5"/>
  <c r="J18" i="5" s="1"/>
  <c r="I19" i="5"/>
  <c r="J19" i="5" s="1"/>
  <c r="I20" i="5"/>
  <c r="J20" i="5" s="1"/>
  <c r="I22" i="5"/>
  <c r="J22" i="5" s="1"/>
  <c r="I23" i="5"/>
  <c r="J23" i="5" s="1"/>
  <c r="I24" i="5"/>
  <c r="J24" i="5" s="1"/>
  <c r="I26" i="5"/>
  <c r="J26" i="5" s="1"/>
  <c r="I27" i="5"/>
  <c r="J27" i="5" s="1"/>
  <c r="I28" i="5"/>
  <c r="J28" i="5" s="1"/>
  <c r="I30" i="5"/>
  <c r="J30" i="5" s="1"/>
  <c r="I31" i="5"/>
  <c r="J31" i="5" s="1"/>
  <c r="I32" i="5"/>
  <c r="J32" i="5" s="1"/>
  <c r="I34" i="5"/>
  <c r="J34" i="5" s="1"/>
  <c r="I35" i="5"/>
  <c r="J35" i="5" s="1"/>
  <c r="J36" i="5" l="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13" i="1"/>
  <c r="M32" i="3"/>
  <c r="M33" i="3"/>
  <c r="M36" i="3" s="1"/>
  <c r="M34" i="3"/>
  <c r="M35" i="3"/>
  <c r="M31" i="3"/>
  <c r="M30" i="3"/>
  <c r="M28" i="3"/>
  <c r="M29" i="3"/>
  <c r="M27" i="3"/>
  <c r="M26" i="3"/>
  <c r="M7" i="3"/>
  <c r="M8" i="3"/>
  <c r="M9" i="3"/>
  <c r="M10" i="3"/>
  <c r="M11" i="3"/>
  <c r="M12" i="3"/>
  <c r="M13" i="3"/>
  <c r="M14" i="3"/>
  <c r="M15" i="3"/>
  <c r="M16" i="3"/>
  <c r="M17" i="3"/>
  <c r="M18" i="3"/>
  <c r="M19" i="3"/>
  <c r="M20" i="3"/>
  <c r="M21" i="3"/>
  <c r="M22" i="3"/>
  <c r="M23" i="3"/>
  <c r="M24" i="3"/>
  <c r="M25" i="3"/>
  <c r="M6" i="3"/>
  <c r="C28" i="3"/>
  <c r="C29" i="3"/>
  <c r="C30" i="3"/>
  <c r="C32" i="3"/>
  <c r="C33" i="3"/>
  <c r="C34"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6" i="3"/>
  <c r="B39" i="3"/>
  <c r="C10" i="3" s="1"/>
  <c r="X45" i="1" l="1"/>
  <c r="X44" i="1"/>
  <c r="I37" i="3"/>
  <c r="I25" i="3"/>
  <c r="I17" i="3"/>
  <c r="I28" i="3"/>
  <c r="I24" i="3"/>
  <c r="I12" i="3"/>
  <c r="I8" i="3"/>
  <c r="I31" i="3"/>
  <c r="I27" i="3"/>
  <c r="I15" i="3"/>
  <c r="I11" i="3"/>
  <c r="I38" i="3"/>
  <c r="I34" i="3"/>
  <c r="I22" i="3"/>
  <c r="I18" i="3"/>
  <c r="C31" i="3"/>
  <c r="C27" i="3"/>
  <c r="C37" i="3"/>
  <c r="C22" i="3"/>
  <c r="C18" i="3"/>
  <c r="H39" i="3"/>
  <c r="I21" i="3" s="1"/>
  <c r="C36" i="3"/>
  <c r="C25" i="3"/>
  <c r="C21" i="3"/>
  <c r="C17" i="3"/>
  <c r="C13" i="3"/>
  <c r="C9" i="3"/>
  <c r="C6" i="3"/>
  <c r="C35" i="3"/>
  <c r="C24" i="3"/>
  <c r="C20" i="3"/>
  <c r="C16" i="3"/>
  <c r="C12" i="3"/>
  <c r="C8" i="3"/>
  <c r="C38" i="3"/>
  <c r="C23" i="3"/>
  <c r="C19" i="3"/>
  <c r="C15" i="3"/>
  <c r="C11" i="3"/>
  <c r="C7" i="3"/>
  <c r="C26" i="3"/>
  <c r="C14" i="3"/>
  <c r="I10" i="3" l="1"/>
  <c r="I26" i="3"/>
  <c r="I19" i="3"/>
  <c r="I35" i="3"/>
  <c r="I16" i="3"/>
  <c r="I32" i="3"/>
  <c r="I9" i="3"/>
  <c r="I29" i="3"/>
  <c r="I14" i="3"/>
  <c r="I30" i="3"/>
  <c r="I7" i="3"/>
  <c r="I23" i="3"/>
  <c r="I20" i="3"/>
  <c r="I36" i="3"/>
  <c r="I13" i="3"/>
  <c r="I33" i="3"/>
  <c r="I6" i="3"/>
  <c r="C39" i="3"/>
  <c r="G39" i="3"/>
  <c r="F39" i="3"/>
  <c r="D39" i="3"/>
  <c r="E27" i="3" l="1"/>
  <c r="J27" i="3" s="1"/>
  <c r="E31" i="3"/>
  <c r="J31" i="3" s="1"/>
  <c r="E28" i="3"/>
  <c r="J28" i="3" s="1"/>
  <c r="E32" i="3"/>
  <c r="J32" i="3" s="1"/>
  <c r="E29" i="3"/>
  <c r="J29" i="3" s="1"/>
  <c r="E33" i="3"/>
  <c r="J33" i="3" s="1"/>
  <c r="E30" i="3"/>
  <c r="J30" i="3" s="1"/>
  <c r="E15" i="3"/>
  <c r="J15" i="3" s="1"/>
  <c r="E7" i="3"/>
  <c r="J7" i="3" s="1"/>
  <c r="E23" i="3"/>
  <c r="J23" i="3" s="1"/>
  <c r="E34" i="3"/>
  <c r="J34" i="3" s="1"/>
  <c r="E8" i="3"/>
  <c r="J8" i="3" s="1"/>
  <c r="E12" i="3"/>
  <c r="J12" i="3" s="1"/>
  <c r="E16" i="3"/>
  <c r="J16" i="3" s="1"/>
  <c r="E20" i="3"/>
  <c r="J20" i="3" s="1"/>
  <c r="E24" i="3"/>
  <c r="J24" i="3" s="1"/>
  <c r="E35" i="3"/>
  <c r="J35" i="3" s="1"/>
  <c r="E9" i="3"/>
  <c r="J9" i="3" s="1"/>
  <c r="E13" i="3"/>
  <c r="J13" i="3" s="1"/>
  <c r="E17" i="3"/>
  <c r="J17" i="3" s="1"/>
  <c r="E21" i="3"/>
  <c r="J21" i="3" s="1"/>
  <c r="E25" i="3"/>
  <c r="J25" i="3" s="1"/>
  <c r="E36" i="3"/>
  <c r="J36" i="3" s="1"/>
  <c r="E10" i="3"/>
  <c r="J10" i="3" s="1"/>
  <c r="E14" i="3"/>
  <c r="J14" i="3" s="1"/>
  <c r="E18" i="3"/>
  <c r="J18" i="3" s="1"/>
  <c r="E22" i="3"/>
  <c r="J22" i="3" s="1"/>
  <c r="E26" i="3"/>
  <c r="J26" i="3" s="1"/>
  <c r="E37" i="3"/>
  <c r="J37" i="3" s="1"/>
  <c r="E6" i="3"/>
  <c r="J6" i="3" s="1"/>
  <c r="E11" i="3"/>
  <c r="J11" i="3" s="1"/>
  <c r="E19" i="3"/>
  <c r="J19" i="3" s="1"/>
  <c r="E38" i="3"/>
  <c r="J38" i="3" s="1"/>
  <c r="K2" i="5"/>
  <c r="D13" i="1"/>
  <c r="F7" i="5"/>
  <c r="H7" i="5" s="1"/>
  <c r="F8" i="5"/>
  <c r="H8" i="5" s="1"/>
  <c r="F9" i="5"/>
  <c r="H9" i="5" s="1"/>
  <c r="F10" i="5"/>
  <c r="H10" i="5" s="1"/>
  <c r="F11" i="5"/>
  <c r="H11" i="5" s="1"/>
  <c r="F12" i="5"/>
  <c r="H12" i="5" s="1"/>
  <c r="F13" i="5"/>
  <c r="H13" i="5" s="1"/>
  <c r="F14" i="5"/>
  <c r="H14" i="5" s="1"/>
  <c r="F15" i="5"/>
  <c r="H15" i="5" s="1"/>
  <c r="F16" i="5"/>
  <c r="H16" i="5" s="1"/>
  <c r="F17" i="5"/>
  <c r="H17" i="5" s="1"/>
  <c r="F18" i="5"/>
  <c r="H18" i="5" s="1"/>
  <c r="F19" i="5"/>
  <c r="H19" i="5" s="1"/>
  <c r="F20" i="5"/>
  <c r="H20" i="5" s="1"/>
  <c r="F21" i="5"/>
  <c r="H21" i="5" s="1"/>
  <c r="F22" i="5"/>
  <c r="H22" i="5" s="1"/>
  <c r="F23" i="5"/>
  <c r="H23" i="5" s="1"/>
  <c r="F24" i="5"/>
  <c r="H24" i="5" s="1"/>
  <c r="F25" i="5"/>
  <c r="H25" i="5" s="1"/>
  <c r="F26" i="5"/>
  <c r="H26" i="5" s="1"/>
  <c r="F27" i="5"/>
  <c r="H27" i="5" s="1"/>
  <c r="F28" i="5"/>
  <c r="H28" i="5" s="1"/>
  <c r="F29" i="5"/>
  <c r="H29" i="5" s="1"/>
  <c r="F30" i="5"/>
  <c r="H30" i="5" s="1"/>
  <c r="F31" i="5"/>
  <c r="H31" i="5" s="1"/>
  <c r="F32" i="5"/>
  <c r="H32" i="5" s="1"/>
  <c r="F33" i="5"/>
  <c r="H33" i="5" s="1"/>
  <c r="F34" i="5"/>
  <c r="H34" i="5" s="1"/>
  <c r="F35" i="5"/>
  <c r="H35" i="5" s="1"/>
  <c r="C36" i="5"/>
  <c r="D36" i="5"/>
  <c r="E36" i="5"/>
  <c r="G36" i="5"/>
  <c r="B36" i="5"/>
  <c r="K8" i="5" l="1"/>
  <c r="K7" i="5"/>
  <c r="K35" i="5"/>
  <c r="K19" i="5"/>
  <c r="K30" i="5"/>
  <c r="K14" i="5"/>
  <c r="K17" i="5"/>
  <c r="K16" i="5"/>
  <c r="K34" i="5"/>
  <c r="K31" i="5"/>
  <c r="K15" i="5"/>
  <c r="K26" i="5"/>
  <c r="K10" i="5"/>
  <c r="K13" i="5"/>
  <c r="K28" i="5"/>
  <c r="K12" i="5"/>
  <c r="K25" i="5"/>
  <c r="K27" i="5"/>
  <c r="K11" i="5"/>
  <c r="K22" i="5"/>
  <c r="K29" i="5"/>
  <c r="K9" i="5"/>
  <c r="K24" i="5"/>
  <c r="K32" i="5"/>
  <c r="K23" i="5"/>
  <c r="K18" i="5"/>
  <c r="K21" i="5"/>
  <c r="K33" i="5"/>
  <c r="K20" i="5"/>
  <c r="E39" i="3"/>
  <c r="F36" i="5"/>
  <c r="H36" i="5" s="1"/>
  <c r="E13" i="1" l="1"/>
  <c r="Q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F6" i="4"/>
  <c r="F36" i="4" s="1"/>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7" i="4"/>
  <c r="K11" i="4" l="1"/>
  <c r="L11" i="4"/>
  <c r="K15" i="4"/>
  <c r="L15" i="4"/>
  <c r="K19" i="4"/>
  <c r="L19" i="4"/>
  <c r="K23" i="4"/>
  <c r="L23" i="4"/>
  <c r="K27" i="4"/>
  <c r="L27" i="4"/>
  <c r="K31" i="4"/>
  <c r="L31" i="4"/>
  <c r="K35" i="4"/>
  <c r="L35" i="4"/>
  <c r="K8" i="4"/>
  <c r="L8" i="4"/>
  <c r="K12" i="4"/>
  <c r="L12" i="4"/>
  <c r="K16" i="4"/>
  <c r="L16" i="4"/>
  <c r="K20" i="4"/>
  <c r="L20" i="4"/>
  <c r="K24" i="4"/>
  <c r="L24" i="4"/>
  <c r="K28" i="4"/>
  <c r="L28" i="4"/>
  <c r="K32" i="4"/>
  <c r="L32" i="4"/>
  <c r="K9" i="4"/>
  <c r="L9" i="4"/>
  <c r="K13" i="4"/>
  <c r="L13" i="4"/>
  <c r="K17" i="4"/>
  <c r="L17" i="4"/>
  <c r="K21" i="4"/>
  <c r="L21" i="4"/>
  <c r="K25" i="4"/>
  <c r="L25" i="4"/>
  <c r="K29" i="4"/>
  <c r="L29" i="4"/>
  <c r="K33" i="4"/>
  <c r="L33" i="4"/>
  <c r="K10" i="4"/>
  <c r="L10" i="4"/>
  <c r="K14" i="4"/>
  <c r="L14" i="4"/>
  <c r="L18" i="4"/>
  <c r="K18" i="4"/>
  <c r="L22" i="4"/>
  <c r="K22" i="4"/>
  <c r="L26" i="4"/>
  <c r="K26" i="4"/>
  <c r="L30" i="4"/>
  <c r="K30" i="4"/>
  <c r="L34" i="4"/>
  <c r="K34" i="4"/>
  <c r="K7" i="4"/>
  <c r="L7" i="4"/>
  <c r="J36" i="4"/>
  <c r="K36" i="4" l="1"/>
  <c r="L36" i="4"/>
  <c r="M24" i="4" l="1"/>
  <c r="N24" i="4" s="1"/>
  <c r="M26" i="4"/>
  <c r="N26" i="4" s="1"/>
  <c r="M8" i="4"/>
  <c r="N8" i="4" s="1"/>
  <c r="M12" i="4"/>
  <c r="N12" i="4" s="1"/>
  <c r="M14" i="4"/>
  <c r="N14" i="4" s="1"/>
  <c r="M18" i="4"/>
  <c r="N18" i="4" s="1"/>
  <c r="M20" i="4"/>
  <c r="N20" i="4" s="1"/>
  <c r="M22" i="4"/>
  <c r="N22" i="4" s="1"/>
  <c r="M9" i="4"/>
  <c r="N9" i="4" s="1"/>
  <c r="M11" i="4"/>
  <c r="N11" i="4" s="1"/>
  <c r="M13" i="4"/>
  <c r="N13" i="4" s="1"/>
  <c r="M15" i="4"/>
  <c r="N15" i="4" s="1"/>
  <c r="M17" i="4"/>
  <c r="N17" i="4" s="1"/>
  <c r="M19" i="4"/>
  <c r="N19" i="4" s="1"/>
  <c r="M21" i="4"/>
  <c r="N21" i="4" s="1"/>
  <c r="M23" i="4"/>
  <c r="N23" i="4" s="1"/>
  <c r="M25" i="4"/>
  <c r="N25" i="4" s="1"/>
  <c r="M27" i="4"/>
  <c r="N27" i="4" s="1"/>
  <c r="M29" i="4"/>
  <c r="N29" i="4" s="1"/>
  <c r="M31" i="4"/>
  <c r="N31" i="4" s="1"/>
  <c r="M33" i="4"/>
  <c r="N33" i="4" s="1"/>
  <c r="M35" i="4"/>
  <c r="N35" i="4" s="1"/>
  <c r="M10" i="4"/>
  <c r="N10" i="4" s="1"/>
  <c r="M16" i="4"/>
  <c r="N16" i="4" s="1"/>
  <c r="M28" i="4"/>
  <c r="M32" i="4"/>
  <c r="M30" i="4"/>
  <c r="N30" i="4" s="1"/>
  <c r="M34" i="4"/>
  <c r="N34" i="4" s="1"/>
  <c r="M7" i="4"/>
  <c r="N7" i="4" s="1"/>
  <c r="M6" i="4"/>
  <c r="N6" i="4" s="1"/>
  <c r="N32" i="4" l="1"/>
  <c r="N28" i="4"/>
  <c r="E35" i="1" l="1"/>
  <c r="N36" i="4"/>
  <c r="D29" i="1"/>
  <c r="Q24" i="4"/>
  <c r="Q27" i="4"/>
  <c r="D18" i="1"/>
  <c r="Q14" i="4"/>
  <c r="Q25" i="4"/>
  <c r="D24" i="1"/>
  <c r="Q28" i="4"/>
  <c r="D28" i="1"/>
  <c r="D19" i="1"/>
  <c r="D30" i="1"/>
  <c r="D38" i="1"/>
  <c r="D20" i="1"/>
  <c r="D23" i="1"/>
  <c r="D26" i="1"/>
  <c r="D27" i="1"/>
  <c r="D22" i="1"/>
  <c r="D16" i="1"/>
  <c r="Q7" i="4"/>
  <c r="D17" i="1"/>
  <c r="D41" i="1"/>
  <c r="D42" i="1"/>
  <c r="D40" i="1"/>
  <c r="D35" i="1"/>
  <c r="D32" i="1"/>
  <c r="D36" i="1"/>
  <c r="D31" i="1"/>
  <c r="D39" i="1"/>
  <c r="D21" i="1"/>
  <c r="D33" i="1"/>
  <c r="D34" i="1"/>
  <c r="D15" i="1"/>
  <c r="E31" i="1" l="1"/>
  <c r="E34" i="1"/>
  <c r="E14" i="1"/>
  <c r="E42" i="1"/>
  <c r="E25" i="1"/>
  <c r="E33" i="1"/>
  <c r="E21" i="1"/>
  <c r="E32" i="1"/>
  <c r="D14" i="1"/>
  <c r="Q18" i="4"/>
  <c r="Q26" i="4"/>
  <c r="D25" i="1"/>
  <c r="Q8" i="4"/>
  <c r="Q35" i="4"/>
  <c r="Q22" i="4"/>
  <c r="Q15" i="4"/>
  <c r="Q29" i="4"/>
  <c r="Q33" i="4"/>
  <c r="Q9" i="4"/>
  <c r="P36" i="4"/>
  <c r="Q16" i="4"/>
  <c r="Q31" i="4"/>
  <c r="Q12" i="4"/>
  <c r="Q30" i="4"/>
  <c r="Q23" i="4"/>
  <c r="Q21" i="4"/>
  <c r="Q17" i="4"/>
  <c r="Q13" i="4"/>
  <c r="Q10" i="4"/>
  <c r="Q19" i="4"/>
  <c r="Q11" i="4"/>
  <c r="D37" i="1"/>
  <c r="Q32" i="4"/>
  <c r="Q20" i="4"/>
  <c r="Q34" i="4"/>
  <c r="E41" i="1" l="1"/>
  <c r="E28" i="1"/>
  <c r="E37" i="1"/>
  <c r="E15" i="1"/>
  <c r="E39" i="1"/>
  <c r="E20" i="1"/>
  <c r="E38" i="1"/>
  <c r="E26" i="1"/>
  <c r="E16" i="1"/>
  <c r="E36" i="1"/>
  <c r="E29" i="1"/>
  <c r="E27" i="1"/>
  <c r="E24" i="1"/>
  <c r="E30" i="1"/>
  <c r="E19" i="1"/>
  <c r="E23" i="1"/>
  <c r="E18" i="1"/>
  <c r="E40" i="1"/>
  <c r="E22" i="1"/>
  <c r="Q36" i="4"/>
  <c r="I36" i="5"/>
  <c r="E17" i="1" l="1"/>
  <c r="G13" i="1"/>
  <c r="K36" i="5" l="1"/>
  <c r="B44" i="1"/>
  <c r="E7" i="1" s="1"/>
  <c r="E8" i="1"/>
  <c r="E4" i="1"/>
  <c r="E6" i="1" s="1"/>
  <c r="M44" i="1"/>
  <c r="K44"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C44" i="1"/>
  <c r="D44" i="1"/>
  <c r="U14" i="1" s="1"/>
  <c r="E44" i="1" l="1"/>
  <c r="H16" i="1"/>
  <c r="H20" i="1"/>
  <c r="H24" i="1"/>
  <c r="H28" i="1"/>
  <c r="H32" i="1"/>
  <c r="H36" i="1"/>
  <c r="H40" i="1"/>
  <c r="H31" i="1"/>
  <c r="H15" i="1"/>
  <c r="H30" i="1"/>
  <c r="H14" i="1"/>
  <c r="H29" i="1"/>
  <c r="H13" i="1"/>
  <c r="H27" i="1"/>
  <c r="H42" i="1"/>
  <c r="H26" i="1"/>
  <c r="H41" i="1"/>
  <c r="H25" i="1"/>
  <c r="H39" i="1"/>
  <c r="H23" i="1"/>
  <c r="H38" i="1"/>
  <c r="H22" i="1"/>
  <c r="H37" i="1"/>
  <c r="H21" i="1"/>
  <c r="H35" i="1"/>
  <c r="H19" i="1"/>
  <c r="H34" i="1"/>
  <c r="H18" i="1"/>
  <c r="H33" i="1"/>
  <c r="H17" i="1"/>
  <c r="G44" i="1"/>
  <c r="E10" i="1" l="1"/>
  <c r="E9" i="1" s="1"/>
  <c r="I13" i="1" s="1"/>
  <c r="U38" i="1"/>
  <c r="Q14" i="1"/>
  <c r="Q16" i="1"/>
  <c r="Q17" i="1"/>
  <c r="Q18" i="1"/>
  <c r="Q19" i="1"/>
  <c r="Q20" i="1"/>
  <c r="Q21" i="1"/>
  <c r="Q22" i="1"/>
  <c r="Q23" i="1"/>
  <c r="Q24" i="1"/>
  <c r="Q25" i="1"/>
  <c r="Q26" i="1"/>
  <c r="Q27" i="1"/>
  <c r="Q28" i="1"/>
  <c r="Q29" i="1"/>
  <c r="Q31" i="1"/>
  <c r="Q32" i="1"/>
  <c r="Q33" i="1"/>
  <c r="Q34" i="1"/>
  <c r="Q35" i="1"/>
  <c r="Q36" i="1"/>
  <c r="Q37" i="1"/>
  <c r="Q39" i="1"/>
  <c r="Q40" i="1"/>
  <c r="Q41" i="1"/>
  <c r="Q15" i="1"/>
  <c r="Q30" i="1"/>
  <c r="Q38" i="1"/>
  <c r="Q42" i="1"/>
  <c r="Q13" i="1"/>
  <c r="U21" i="1"/>
  <c r="U34" i="1"/>
  <c r="U25" i="1"/>
  <c r="U18" i="1"/>
  <c r="U39" i="1"/>
  <c r="U31" i="1"/>
  <c r="U30" i="1"/>
  <c r="U19" i="1"/>
  <c r="U26" i="1"/>
  <c r="U28" i="1"/>
  <c r="U41" i="1"/>
  <c r="U17" i="1"/>
  <c r="U42" i="1"/>
  <c r="U35" i="1"/>
  <c r="U32" i="1"/>
  <c r="U33" i="1"/>
  <c r="U20" i="1"/>
  <c r="U13" i="1"/>
  <c r="U22" i="1"/>
  <c r="U27" i="1"/>
  <c r="U24" i="1"/>
  <c r="U16" i="1"/>
  <c r="U36" i="1"/>
  <c r="U37" i="1"/>
  <c r="U40" i="1"/>
  <c r="U15" i="1"/>
  <c r="U29" i="1"/>
  <c r="U23" i="1"/>
  <c r="H44" i="1"/>
  <c r="V16" i="1" s="1"/>
  <c r="I17" i="1" l="1"/>
  <c r="J40" i="1"/>
  <c r="J42" i="1"/>
  <c r="J29" i="1"/>
  <c r="I26" i="1"/>
  <c r="J33" i="1"/>
  <c r="J39" i="1"/>
  <c r="J21" i="1"/>
  <c r="I18" i="1"/>
  <c r="J30" i="1"/>
  <c r="J23" i="1"/>
  <c r="J19" i="1"/>
  <c r="J17" i="1"/>
  <c r="J28" i="1"/>
  <c r="J38" i="1"/>
  <c r="J32" i="1"/>
  <c r="J14" i="1"/>
  <c r="J20" i="1"/>
  <c r="I33" i="1"/>
  <c r="I21" i="1"/>
  <c r="I35" i="1"/>
  <c r="I25" i="1"/>
  <c r="J22" i="1"/>
  <c r="J34" i="1"/>
  <c r="J24" i="1"/>
  <c r="J31" i="1"/>
  <c r="J27" i="1"/>
  <c r="J26" i="1"/>
  <c r="J41" i="1"/>
  <c r="I34" i="1"/>
  <c r="I36" i="1"/>
  <c r="J13" i="1"/>
  <c r="I22" i="1"/>
  <c r="I39" i="1"/>
  <c r="J35" i="1"/>
  <c r="J18" i="1"/>
  <c r="J16" i="1"/>
  <c r="J15" i="1"/>
  <c r="J37" i="1"/>
  <c r="J36" i="1"/>
  <c r="J25" i="1"/>
  <c r="I30" i="1"/>
  <c r="I29" i="1"/>
  <c r="I41" i="1"/>
  <c r="I37" i="1"/>
  <c r="I24" i="1"/>
  <c r="I16" i="1"/>
  <c r="I14" i="1"/>
  <c r="I27" i="1"/>
  <c r="I31" i="1"/>
  <c r="I42" i="1"/>
  <c r="I38" i="1"/>
  <c r="I20" i="1"/>
  <c r="I32" i="1"/>
  <c r="I15" i="1"/>
  <c r="I23" i="1"/>
  <c r="I40" i="1"/>
  <c r="I28" i="1"/>
  <c r="I19" i="1"/>
  <c r="U45" i="1"/>
  <c r="U44" i="1"/>
  <c r="Q44" i="1"/>
  <c r="R20" i="1"/>
  <c r="R40" i="1"/>
  <c r="R31" i="1"/>
  <c r="R21" i="1"/>
  <c r="R13" i="1"/>
  <c r="R25" i="1"/>
  <c r="R14" i="1"/>
  <c r="R16" i="1"/>
  <c r="R30" i="1"/>
  <c r="R42" i="1"/>
  <c r="R29" i="1"/>
  <c r="R18" i="1"/>
  <c r="R38" i="1"/>
  <c r="R19" i="1"/>
  <c r="R39" i="1"/>
  <c r="R41" i="1"/>
  <c r="R22" i="1"/>
  <c r="R37" i="1"/>
  <c r="R26" i="1"/>
  <c r="R32" i="1"/>
  <c r="R35" i="1"/>
  <c r="R36" i="1"/>
  <c r="R24" i="1"/>
  <c r="R34" i="1"/>
  <c r="R33" i="1"/>
  <c r="R17" i="1"/>
  <c r="R28" i="1"/>
  <c r="R23" i="1"/>
  <c r="R15" i="1"/>
  <c r="R27" i="1"/>
  <c r="V20" i="1"/>
  <c r="V19" i="1"/>
  <c r="V15" i="1"/>
  <c r="V35" i="1"/>
  <c r="V41" i="1"/>
  <c r="V24" i="1"/>
  <c r="V13" i="1"/>
  <c r="V36" i="1"/>
  <c r="V27" i="1"/>
  <c r="V22" i="1"/>
  <c r="V17" i="1"/>
  <c r="V40" i="1"/>
  <c r="V42" i="1"/>
  <c r="V37" i="1"/>
  <c r="V28" i="1"/>
  <c r="V29" i="1"/>
  <c r="V21" i="1"/>
  <c r="V23" i="1"/>
  <c r="V32" i="1"/>
  <c r="V33" i="1"/>
  <c r="V38" i="1"/>
  <c r="V30" i="1"/>
  <c r="V25" i="1"/>
  <c r="V14" i="1"/>
  <c r="V39" i="1"/>
  <c r="V34" i="1"/>
  <c r="V31" i="1"/>
  <c r="V26" i="1"/>
  <c r="V18" i="1"/>
  <c r="J44" i="1" l="1"/>
  <c r="W15" i="1" s="1"/>
  <c r="V44" i="1"/>
  <c r="V45" i="1"/>
  <c r="R44" i="1"/>
  <c r="L13" i="1"/>
  <c r="L20" i="1"/>
  <c r="L28" i="1"/>
  <c r="L36" i="1"/>
  <c r="L18" i="1"/>
  <c r="L17" i="1"/>
  <c r="L33" i="1"/>
  <c r="L25" i="1"/>
  <c r="L22" i="1"/>
  <c r="L41" i="1"/>
  <c r="L38" i="1"/>
  <c r="L30" i="1"/>
  <c r="L23" i="1"/>
  <c r="L35" i="1"/>
  <c r="L39" i="1"/>
  <c r="L24" i="1"/>
  <c r="L16" i="1"/>
  <c r="L40" i="1"/>
  <c r="L32" i="1"/>
  <c r="L21" i="1"/>
  <c r="L15" i="1"/>
  <c r="L31" i="1"/>
  <c r="L29" i="1"/>
  <c r="L37" i="1"/>
  <c r="L14" i="1"/>
  <c r="L26" i="1"/>
  <c r="L34" i="1"/>
  <c r="L42" i="1"/>
  <c r="L19" i="1"/>
  <c r="L27" i="1"/>
  <c r="I44" i="1"/>
  <c r="W22" i="1" l="1"/>
  <c r="W21" i="1"/>
  <c r="W14" i="1"/>
  <c r="S31" i="1"/>
  <c r="W23" i="1"/>
  <c r="W32" i="1"/>
  <c r="W33" i="1"/>
  <c r="S13" i="1"/>
  <c r="W19" i="1"/>
  <c r="W16" i="1"/>
  <c r="W24" i="1"/>
  <c r="S28" i="1"/>
  <c r="S38" i="1"/>
  <c r="W26" i="1"/>
  <c r="W42" i="1"/>
  <c r="W27" i="1"/>
  <c r="S29" i="1"/>
  <c r="W29" i="1"/>
  <c r="W37" i="1"/>
  <c r="W13" i="1"/>
  <c r="W25" i="1"/>
  <c r="S39" i="1"/>
  <c r="S14" i="1"/>
  <c r="W39" i="1"/>
  <c r="W38" i="1"/>
  <c r="W31" i="1"/>
  <c r="W28" i="1"/>
  <c r="W30" i="1"/>
  <c r="W35" i="1"/>
  <c r="W40" i="1"/>
  <c r="S15" i="1"/>
  <c r="S36" i="1"/>
  <c r="S20" i="1"/>
  <c r="S26" i="1"/>
  <c r="S17" i="1"/>
  <c r="S25" i="1"/>
  <c r="S37" i="1"/>
  <c r="S42" i="1"/>
  <c r="S21" i="1"/>
  <c r="S23" i="1"/>
  <c r="S19" i="1"/>
  <c r="S41" i="1"/>
  <c r="S32" i="1"/>
  <c r="S22" i="1"/>
  <c r="W34" i="1"/>
  <c r="W18" i="1"/>
  <c r="W41" i="1"/>
  <c r="W20" i="1"/>
  <c r="W36" i="1"/>
  <c r="W17" i="1"/>
  <c r="S34" i="1"/>
  <c r="S18" i="1"/>
  <c r="S24" i="1"/>
  <c r="S30" i="1"/>
  <c r="S27" i="1"/>
  <c r="S33" i="1"/>
  <c r="S16" i="1"/>
  <c r="S35" i="1"/>
  <c r="S40" i="1"/>
  <c r="P40" i="1"/>
  <c r="P19" i="1"/>
  <c r="P42" i="1"/>
  <c r="P13" i="1"/>
  <c r="P28" i="1"/>
  <c r="P36" i="1"/>
  <c r="P32" i="1"/>
  <c r="P41" i="1"/>
  <c r="P37" i="1"/>
  <c r="P22" i="1"/>
  <c r="P33" i="1"/>
  <c r="P21" i="1"/>
  <c r="P39" i="1"/>
  <c r="P35" i="1"/>
  <c r="P27" i="1"/>
  <c r="P30" i="1"/>
  <c r="P15" i="1"/>
  <c r="P26" i="1"/>
  <c r="P24" i="1"/>
  <c r="P18" i="1"/>
  <c r="P25" i="1"/>
  <c r="P16" i="1"/>
  <c r="P14" i="1"/>
  <c r="P34" i="1"/>
  <c r="P38" i="1"/>
  <c r="P29" i="1"/>
  <c r="P23" i="1"/>
  <c r="P20" i="1"/>
  <c r="P17" i="1"/>
  <c r="P31" i="1"/>
  <c r="N14" i="1"/>
  <c r="AA14" i="1" s="1"/>
  <c r="N39" i="1"/>
  <c r="N27" i="1"/>
  <c r="N26" i="1"/>
  <c r="N31" i="1"/>
  <c r="N40" i="1"/>
  <c r="N24" i="1"/>
  <c r="N30" i="1"/>
  <c r="N41" i="1"/>
  <c r="N25" i="1"/>
  <c r="N17" i="1"/>
  <c r="N36" i="1"/>
  <c r="N20" i="1"/>
  <c r="N42" i="1"/>
  <c r="N37" i="1"/>
  <c r="N21" i="1"/>
  <c r="N35" i="1"/>
  <c r="L44" i="1"/>
  <c r="Y23" i="1" s="1"/>
  <c r="N19" i="1"/>
  <c r="N34" i="1"/>
  <c r="N29" i="1"/>
  <c r="N15" i="1"/>
  <c r="N32" i="1"/>
  <c r="N16" i="1"/>
  <c r="N23" i="1"/>
  <c r="N38" i="1"/>
  <c r="N22" i="1"/>
  <c r="N33" i="1"/>
  <c r="N18" i="1"/>
  <c r="N28" i="1"/>
  <c r="N13" i="1"/>
  <c r="AE23" i="1" l="1"/>
  <c r="AC41" i="1"/>
  <c r="AC37" i="1"/>
  <c r="AC24" i="1"/>
  <c r="AC33" i="1"/>
  <c r="AC14" i="1"/>
  <c r="AC17" i="1"/>
  <c r="AD38" i="1"/>
  <c r="AA38" i="1"/>
  <c r="AB38" i="1"/>
  <c r="AD42" i="1"/>
  <c r="AA42" i="1"/>
  <c r="AB42" i="1"/>
  <c r="AD18" i="1"/>
  <c r="AA18" i="1"/>
  <c r="AB18" i="1"/>
  <c r="AD23" i="1"/>
  <c r="AA23" i="1"/>
  <c r="AB23" i="1"/>
  <c r="AD29" i="1"/>
  <c r="AA29" i="1"/>
  <c r="AB29" i="1"/>
  <c r="AD35" i="1"/>
  <c r="AA35" i="1"/>
  <c r="AB35" i="1"/>
  <c r="AD20" i="1"/>
  <c r="AA20" i="1"/>
  <c r="AB20" i="1"/>
  <c r="AD41" i="1"/>
  <c r="AA41" i="1"/>
  <c r="AB41" i="1"/>
  <c r="AD31" i="1"/>
  <c r="AA31" i="1"/>
  <c r="AB31" i="1"/>
  <c r="AD14" i="1"/>
  <c r="AB14" i="1"/>
  <c r="AC18" i="1"/>
  <c r="AC40" i="1"/>
  <c r="AC31" i="1"/>
  <c r="AC29" i="1"/>
  <c r="AC26" i="1"/>
  <c r="AC16" i="1"/>
  <c r="AC32" i="1"/>
  <c r="AC21" i="1"/>
  <c r="AD28" i="1"/>
  <c r="AA28" i="1"/>
  <c r="AB28" i="1"/>
  <c r="AD15" i="1"/>
  <c r="AA15" i="1"/>
  <c r="AB15" i="1"/>
  <c r="AD39" i="1"/>
  <c r="AA39" i="1"/>
  <c r="AB39" i="1"/>
  <c r="AC28" i="1"/>
  <c r="AD33" i="1"/>
  <c r="AA33" i="1"/>
  <c r="AB33" i="1"/>
  <c r="AD34" i="1"/>
  <c r="AA34" i="1"/>
  <c r="AB34" i="1"/>
  <c r="AD30" i="1"/>
  <c r="AA30" i="1"/>
  <c r="AB30" i="1"/>
  <c r="AC36" i="1"/>
  <c r="AC35" i="1"/>
  <c r="AC25" i="1"/>
  <c r="AC19" i="1"/>
  <c r="AC23" i="1"/>
  <c r="AC22" i="1"/>
  <c r="AD40" i="1"/>
  <c r="AA40" i="1"/>
  <c r="AB40" i="1"/>
  <c r="AC42" i="1"/>
  <c r="AD16" i="1"/>
  <c r="AA16" i="1"/>
  <c r="AB16" i="1"/>
  <c r="AD21" i="1"/>
  <c r="AA21" i="1"/>
  <c r="AB21" i="1"/>
  <c r="AD36" i="1"/>
  <c r="AA36" i="1"/>
  <c r="AB36" i="1"/>
  <c r="AD26" i="1"/>
  <c r="AA26" i="1"/>
  <c r="AB26" i="1"/>
  <c r="AC34" i="1"/>
  <c r="AC38" i="1"/>
  <c r="AD13" i="1"/>
  <c r="AA13" i="1"/>
  <c r="AB13" i="1"/>
  <c r="AD22" i="1"/>
  <c r="AA22" i="1"/>
  <c r="AB22" i="1"/>
  <c r="AD32" i="1"/>
  <c r="AA32" i="1"/>
  <c r="AB32" i="1"/>
  <c r="AD19" i="1"/>
  <c r="AA19" i="1"/>
  <c r="AB19" i="1"/>
  <c r="AD37" i="1"/>
  <c r="AA37" i="1"/>
  <c r="AB37" i="1"/>
  <c r="AD17" i="1"/>
  <c r="AA17" i="1"/>
  <c r="AB17" i="1"/>
  <c r="AD24" i="1"/>
  <c r="AA24" i="1"/>
  <c r="AB24" i="1"/>
  <c r="AD27" i="1"/>
  <c r="AA27" i="1"/>
  <c r="AB27" i="1"/>
  <c r="AC20" i="1"/>
  <c r="AC30" i="1"/>
  <c r="AC39" i="1"/>
  <c r="AC13" i="1"/>
  <c r="AC27" i="1"/>
  <c r="AC15" i="1"/>
  <c r="AD25" i="1"/>
  <c r="AA25" i="1"/>
  <c r="AB25" i="1"/>
  <c r="W44" i="1"/>
  <c r="W45" i="1"/>
  <c r="S44" i="1"/>
  <c r="T42" i="1"/>
  <c r="T17" i="1"/>
  <c r="T35" i="1"/>
  <c r="T31" i="1"/>
  <c r="T14" i="1"/>
  <c r="T22" i="1"/>
  <c r="T16" i="1"/>
  <c r="T27" i="1"/>
  <c r="T25" i="1"/>
  <c r="T24" i="1"/>
  <c r="T37" i="1"/>
  <c r="T28" i="1"/>
  <c r="T38" i="1"/>
  <c r="T32" i="1"/>
  <c r="T13" i="1"/>
  <c r="T20" i="1"/>
  <c r="T41" i="1"/>
  <c r="T40" i="1"/>
  <c r="T34" i="1"/>
  <c r="T18" i="1"/>
  <c r="T23" i="1"/>
  <c r="T15" i="1"/>
  <c r="T26" i="1"/>
  <c r="T36" i="1"/>
  <c r="T30" i="1"/>
  <c r="T21" i="1"/>
  <c r="T19" i="1"/>
  <c r="T33" i="1"/>
  <c r="T39" i="1"/>
  <c r="T29" i="1"/>
  <c r="Y33" i="1"/>
  <c r="AE33" i="1" s="1"/>
  <c r="Y39" i="1"/>
  <c r="AE39" i="1" s="1"/>
  <c r="Y17" i="1"/>
  <c r="AE17" i="1" s="1"/>
  <c r="Y35" i="1"/>
  <c r="AE35" i="1" s="1"/>
  <c r="Y31" i="1"/>
  <c r="AE31" i="1" s="1"/>
  <c r="Y28" i="1"/>
  <c r="AE28" i="1" s="1"/>
  <c r="Y16" i="1"/>
  <c r="AE16" i="1" s="1"/>
  <c r="Y32" i="1"/>
  <c r="AE32" i="1" s="1"/>
  <c r="Y29" i="1"/>
  <c r="AE29" i="1" s="1"/>
  <c r="Y26" i="1"/>
  <c r="AE26" i="1" s="1"/>
  <c r="Y25" i="1"/>
  <c r="AE25" i="1" s="1"/>
  <c r="Y24" i="1"/>
  <c r="AE24" i="1" s="1"/>
  <c r="Y37" i="1"/>
  <c r="AE37" i="1" s="1"/>
  <c r="Y22" i="1"/>
  <c r="AE22" i="1" s="1"/>
  <c r="Y15" i="1"/>
  <c r="AE15" i="1" s="1"/>
  <c r="Y42" i="1"/>
  <c r="AE42" i="1" s="1"/>
  <c r="Y27" i="1"/>
  <c r="AE27" i="1" s="1"/>
  <c r="Y20" i="1"/>
  <c r="AE20" i="1" s="1"/>
  <c r="Y41" i="1"/>
  <c r="AE41" i="1" s="1"/>
  <c r="Y40" i="1"/>
  <c r="AE40" i="1" s="1"/>
  <c r="Y34" i="1"/>
  <c r="AE34" i="1" s="1"/>
  <c r="Y38" i="1"/>
  <c r="AE38" i="1" s="1"/>
  <c r="Y14" i="1"/>
  <c r="AE14" i="1" s="1"/>
  <c r="Y18" i="1"/>
  <c r="AE18" i="1" s="1"/>
  <c r="Y13" i="1"/>
  <c r="AE13" i="1" s="1"/>
  <c r="Y36" i="1"/>
  <c r="AE36" i="1" s="1"/>
  <c r="Y30" i="1"/>
  <c r="AE30" i="1" s="1"/>
  <c r="Y21" i="1"/>
  <c r="AE21" i="1" s="1"/>
  <c r="Y19" i="1"/>
  <c r="AE19" i="1" s="1"/>
  <c r="P44" i="1"/>
  <c r="N44" i="1"/>
  <c r="AC44" i="1" l="1"/>
  <c r="AD44" i="1"/>
  <c r="AA44" i="1"/>
  <c r="AB44" i="1"/>
  <c r="T44" i="1"/>
  <c r="Y45" i="1"/>
  <c r="Y44" i="1"/>
  <c r="AE44" i="1" s="1"/>
  <c r="J39" i="3"/>
  <c r="I39" i="3"/>
</calcChain>
</file>

<file path=xl/sharedStrings.xml><?xml version="1.0" encoding="utf-8"?>
<sst xmlns="http://schemas.openxmlformats.org/spreadsheetml/2006/main" count="301" uniqueCount="127">
  <si>
    <t>DEAB</t>
  </si>
  <si>
    <t>Bates</t>
  </si>
  <si>
    <t>Bellevue</t>
  </si>
  <si>
    <t>Bellingham</t>
  </si>
  <si>
    <t>Big Bend</t>
  </si>
  <si>
    <t>Cascadia</t>
  </si>
  <si>
    <t>Centralia</t>
  </si>
  <si>
    <t>Clark</t>
  </si>
  <si>
    <t>Clover Park</t>
  </si>
  <si>
    <t>Columbia Basin</t>
  </si>
  <si>
    <t>Edmonds</t>
  </si>
  <si>
    <t>Everett</t>
  </si>
  <si>
    <t>Grays Harbor</t>
  </si>
  <si>
    <t>Green River</t>
  </si>
  <si>
    <t>Highline</t>
  </si>
  <si>
    <t>Lake Washington</t>
  </si>
  <si>
    <t>Lower Columbia</t>
  </si>
  <si>
    <t>Olympic</t>
  </si>
  <si>
    <t>Peninsula</t>
  </si>
  <si>
    <t>Pierce</t>
  </si>
  <si>
    <t>Renton</t>
  </si>
  <si>
    <t>Seattle</t>
  </si>
  <si>
    <t>Shoreline</t>
  </si>
  <si>
    <t>Skagit Valley</t>
  </si>
  <si>
    <t>South Puget Sound</t>
  </si>
  <si>
    <t>Spokane</t>
  </si>
  <si>
    <t>Tacoma</t>
  </si>
  <si>
    <t>Walla Walla</t>
  </si>
  <si>
    <t>Wenatchee Valley</t>
  </si>
  <si>
    <t>Whatcom</t>
  </si>
  <si>
    <t>Yakima Valley</t>
  </si>
  <si>
    <t>SAI</t>
  </si>
  <si>
    <t>MOA</t>
  </si>
  <si>
    <t>Colleges (#)</t>
  </si>
  <si>
    <t>Weighted</t>
  </si>
  <si>
    <t>System Total</t>
  </si>
  <si>
    <t>Total Model Allocation</t>
  </si>
  <si>
    <t>Stop Loss/Gain</t>
  </si>
  <si>
    <t>Total Allocation</t>
  </si>
  <si>
    <t>Provisos and Earmarks</t>
  </si>
  <si>
    <t>Total State Appropriation:</t>
  </si>
  <si>
    <t>State Board:  Admin, System IT, Progam and Reserves:</t>
  </si>
  <si>
    <t>Total Model Allocation:</t>
  </si>
  <si>
    <t>Total Minimum Operating Allocation (MOA)</t>
  </si>
  <si>
    <t>Total Performance Funding (SAI)</t>
  </si>
  <si>
    <t>Total for District Enrollment Allocation Base (DEAB)</t>
  </si>
  <si>
    <t>Additional Funding for Priority Enrollments (Weighted)</t>
  </si>
  <si>
    <t>Performance Funding - percent of Total State Appropriation:</t>
  </si>
  <si>
    <t>Additional Weighted for Priority Enrollments:</t>
  </si>
  <si>
    <t>Per college MOA:</t>
  </si>
  <si>
    <t>inputs from Finance</t>
  </si>
  <si>
    <t>inputs from Research</t>
  </si>
  <si>
    <t>current factors in the model</t>
  </si>
  <si>
    <t>Color coding</t>
  </si>
  <si>
    <t>State Allocation Model 2016-17</t>
  </si>
  <si>
    <t>Base Target Calculation</t>
  </si>
  <si>
    <t>Allocation Monitoring Report</t>
  </si>
  <si>
    <t>For Academic Year 2016-17</t>
  </si>
  <si>
    <t>System Base Allocation Target:</t>
  </si>
  <si>
    <t>2012-13</t>
  </si>
  <si>
    <t>2013-14</t>
  </si>
  <si>
    <t>2014-15</t>
  </si>
  <si>
    <t>3yr average</t>
  </si>
  <si>
    <t>share of</t>
  </si>
  <si>
    <t>additional</t>
  </si>
  <si>
    <t>2016-17</t>
  </si>
  <si>
    <t>change from</t>
  </si>
  <si>
    <t>District</t>
  </si>
  <si>
    <t>Target</t>
  </si>
  <si>
    <t>Actual</t>
  </si>
  <si>
    <t>under enroll.</t>
  </si>
  <si>
    <t>over enroll.</t>
  </si>
  <si>
    <t>FTES</t>
  </si>
  <si>
    <t>Bates (note 1)</t>
  </si>
  <si>
    <t xml:space="preserve">Bellevue </t>
  </si>
  <si>
    <r>
      <t>Grays Harbor</t>
    </r>
    <r>
      <rPr>
        <b/>
        <i/>
        <sz val="9"/>
        <rFont val="Arial"/>
        <family val="2"/>
      </rPr>
      <t/>
    </r>
  </si>
  <si>
    <t>Seattle District</t>
  </si>
  <si>
    <t xml:space="preserve">Skagit Valley </t>
  </si>
  <si>
    <t>Spokane District</t>
  </si>
  <si>
    <r>
      <rPr>
        <b/>
        <sz val="8"/>
        <rFont val="Arial"/>
        <family val="2"/>
      </rPr>
      <t>Source:</t>
    </r>
    <r>
      <rPr>
        <sz val="8"/>
        <rFont val="Arial"/>
        <family val="2"/>
      </rPr>
      <t xml:space="preserve"> SBCTC Data Warehouse</t>
    </r>
  </si>
  <si>
    <t>ddupree</t>
  </si>
  <si>
    <t>note 1: Bates TC is in a four year controlled reduction in enrollment allocation</t>
  </si>
  <si>
    <t>2015-16</t>
  </si>
  <si>
    <t>Skills Gap</t>
  </si>
  <si>
    <t>STEM*</t>
  </si>
  <si>
    <t>BAS*</t>
  </si>
  <si>
    <t>BEdA</t>
  </si>
  <si>
    <t>FTE</t>
  </si>
  <si>
    <t>Total State</t>
  </si>
  <si>
    <t>Percent</t>
  </si>
  <si>
    <t>extra weight for weighted FTE =</t>
  </si>
  <si>
    <t>Extra Weight</t>
  </si>
  <si>
    <t>Student Achievement Summary</t>
  </si>
  <si>
    <t>Weighted FTE Summary</t>
  </si>
  <si>
    <t>Completion</t>
  </si>
  <si>
    <t>Points</t>
  </si>
  <si>
    <r>
      <rPr>
        <b/>
        <sz val="8"/>
        <color indexed="8"/>
        <rFont val="Arial"/>
        <family val="2"/>
      </rPr>
      <t>Notes:</t>
    </r>
    <r>
      <rPr>
        <sz val="8"/>
        <color indexed="8"/>
        <rFont val="Arial"/>
        <family val="2"/>
      </rPr>
      <t xml:space="preserve"> Skills Gap FTE = state funded enrollments in courses with a CIP code on the mid-level skills gap CIP list.</t>
    </r>
  </si>
  <si>
    <t>STEM FTE = state funded enrollments in courses on the STEM course list; not including STEM FTE enrollments already counted in the Skills Gap FTE column (i.e., from courses also with a CIP code on the mid-level skills gap CIP list).</t>
  </si>
  <si>
    <t>BAS FTE = state funded enrollments of applied baccalaureate students (intent = "I") in 300 and 400 level program course (course CIP = student's program CIP); not including STEM FTE enrollments already counted in the Skills Gap FTE column (i.e., from courses also with a CIP code on the mid-level skills gap CIP list).</t>
  </si>
  <si>
    <t>BEdA FTE = state funded enrolmments in courses with a Basic Education CIP code (32 CIP series).</t>
  </si>
  <si>
    <t>Weighted FTE = sum of Skills Gap FTE, STEM FTE, BAS FTE, and BEdA FTE.</t>
  </si>
  <si>
    <t>Total State FTE = all state funded enrollments.</t>
  </si>
  <si>
    <t>Percent Weighted = Weighted FTE divided by Total State FTE.</t>
  </si>
  <si>
    <t>Extra Weight FTE</t>
  </si>
  <si>
    <t>Weighted DEAB = DEAB multiplied by Percent Weighted; normalizes the number of Weighted FTE in terms of DEAB FTE, because not all State FTE is counted in DEAB and it is not possible to determine the number of weighted DEAB without selectively excluding weighted or non-weighted FTE.</t>
  </si>
  <si>
    <t>Extra Weight FTE = extra weight given to weighted FTE (e.g., 0.3 for enrollments weighted 1.3) multiplied by WEighted DEAB; gives the extra weight for weighted FTE in terms of DEAB to determine overall share of enrollment funding and each colleges share of funding for the extra weight applied to weighted FTE.</t>
  </si>
  <si>
    <t>Other</t>
  </si>
  <si>
    <t>PPS</t>
  </si>
  <si>
    <t>Students</t>
  </si>
  <si>
    <t>Share of</t>
  </si>
  <si>
    <t>(x100)</t>
  </si>
  <si>
    <t>Seattle Central*</t>
  </si>
  <si>
    <t>Seattle North</t>
  </si>
  <si>
    <t>Seattle South</t>
  </si>
  <si>
    <t>Spokane Falls</t>
  </si>
  <si>
    <t>Total SAI</t>
  </si>
  <si>
    <t>College</t>
  </si>
  <si>
    <t>Pierce District</t>
  </si>
  <si>
    <t>Share of DEAB</t>
  </si>
  <si>
    <t>Share of MOA</t>
  </si>
  <si>
    <t>Share of Weighted</t>
  </si>
  <si>
    <t>Share of SAI</t>
  </si>
  <si>
    <t>Money moved around relative to all DEAB funding</t>
  </si>
  <si>
    <t>Share of Total Model</t>
  </si>
  <si>
    <t>unadjusted</t>
  </si>
  <si>
    <t>16-17 DEAB</t>
  </si>
  <si>
    <t>2015-16 DEAB</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</si>
</sst>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quot;$&quot;#,##0"/>
    <numFmt numFmtId="168" formatCode="#,##0.0000000000"/>
  </numFmts>
  <fonts count="3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name val="Arial"/>
      <family val="2"/>
    </font>
    <font>
      <sz val="10"/>
      <name val="Arial"/>
      <family val="2"/>
    </font>
    <font>
      <sz val="10"/>
      <name val="Arial"/>
      <family val="2"/>
    </font>
    <font>
      <sz val="10"/>
      <color indexed="8"/>
      <name val="Arial"/>
      <family val="2"/>
    </font>
    <font>
      <sz val="9"/>
      <color indexed="8"/>
      <name val="Arial"/>
      <family val="2"/>
    </font>
    <font>
      <sz val="8"/>
      <color indexed="8"/>
      <name val="Arial"/>
      <family val="2"/>
    </font>
    <font>
      <sz val="8"/>
      <name val="Arial"/>
      <family val="2"/>
    </font>
    <font>
      <b/>
      <sz val="9"/>
      <name val="Arial"/>
      <family val="2"/>
    </font>
    <font>
      <b/>
      <i/>
      <sz val="9"/>
      <name val="Arial"/>
      <family val="2"/>
    </font>
    <font>
      <sz val="12"/>
      <name val="Arial"/>
      <family val="2"/>
    </font>
    <font>
      <b/>
      <sz val="18"/>
      <name val="CG Times"/>
      <family val="1"/>
    </font>
    <font>
      <sz val="13"/>
      <name val="Arial"/>
      <family val="2"/>
    </font>
    <font>
      <sz val="11"/>
      <color indexed="8"/>
      <name val="Calibri"/>
      <family val="2"/>
    </font>
    <font>
      <u/>
      <sz val="10"/>
      <color indexed="12"/>
      <name val="Arial"/>
      <family val="2"/>
    </font>
    <font>
      <sz val="10"/>
      <color theme="1"/>
      <name val="Arial"/>
      <family val="2"/>
    </font>
    <font>
      <sz val="11"/>
      <color theme="1"/>
      <name val="Arial Narrow"/>
      <family val="2"/>
    </font>
    <font>
      <b/>
      <sz val="9"/>
      <color theme="1"/>
      <name val="Arial"/>
      <family val="2"/>
    </font>
    <font>
      <sz val="12"/>
      <color theme="1"/>
      <name val="Times New Roman"/>
      <family val="2"/>
    </font>
    <font>
      <sz val="10"/>
      <name val="Tahoma"/>
      <family val="2"/>
    </font>
    <font>
      <sz val="10"/>
      <color indexed="16"/>
      <name val="Arial"/>
      <family val="2"/>
    </font>
    <font>
      <b/>
      <sz val="10"/>
      <color indexed="32"/>
      <name val="Arial"/>
      <family val="2"/>
    </font>
    <font>
      <sz val="11"/>
      <name val="CG Times"/>
      <family val="1"/>
    </font>
    <font>
      <sz val="10"/>
      <name val="MS Sans Serif"/>
      <family val="2"/>
    </font>
    <font>
      <sz val="11"/>
      <color theme="1"/>
      <name val="Times New Roman"/>
      <family val="1"/>
    </font>
    <font>
      <b/>
      <sz val="8"/>
      <name val="Arial"/>
      <family val="2"/>
    </font>
    <font>
      <b/>
      <sz val="11"/>
      <color theme="1"/>
      <name val="Arial"/>
      <family val="2"/>
    </font>
    <font>
      <sz val="11"/>
      <name val="Arial"/>
      <family val="2"/>
    </font>
    <font>
      <sz val="9"/>
      <color theme="1"/>
      <name val="Arial"/>
      <family val="2"/>
    </font>
    <font>
      <b/>
      <sz val="8"/>
      <color indexed="8"/>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61514">
    <xf numFmtId="0" fontId="0" fillId="0" borderId="0"/>
    <xf numFmtId="9" fontId="1" fillId="0" borderId="0" applyFont="0" applyFill="0" applyBorder="0" applyAlignment="0" applyProtection="0"/>
    <xf numFmtId="0" fontId="5" fillId="0" borderId="0">
      <alignment wrapText="1"/>
    </xf>
    <xf numFmtId="38" fontId="13" fillId="0" borderId="0"/>
    <xf numFmtId="43" fontId="6" fillId="0" borderId="0" applyFont="0" applyFill="0" applyBorder="0" applyAlignment="0" applyProtection="0">
      <alignment wrapText="1"/>
    </xf>
    <xf numFmtId="43" fontId="6"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6"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9" fillId="0" borderId="0"/>
    <xf numFmtId="0" fontId="1" fillId="0" borderId="0"/>
    <xf numFmtId="0" fontId="6" fillId="0" borderId="0">
      <alignment wrapText="1"/>
    </xf>
    <xf numFmtId="0" fontId="19" fillId="0" borderId="0"/>
    <xf numFmtId="0" fontId="6" fillId="0" borderId="0"/>
    <xf numFmtId="9" fontId="6" fillId="0" borderId="0" applyFont="0" applyFill="0" applyBorder="0" applyAlignment="0" applyProtection="0">
      <alignment wrapText="1"/>
    </xf>
    <xf numFmtId="9" fontId="6" fillId="0" borderId="0" applyFont="0" applyFill="0" applyBorder="0" applyAlignment="0" applyProtection="0"/>
    <xf numFmtId="9" fontId="6" fillId="0" borderId="0" applyFont="0" applyFill="0" applyBorder="0" applyAlignment="0" applyProtection="0">
      <alignment wrapText="1"/>
    </xf>
    <xf numFmtId="9" fontId="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37" fontId="14" fillId="0" borderId="0" applyNumberFormat="0" applyFill="0" applyBorder="0" applyProtection="0">
      <alignment horizontal="centerContinuous"/>
    </xf>
    <xf numFmtId="37" fontId="14" fillId="0" borderId="0" applyNumberFormat="0" applyFill="0" applyBorder="0" applyProtection="0">
      <alignment horizontal="centerContinuous"/>
    </xf>
    <xf numFmtId="43" fontId="6" fillId="0" borderId="0" applyFont="0" applyFill="0" applyBorder="0" applyAlignment="0" applyProtection="0">
      <alignment wrapText="1"/>
    </xf>
    <xf numFmtId="9" fontId="6"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alignment wrapText="1"/>
    </xf>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3" fillId="7" borderId="0" applyNumberFormat="0" applyFill="0" applyBorder="0" applyAlignment="0">
      <alignment horizontal="left"/>
    </xf>
    <xf numFmtId="44" fontId="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38" fontId="24" fillId="8" borderId="0" applyBorder="0"/>
    <xf numFmtId="38" fontId="25" fillId="0" borderId="9" applyNumberFormat="0" applyFill="0" applyBorder="0" applyAlignment="0" applyProtection="0"/>
    <xf numFmtId="0" fontId="17" fillId="0" borderId="0" applyNumberFormat="0" applyFill="0" applyBorder="0" applyAlignment="0" applyProtection="0">
      <alignment vertical="top"/>
      <protection locked="0"/>
    </xf>
    <xf numFmtId="0" fontId="7" fillId="0" borderId="0"/>
    <xf numFmtId="0" fontId="1" fillId="0" borderId="0"/>
    <xf numFmtId="0" fontId="7" fillId="0" borderId="0"/>
    <xf numFmtId="0" fontId="1" fillId="0" borderId="0"/>
    <xf numFmtId="0" fontId="7"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1" fillId="0" borderId="0"/>
    <xf numFmtId="0" fontId="6" fillId="0" borderId="0"/>
    <xf numFmtId="0" fontId="1" fillId="0" borderId="0"/>
    <xf numFmtId="0" fontId="6" fillId="0" borderId="0">
      <alignment wrapText="1"/>
    </xf>
    <xf numFmtId="0" fontId="6" fillId="0" borderId="0"/>
    <xf numFmtId="0" fontId="1" fillId="0" borderId="0"/>
    <xf numFmtId="0" fontId="6" fillId="0" borderId="0"/>
    <xf numFmtId="0" fontId="6" fillId="0" borderId="0"/>
    <xf numFmtId="0" fontId="1" fillId="0" borderId="0"/>
    <xf numFmtId="0" fontId="6" fillId="0" borderId="0">
      <alignment wrapText="1"/>
    </xf>
    <xf numFmtId="0" fontId="6" fillId="0" borderId="0"/>
    <xf numFmtId="0" fontId="1" fillId="0" borderId="0"/>
    <xf numFmtId="0" fontId="6" fillId="0" borderId="0"/>
    <xf numFmtId="0" fontId="6" fillId="0" borderId="0">
      <alignment wrapText="1"/>
    </xf>
    <xf numFmtId="0" fontId="6" fillId="0" borderId="0"/>
    <xf numFmtId="0" fontId="1" fillId="0" borderId="0"/>
    <xf numFmtId="0" fontId="1" fillId="0" borderId="0"/>
    <xf numFmtId="0" fontId="26" fillId="0" borderId="0"/>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alignment wrapText="1"/>
    </xf>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8" fillId="0" borderId="0"/>
    <xf numFmtId="0" fontId="1" fillId="0" borderId="0"/>
    <xf numFmtId="0" fontId="6" fillId="0" borderId="0"/>
    <xf numFmtId="0" fontId="1" fillId="0" borderId="0"/>
    <xf numFmtId="0" fontId="18" fillId="0" borderId="0"/>
    <xf numFmtId="0" fontId="1" fillId="0" borderId="0"/>
    <xf numFmtId="0" fontId="6" fillId="0" borderId="0"/>
    <xf numFmtId="0" fontId="6" fillId="0" borderId="0"/>
    <xf numFmtId="0" fontId="26" fillId="0" borderId="0"/>
    <xf numFmtId="0" fontId="1" fillId="0" borderId="0"/>
    <xf numFmtId="0" fontId="21" fillId="0" borderId="0"/>
    <xf numFmtId="0" fontId="18" fillId="0" borderId="0"/>
    <xf numFmtId="0" fontId="21" fillId="0" borderId="0"/>
    <xf numFmtId="0" fontId="1" fillId="0" borderId="0"/>
    <xf numFmtId="0" fontId="6" fillId="0" borderId="0"/>
    <xf numFmtId="0" fontId="6" fillId="0" borderId="0">
      <alignment wrapText="1"/>
    </xf>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8" fillId="0" borderId="0"/>
    <xf numFmtId="0" fontId="1" fillId="0" borderId="0"/>
    <xf numFmtId="0" fontId="6" fillId="0" borderId="0"/>
    <xf numFmtId="0" fontId="18" fillId="0" borderId="0"/>
    <xf numFmtId="0" fontId="6" fillId="0" borderId="0"/>
    <xf numFmtId="0" fontId="18" fillId="0" borderId="0"/>
    <xf numFmtId="0" fontId="2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9" fillId="0" borderId="0"/>
    <xf numFmtId="0" fontId="1" fillId="0" borderId="0"/>
    <xf numFmtId="167" fontId="27" fillId="0" borderId="0"/>
    <xf numFmtId="0" fontId="1" fillId="0" borderId="0"/>
    <xf numFmtId="0" fontId="22" fillId="0" borderId="0"/>
    <xf numFmtId="0" fontId="6" fillId="0" borderId="0"/>
    <xf numFmtId="0" fontId="7" fillId="0" borderId="0"/>
    <xf numFmtId="0" fontId="6" fillId="0" borderId="0"/>
    <xf numFmtId="0" fontId="7" fillId="0" borderId="0"/>
    <xf numFmtId="0" fontId="6" fillId="0" borderId="0">
      <alignment wrapText="1"/>
    </xf>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19" fillId="0" borderId="0"/>
    <xf numFmtId="0" fontId="7" fillId="0" borderId="0"/>
    <xf numFmtId="0" fontId="19" fillId="0" borderId="0"/>
    <xf numFmtId="0" fontId="19"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alignment wrapText="1"/>
    </xf>
    <xf numFmtId="9" fontId="16"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37" fontId="14" fillId="0" borderId="0" applyNumberFormat="0" applyFill="0" applyBorder="0" applyProtection="0">
      <alignment horizontal="centerContinuous"/>
    </xf>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xf numFmtId="0" fontId="6" fillId="0" borderId="0"/>
    <xf numFmtId="0" fontId="1" fillId="0" borderId="0"/>
    <xf numFmtId="0" fontId="6" fillId="0" borderId="0">
      <alignment wrapText="1"/>
    </xf>
    <xf numFmtId="0" fontId="6" fillId="0" borderId="0"/>
    <xf numFmtId="0" fontId="1" fillId="0" borderId="0"/>
    <xf numFmtId="0" fontId="6" fillId="0" borderId="0"/>
    <xf numFmtId="0" fontId="6" fillId="0" borderId="0"/>
    <xf numFmtId="0" fontId="1" fillId="0" borderId="0"/>
    <xf numFmtId="0" fontId="6" fillId="0" borderId="0">
      <alignment wrapText="1"/>
    </xf>
    <xf numFmtId="0" fontId="6" fillId="0" borderId="0"/>
    <xf numFmtId="0" fontId="1" fillId="0" borderId="0"/>
    <xf numFmtId="0" fontId="6" fillId="0" borderId="0"/>
    <xf numFmtId="0" fontId="6" fillId="0" borderId="0">
      <alignment wrapText="1"/>
    </xf>
    <xf numFmtId="0" fontId="6" fillId="0" borderId="0"/>
    <xf numFmtId="0" fontId="1" fillId="0" borderId="0"/>
    <xf numFmtId="0" fontId="1" fillId="0" borderId="0"/>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alignment wrapText="1"/>
    </xf>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alignment wrapText="1"/>
    </xf>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9" fontId="6" fillId="0" borderId="0" applyFont="0" applyFill="0" applyBorder="0" applyAlignment="0" applyProtection="0"/>
    <xf numFmtId="9" fontId="6" fillId="0" borderId="0" applyFont="0" applyFill="0" applyBorder="0" applyAlignment="0" applyProtection="0">
      <alignment wrapText="1"/>
    </xf>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alignment wrapText="1"/>
    </xf>
    <xf numFmtId="9" fontId="6"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alignment wrapText="1"/>
    </xf>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alignment wrapText="1"/>
    </xf>
    <xf numFmtId="0" fontId="6" fillId="0" borderId="0"/>
    <xf numFmtId="0" fontId="1" fillId="0" borderId="0"/>
    <xf numFmtId="0" fontId="6" fillId="0" borderId="0"/>
    <xf numFmtId="0" fontId="6" fillId="0" borderId="0"/>
    <xf numFmtId="0" fontId="1" fillId="0" borderId="0"/>
    <xf numFmtId="0" fontId="6" fillId="0" borderId="0">
      <alignment wrapText="1"/>
    </xf>
    <xf numFmtId="0" fontId="6" fillId="0" borderId="0"/>
    <xf numFmtId="0" fontId="1" fillId="0" borderId="0"/>
    <xf numFmtId="0" fontId="6" fillId="0" borderId="0"/>
    <xf numFmtId="0" fontId="6" fillId="0" borderId="0">
      <alignment wrapText="1"/>
    </xf>
    <xf numFmtId="0" fontId="6" fillId="0" borderId="0"/>
    <xf numFmtId="0" fontId="1" fillId="0" borderId="0"/>
    <xf numFmtId="0" fontId="1" fillId="0" borderId="0"/>
    <xf numFmtId="0" fontId="6" fillId="0" borderId="0"/>
    <xf numFmtId="0" fontId="6" fillId="0" borderId="0">
      <alignment wrapText="1"/>
    </xf>
    <xf numFmtId="0" fontId="6" fillId="0" borderId="0"/>
    <xf numFmtId="0" fontId="6" fillId="0" borderId="0">
      <alignment wrapText="1"/>
    </xf>
    <xf numFmtId="0" fontId="6" fillId="0" borderId="0"/>
    <xf numFmtId="0" fontId="6" fillId="0" borderId="0"/>
    <xf numFmtId="0" fontId="6" fillId="0" borderId="0">
      <alignment wrapText="1"/>
    </xf>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alignment wrapText="1"/>
    </xf>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alignment wrapText="1"/>
    </xf>
    <xf numFmtId="0" fontId="1" fillId="0" borderId="0"/>
    <xf numFmtId="0" fontId="1" fillId="0" borderId="0"/>
    <xf numFmtId="0" fontId="6" fillId="0" borderId="0"/>
    <xf numFmtId="0" fontId="6" fillId="0" borderId="0"/>
    <xf numFmtId="0" fontId="6" fillId="0" borderId="0">
      <alignmen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wrapText="1"/>
    </xf>
    <xf numFmtId="0" fontId="6" fillId="0" borderId="0">
      <alignment wrapText="1"/>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alignment wrapText="1"/>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 fillId="0" borderId="0"/>
    <xf numFmtId="0" fontId="6" fillId="0" borderId="0"/>
    <xf numFmtId="0" fontId="6" fillId="0" borderId="0">
      <alignment wrapText="1"/>
    </xf>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43" fontId="1" fillId="0" borderId="0" applyFont="0" applyFill="0" applyBorder="0" applyAlignment="0" applyProtection="0"/>
    <xf numFmtId="0" fontId="6" fillId="0" borderId="0">
      <alignment wrapText="1"/>
    </xf>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alignment wrapText="1"/>
    </xf>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0" borderId="0"/>
    <xf numFmtId="0" fontId="6" fillId="0" borderId="0">
      <alignment wrapText="1"/>
    </xf>
    <xf numFmtId="0" fontId="6" fillId="0" borderId="0"/>
    <xf numFmtId="0" fontId="1" fillId="0" borderId="0"/>
    <xf numFmtId="9" fontId="1" fillId="0" borderId="0" applyFont="0" applyFill="0" applyBorder="0" applyAlignment="0" applyProtection="0"/>
    <xf numFmtId="0" fontId="6" fillId="0" borderId="0">
      <alignment wrapText="1"/>
    </xf>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alignment wrapText="1"/>
    </xf>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6" fillId="0" borderId="0">
      <alignment wrapText="1"/>
    </xf>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9"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6" fillId="0" borderId="0">
      <alignment wrapText="1"/>
    </xf>
    <xf numFmtId="0" fontId="1" fillId="0" borderId="0"/>
    <xf numFmtId="0" fontId="6" fillId="0" borderId="0">
      <alignment wrapText="1"/>
    </xf>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6" fillId="0" borderId="0"/>
    <xf numFmtId="0" fontId="1" fillId="0" borderId="0"/>
    <xf numFmtId="9" fontId="1" fillId="0" borderId="0" applyFont="0" applyFill="0" applyBorder="0" applyAlignment="0" applyProtection="0"/>
    <xf numFmtId="0" fontId="6"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0" borderId="0"/>
    <xf numFmtId="9" fontId="1" fillId="0" borderId="0" applyFont="0" applyFill="0" applyBorder="0" applyAlignment="0" applyProtection="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6" fillId="0" borderId="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wrapText="1"/>
    </xf>
    <xf numFmtId="0" fontId="6" fillId="0" borderId="0">
      <alignment wrapText="1"/>
    </xf>
    <xf numFmtId="0" fontId="6" fillId="0" borderId="0">
      <alignment wrapText="1"/>
    </xf>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6" fillId="0" borderId="0">
      <alignment wrapText="1"/>
    </xf>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wrapText="1"/>
    </xf>
    <xf numFmtId="43" fontId="1" fillId="0" borderId="0" applyFont="0" applyFill="0" applyBorder="0" applyAlignment="0" applyProtection="0"/>
    <xf numFmtId="0" fontId="6"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9" fontId="1" fillId="0" borderId="0" applyFont="0" applyFill="0" applyBorder="0" applyAlignment="0" applyProtection="0"/>
    <xf numFmtId="0" fontId="6" fillId="0" borderId="0">
      <alignment wrapText="1"/>
    </xf>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6" fillId="0" borderId="0">
      <alignment wrapText="1"/>
    </xf>
    <xf numFmtId="43" fontId="18" fillId="0" borderId="0" applyFont="0" applyFill="0" applyBorder="0" applyAlignment="0" applyProtection="0"/>
    <xf numFmtId="0" fontId="6" fillId="0" borderId="0">
      <alignment wrapText="1"/>
    </xf>
    <xf numFmtId="0" fontId="6" fillId="0" borderId="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alignment wrapText="1"/>
    </xf>
    <xf numFmtId="0" fontId="6" fillId="0" borderId="0">
      <alignment wrapText="1"/>
    </xf>
    <xf numFmtId="0" fontId="6"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9" fontId="1" fillId="0" borderId="0" applyFont="0" applyFill="0" applyBorder="0" applyAlignment="0" applyProtection="0"/>
    <xf numFmtId="0" fontId="6" fillId="0" borderId="0">
      <alignment wrapText="1"/>
    </xf>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lignment wrapText="1"/>
    </xf>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3" fontId="0" fillId="0" borderId="0" xfId="0" applyNumberFormat="1"/>
    <xf numFmtId="9" fontId="0" fillId="0" borderId="0" xfId="1" applyFont="1"/>
    <xf numFmtId="6" fontId="0" fillId="0" borderId="0" xfId="0" applyNumberFormat="1"/>
    <xf numFmtId="0" fontId="2" fillId="0" borderId="0" xfId="0" applyFont="1"/>
    <xf numFmtId="0" fontId="0" fillId="2" borderId="0" xfId="0" applyFill="1"/>
    <xf numFmtId="164" fontId="0" fillId="2" borderId="0" xfId="0" applyNumberFormat="1" applyFill="1"/>
    <xf numFmtId="3" fontId="0" fillId="2" borderId="0" xfId="0" applyNumberFormat="1" applyFill="1"/>
    <xf numFmtId="6" fontId="0" fillId="3" borderId="0" xfId="0" applyNumberFormat="1" applyFill="1"/>
    <xf numFmtId="0" fontId="0" fillId="3" borderId="0" xfId="0" applyFill="1"/>
    <xf numFmtId="0" fontId="2" fillId="0" borderId="0" xfId="0" applyFont="1" applyAlignment="1">
      <alignment horizontal="left"/>
    </xf>
    <xf numFmtId="0" fontId="0" fillId="0" borderId="0" xfId="0" applyFont="1"/>
    <xf numFmtId="0" fontId="0" fillId="0" borderId="0" xfId="0" applyFill="1"/>
    <xf numFmtId="165" fontId="0" fillId="0" borderId="0" xfId="0" applyNumberFormat="1" applyFill="1"/>
    <xf numFmtId="164" fontId="0" fillId="0" borderId="0" xfId="0" applyNumberFormat="1" applyFill="1"/>
    <xf numFmtId="0" fontId="2" fillId="4" borderId="0" xfId="0" applyFont="1" applyFill="1" applyAlignment="1">
      <alignment wrapText="1"/>
    </xf>
    <xf numFmtId="0" fontId="3" fillId="4" borderId="0" xfId="0" applyFont="1" applyFill="1"/>
    <xf numFmtId="0" fontId="0" fillId="4" borderId="0" xfId="0" applyFill="1"/>
    <xf numFmtId="6" fontId="0" fillId="5" borderId="0" xfId="0" applyNumberFormat="1" applyFill="1"/>
    <xf numFmtId="164" fontId="0" fillId="5" borderId="0" xfId="0" applyNumberFormat="1" applyFill="1"/>
    <xf numFmtId="0" fontId="0" fillId="5" borderId="0" xfId="0" applyFill="1"/>
    <xf numFmtId="10" fontId="0" fillId="0" borderId="0" xfId="0" applyNumberFormat="1"/>
    <xf numFmtId="0" fontId="9" fillId="0" borderId="0" xfId="29" applyFont="1" applyFill="1" applyBorder="1" applyAlignment="1">
      <alignment vertical="top"/>
    </xf>
    <xf numFmtId="0" fontId="15" fillId="0" borderId="0" xfId="44" applyFont="1" applyFill="1" applyAlignment="1"/>
    <xf numFmtId="0" fontId="6" fillId="0" borderId="0" xfId="44" applyAlignment="1"/>
    <xf numFmtId="0" fontId="10" fillId="0" borderId="0" xfId="44" applyFont="1" applyAlignment="1"/>
    <xf numFmtId="0" fontId="11" fillId="0" borderId="6" xfId="44" applyFont="1" applyFill="1" applyBorder="1" applyAlignment="1">
      <alignment horizontal="center" vertical="center"/>
    </xf>
    <xf numFmtId="0" fontId="11" fillId="0" borderId="0" xfId="44" applyFont="1" applyFill="1" applyBorder="1" applyAlignment="1">
      <alignment horizontal="center"/>
    </xf>
    <xf numFmtId="0" fontId="11" fillId="0" borderId="6" xfId="44" applyFont="1" applyFill="1" applyBorder="1" applyAlignment="1">
      <alignment horizontal="center"/>
    </xf>
    <xf numFmtId="0" fontId="20" fillId="0" borderId="0" xfId="35" applyFont="1" applyFill="1" applyAlignment="1"/>
    <xf numFmtId="0" fontId="20" fillId="0" borderId="0" xfId="35" applyFont="1" applyFill="1" applyBorder="1" applyAlignment="1">
      <alignment horizontal="right"/>
    </xf>
    <xf numFmtId="0" fontId="10" fillId="0" borderId="0" xfId="44" applyFont="1" applyBorder="1" applyAlignment="1">
      <alignment horizontal="left"/>
    </xf>
    <xf numFmtId="0" fontId="28" fillId="0" borderId="0" xfId="44" applyFont="1" applyBorder="1" applyAlignment="1"/>
    <xf numFmtId="3" fontId="28" fillId="0" borderId="0" xfId="44" applyNumberFormat="1" applyFont="1" applyFill="1" applyBorder="1" applyAlignment="1"/>
    <xf numFmtId="3" fontId="28" fillId="0" borderId="0" xfId="44" applyNumberFormat="1" applyFont="1" applyFill="1" applyBorder="1" applyAlignment="1">
      <alignment horizontal="center"/>
    </xf>
    <xf numFmtId="166" fontId="28" fillId="0" borderId="0" xfId="4" applyNumberFormat="1" applyFont="1" applyFill="1" applyBorder="1" applyAlignment="1"/>
    <xf numFmtId="9" fontId="28" fillId="0" borderId="0" xfId="45" applyFont="1" applyFill="1" applyBorder="1" applyAlignment="1"/>
    <xf numFmtId="3" fontId="20" fillId="0" borderId="0" xfId="35" applyNumberFormat="1" applyFont="1" applyFill="1" applyBorder="1" applyAlignment="1"/>
    <xf numFmtId="0" fontId="20" fillId="0" borderId="0" xfId="35" applyFont="1" applyFill="1" applyBorder="1" applyAlignment="1"/>
    <xf numFmtId="0" fontId="10" fillId="0" borderId="0" xfId="2934" applyFont="1" applyBorder="1" applyAlignment="1">
      <alignment horizontal="right"/>
    </xf>
    <xf numFmtId="14" fontId="10" fillId="0" borderId="0" xfId="2934" applyNumberFormat="1" applyFont="1" applyBorder="1" applyAlignment="1">
      <alignment horizontal="right"/>
    </xf>
    <xf numFmtId="0" fontId="4" fillId="0" borderId="2" xfId="44" applyFont="1" applyFill="1" applyBorder="1" applyAlignment="1" applyProtection="1"/>
    <xf numFmtId="0" fontId="4" fillId="4" borderId="2" xfId="44" applyFont="1" applyFill="1" applyBorder="1" applyAlignment="1" applyProtection="1"/>
    <xf numFmtId="0" fontId="4" fillId="0" borderId="2" xfId="44" applyFont="1" applyFill="1" applyBorder="1" applyAlignment="1"/>
    <xf numFmtId="0" fontId="4" fillId="4" borderId="2" xfId="44" applyFont="1" applyFill="1" applyBorder="1" applyAlignment="1"/>
    <xf numFmtId="0" fontId="4" fillId="0" borderId="7" xfId="44" applyFont="1" applyFill="1" applyBorder="1" applyAlignment="1"/>
    <xf numFmtId="0" fontId="11" fillId="0" borderId="0" xfId="44" applyFont="1" applyFill="1" applyBorder="1" applyAlignment="1">
      <alignment horizontal="center" vertical="center"/>
    </xf>
    <xf numFmtId="3" fontId="11" fillId="3" borderId="0" xfId="44" applyNumberFormat="1" applyFont="1" applyFill="1" applyBorder="1" applyAlignment="1">
      <alignment horizontal="center" vertical="center"/>
    </xf>
    <xf numFmtId="0" fontId="11" fillId="0" borderId="1" xfId="44" applyFont="1" applyFill="1" applyBorder="1" applyAlignment="1"/>
    <xf numFmtId="3" fontId="11" fillId="3" borderId="6" xfId="44" applyNumberFormat="1" applyFont="1" applyFill="1" applyBorder="1" applyAlignment="1">
      <alignment horizontal="center"/>
    </xf>
    <xf numFmtId="0" fontId="11" fillId="0" borderId="4" xfId="44" applyFont="1" applyFill="1" applyBorder="1" applyAlignment="1">
      <alignment horizontal="center" vertical="center"/>
    </xf>
    <xf numFmtId="0" fontId="11" fillId="0" borderId="2" xfId="44" applyFont="1" applyFill="1" applyBorder="1" applyAlignment="1"/>
    <xf numFmtId="0" fontId="11" fillId="0" borderId="8" xfId="44" applyFont="1" applyFill="1" applyBorder="1" applyAlignment="1">
      <alignment horizontal="center" vertical="center"/>
    </xf>
    <xf numFmtId="0" fontId="4" fillId="4" borderId="1" xfId="44" applyFont="1" applyFill="1" applyBorder="1" applyAlignment="1" applyProtection="1"/>
    <xf numFmtId="0" fontId="11" fillId="6" borderId="10" xfId="44" applyFont="1" applyFill="1" applyBorder="1" applyAlignment="1" applyProtection="1"/>
    <xf numFmtId="166" fontId="8" fillId="0" borderId="11" xfId="29" applyNumberFormat="1" applyFont="1" applyFill="1" applyBorder="1" applyAlignment="1">
      <alignment horizontal="center"/>
    </xf>
    <xf numFmtId="41" fontId="8" fillId="4" borderId="6" xfId="29" applyNumberFormat="1" applyFont="1" applyFill="1" applyBorder="1" applyAlignment="1">
      <alignment horizontal="center" vertical="top"/>
    </xf>
    <xf numFmtId="41" fontId="4" fillId="4" borderId="6" xfId="44" applyNumberFormat="1" applyFont="1" applyFill="1" applyBorder="1" applyAlignment="1" applyProtection="1"/>
    <xf numFmtId="41" fontId="8" fillId="0" borderId="0" xfId="29" applyNumberFormat="1" applyFont="1" applyFill="1" applyBorder="1" applyAlignment="1">
      <alignment horizontal="center" vertical="top"/>
    </xf>
    <xf numFmtId="41" fontId="4" fillId="3" borderId="0" xfId="44" applyNumberFormat="1" applyFont="1" applyFill="1" applyBorder="1" applyAlignment="1" applyProtection="1">
      <alignment horizontal="center"/>
    </xf>
    <xf numFmtId="41" fontId="4" fillId="0" borderId="0" xfId="44" applyNumberFormat="1" applyFont="1" applyFill="1" applyBorder="1" applyAlignment="1" applyProtection="1"/>
    <xf numFmtId="41" fontId="8" fillId="4" borderId="0" xfId="29" applyNumberFormat="1" applyFont="1" applyFill="1" applyBorder="1" applyAlignment="1">
      <alignment horizontal="center" vertical="top"/>
    </xf>
    <xf numFmtId="41" fontId="4" fillId="4" borderId="0" xfId="44" applyNumberFormat="1" applyFont="1" applyFill="1" applyBorder="1" applyAlignment="1" applyProtection="1"/>
    <xf numFmtId="41" fontId="4" fillId="0" borderId="0" xfId="44" applyNumberFormat="1" applyFont="1" applyFill="1" applyBorder="1" applyAlignment="1"/>
    <xf numFmtId="41" fontId="4" fillId="4" borderId="0" xfId="44" applyNumberFormat="1" applyFont="1" applyFill="1" applyBorder="1" applyAlignment="1"/>
    <xf numFmtId="41" fontId="8" fillId="0" borderId="3" xfId="29" applyNumberFormat="1" applyFont="1" applyFill="1" applyBorder="1" applyAlignment="1">
      <alignment horizontal="center" vertical="top"/>
    </xf>
    <xf numFmtId="41" fontId="4" fillId="3" borderId="3" xfId="44" applyNumberFormat="1" applyFont="1" applyFill="1" applyBorder="1" applyAlignment="1" applyProtection="1">
      <alignment horizontal="center"/>
    </xf>
    <xf numFmtId="41" fontId="4" fillId="0" borderId="3" xfId="44" applyNumberFormat="1" applyFont="1" applyFill="1" applyBorder="1" applyAlignment="1"/>
    <xf numFmtId="41" fontId="8" fillId="0" borderId="11" xfId="29" applyNumberFormat="1" applyFont="1" applyFill="1" applyBorder="1" applyAlignment="1">
      <alignment horizontal="center"/>
    </xf>
    <xf numFmtId="41" fontId="4" fillId="3" borderId="11" xfId="44" applyNumberFormat="1" applyFont="1" applyFill="1" applyBorder="1" applyAlignment="1" applyProtection="1">
      <alignment horizontal="center"/>
    </xf>
    <xf numFmtId="41" fontId="4" fillId="6" borderId="11" xfId="44" applyNumberFormat="1" applyFont="1" applyFill="1" applyBorder="1" applyAlignment="1" applyProtection="1"/>
    <xf numFmtId="41" fontId="8" fillId="4" borderId="4" xfId="29" applyNumberFormat="1" applyFont="1" applyFill="1" applyBorder="1" applyAlignment="1">
      <alignment horizontal="center" vertical="top"/>
    </xf>
    <xf numFmtId="41" fontId="8" fillId="0" borderId="8" xfId="29" applyNumberFormat="1" applyFont="1" applyFill="1" applyBorder="1" applyAlignment="1">
      <alignment horizontal="center" vertical="top"/>
    </xf>
    <xf numFmtId="41" fontId="8" fillId="4" borderId="8" xfId="29" applyNumberFormat="1" applyFont="1" applyFill="1" applyBorder="1" applyAlignment="1">
      <alignment horizontal="center" vertical="top"/>
    </xf>
    <xf numFmtId="41" fontId="8" fillId="0" borderId="5" xfId="29" applyNumberFormat="1" applyFont="1" applyFill="1" applyBorder="1" applyAlignment="1">
      <alignment horizontal="center" vertical="top"/>
    </xf>
    <xf numFmtId="41" fontId="8" fillId="0" borderId="12" xfId="29" applyNumberFormat="1" applyFont="1" applyFill="1" applyBorder="1" applyAlignment="1">
      <alignment horizontal="center"/>
    </xf>
    <xf numFmtId="0" fontId="29" fillId="0" borderId="0" xfId="35" applyFont="1" applyFill="1" applyBorder="1" applyAlignment="1"/>
    <xf numFmtId="0" fontId="30" fillId="0" borderId="0" xfId="44" applyFont="1" applyFill="1" applyAlignment="1"/>
    <xf numFmtId="41" fontId="4" fillId="3" borderId="6" xfId="44" applyNumberFormat="1" applyFont="1" applyFill="1" applyBorder="1" applyAlignment="1" applyProtection="1">
      <alignment horizontal="right"/>
    </xf>
    <xf numFmtId="3" fontId="11" fillId="2" borderId="6" xfId="44" applyNumberFormat="1" applyFont="1" applyFill="1" applyBorder="1" applyAlignment="1">
      <alignment horizontal="center"/>
    </xf>
    <xf numFmtId="3" fontId="11" fillId="2" borderId="0" xfId="44" applyNumberFormat="1" applyFont="1" applyFill="1" applyBorder="1" applyAlignment="1">
      <alignment horizontal="center" vertical="center"/>
    </xf>
    <xf numFmtId="41" fontId="4" fillId="2" borderId="6" xfId="47" applyNumberFormat="1" applyFont="1" applyFill="1" applyBorder="1" applyAlignment="1">
      <alignment horizontal="right"/>
    </xf>
    <xf numFmtId="41" fontId="4" fillId="2" borderId="0" xfId="47" applyNumberFormat="1" applyFont="1" applyFill="1" applyBorder="1" applyAlignment="1">
      <alignment horizontal="right"/>
    </xf>
    <xf numFmtId="41" fontId="4" fillId="2" borderId="3" xfId="47" applyNumberFormat="1" applyFont="1" applyFill="1" applyBorder="1" applyAlignment="1">
      <alignment horizontal="right"/>
    </xf>
    <xf numFmtId="41" fontId="4" fillId="2" borderId="11" xfId="47" applyNumberFormat="1" applyFont="1" applyFill="1" applyBorder="1" applyAlignment="1">
      <alignment horizontal="right"/>
    </xf>
    <xf numFmtId="0" fontId="0" fillId="0" borderId="0" xfId="0" applyAlignment="1">
      <alignment wrapText="1"/>
    </xf>
    <xf numFmtId="0" fontId="0" fillId="0" borderId="0" xfId="0" applyAlignment="1"/>
    <xf numFmtId="41" fontId="4" fillId="4" borderId="1" xfId="44" applyNumberFormat="1" applyFont="1" applyFill="1" applyBorder="1" applyAlignment="1" applyProtection="1"/>
    <xf numFmtId="41" fontId="4" fillId="0" borderId="2" xfId="44" applyNumberFormat="1" applyFont="1" applyFill="1" applyBorder="1" applyAlignment="1" applyProtection="1"/>
    <xf numFmtId="41" fontId="4" fillId="4" borderId="2" xfId="44" applyNumberFormat="1" applyFont="1" applyFill="1" applyBorder="1" applyAlignment="1" applyProtection="1"/>
    <xf numFmtId="41" fontId="4" fillId="0" borderId="2" xfId="44" applyNumberFormat="1" applyFont="1" applyFill="1" applyBorder="1" applyAlignment="1"/>
    <xf numFmtId="41" fontId="4" fillId="4" borderId="2" xfId="44" applyNumberFormat="1" applyFont="1" applyFill="1" applyBorder="1" applyAlignment="1"/>
    <xf numFmtId="41" fontId="4" fillId="0" borderId="7" xfId="44" applyNumberFormat="1" applyFont="1" applyFill="1" applyBorder="1" applyAlignment="1"/>
    <xf numFmtId="41" fontId="11" fillId="6" borderId="10" xfId="44" applyNumberFormat="1" applyFont="1" applyFill="1" applyBorder="1" applyAlignment="1" applyProtection="1"/>
    <xf numFmtId="41" fontId="11" fillId="6" borderId="11" xfId="44" applyNumberFormat="1" applyFont="1" applyFill="1" applyBorder="1" applyAlignment="1" applyProtection="1"/>
    <xf numFmtId="164" fontId="4" fillId="4" borderId="6" xfId="1" applyNumberFormat="1" applyFont="1" applyFill="1" applyBorder="1" applyAlignment="1" applyProtection="1"/>
    <xf numFmtId="164" fontId="4" fillId="0" borderId="0" xfId="1" applyNumberFormat="1" applyFont="1" applyFill="1" applyBorder="1" applyAlignment="1" applyProtection="1"/>
    <xf numFmtId="164" fontId="4" fillId="4" borderId="0" xfId="1" applyNumberFormat="1" applyFont="1" applyFill="1" applyBorder="1" applyAlignment="1" applyProtection="1"/>
    <xf numFmtId="164" fontId="4" fillId="0" borderId="0" xfId="1" applyNumberFormat="1" applyFont="1" applyFill="1" applyBorder="1" applyAlignment="1"/>
    <xf numFmtId="164" fontId="4" fillId="4" borderId="0" xfId="1" applyNumberFormat="1" applyFont="1" applyFill="1" applyBorder="1" applyAlignment="1"/>
    <xf numFmtId="164" fontId="4" fillId="0" borderId="3" xfId="1" applyNumberFormat="1" applyFont="1" applyFill="1" applyBorder="1" applyAlignment="1"/>
    <xf numFmtId="0" fontId="11" fillId="0" borderId="1" xfId="44" applyFont="1" applyFill="1" applyBorder="1" applyAlignment="1">
      <alignment horizontal="center"/>
    </xf>
    <xf numFmtId="0" fontId="11" fillId="0" borderId="7" xfId="44" applyFont="1" applyFill="1" applyBorder="1" applyAlignment="1">
      <alignment horizontal="center"/>
    </xf>
    <xf numFmtId="0" fontId="11" fillId="0" borderId="3" xfId="44" applyFont="1" applyFill="1" applyBorder="1" applyAlignment="1">
      <alignment horizontal="center"/>
    </xf>
    <xf numFmtId="0" fontId="31" fillId="0" borderId="0" xfId="35" applyFont="1" applyFill="1" applyBorder="1" applyAlignment="1"/>
    <xf numFmtId="0" fontId="9" fillId="0" borderId="0" xfId="29" applyFont="1" applyFill="1" applyBorder="1" applyAlignment="1"/>
    <xf numFmtId="0" fontId="9" fillId="0" borderId="0" xfId="29" applyFont="1" applyFill="1" applyBorder="1" applyAlignment="1">
      <alignment horizontal="left" indent="4"/>
    </xf>
    <xf numFmtId="0" fontId="11" fillId="2" borderId="6" xfId="44" applyFont="1" applyFill="1" applyBorder="1" applyAlignment="1">
      <alignment horizontal="center"/>
    </xf>
    <xf numFmtId="0" fontId="11" fillId="2" borderId="0" xfId="44" applyFont="1" applyFill="1" applyBorder="1" applyAlignment="1">
      <alignment horizontal="center"/>
    </xf>
    <xf numFmtId="41" fontId="4" fillId="2" borderId="6" xfId="44" applyNumberFormat="1" applyFont="1" applyFill="1" applyBorder="1" applyAlignment="1" applyProtection="1"/>
    <xf numFmtId="41" fontId="4" fillId="2" borderId="0" xfId="44" applyNumberFormat="1" applyFont="1" applyFill="1" applyBorder="1" applyAlignment="1" applyProtection="1"/>
    <xf numFmtId="41" fontId="4" fillId="2" borderId="0" xfId="44" applyNumberFormat="1" applyFont="1" applyFill="1" applyBorder="1" applyAlignment="1"/>
    <xf numFmtId="41" fontId="4" fillId="2" borderId="3" xfId="44" applyNumberFormat="1" applyFont="1" applyFill="1" applyBorder="1" applyAlignment="1"/>
    <xf numFmtId="41" fontId="11" fillId="2" borderId="11" xfId="44" applyNumberFormat="1" applyFont="1" applyFill="1" applyBorder="1" applyAlignment="1" applyProtection="1"/>
    <xf numFmtId="0" fontId="0" fillId="0" borderId="0" xfId="0" applyAlignment="1">
      <alignment horizontal="right"/>
    </xf>
    <xf numFmtId="0" fontId="11" fillId="0" borderId="4" xfId="44" applyFont="1" applyFill="1" applyBorder="1" applyAlignment="1">
      <alignment horizontal="center"/>
    </xf>
    <xf numFmtId="0" fontId="11" fillId="0" borderId="5" xfId="44" applyFont="1" applyFill="1" applyBorder="1" applyAlignment="1">
      <alignment horizontal="center"/>
    </xf>
    <xf numFmtId="41" fontId="11" fillId="6" borderId="12" xfId="44" applyNumberFormat="1" applyFont="1" applyFill="1" applyBorder="1" applyAlignment="1" applyProtection="1"/>
    <xf numFmtId="0" fontId="2" fillId="4" borderId="0" xfId="0" applyFont="1" applyFill="1" applyAlignment="1">
      <alignment horizontal="center" wrapText="1"/>
    </xf>
    <xf numFmtId="164" fontId="11" fillId="6" borderId="11" xfId="1" applyNumberFormat="1" applyFont="1" applyFill="1" applyBorder="1" applyAlignment="1" applyProtection="1"/>
    <xf numFmtId="9" fontId="11" fillId="6" borderId="11" xfId="1" applyFont="1" applyFill="1" applyBorder="1" applyAlignment="1" applyProtection="1"/>
    <xf numFmtId="0" fontId="0" fillId="0" borderId="0" xfId="0"/>
    <xf numFmtId="6" fontId="0" fillId="0" borderId="0" xfId="0" applyNumberFormat="1"/>
    <xf numFmtId="0" fontId="0" fillId="0" borderId="0" xfId="0" applyBorder="1"/>
    <xf numFmtId="164" fontId="0" fillId="0" borderId="0" xfId="1" applyNumberFormat="1" applyFont="1"/>
    <xf numFmtId="0" fontId="4" fillId="4" borderId="7" xfId="44" applyFont="1" applyFill="1" applyBorder="1" applyAlignment="1"/>
    <xf numFmtId="41" fontId="4" fillId="4" borderId="7" xfId="44" applyNumberFormat="1" applyFont="1" applyFill="1" applyBorder="1" applyAlignment="1"/>
    <xf numFmtId="164" fontId="4" fillId="4" borderId="3" xfId="1" applyNumberFormat="1" applyFont="1" applyFill="1" applyBorder="1" applyAlignment="1"/>
    <xf numFmtId="41" fontId="4" fillId="4" borderId="3" xfId="44" applyNumberFormat="1" applyFont="1" applyFill="1" applyBorder="1" applyAlignment="1"/>
    <xf numFmtId="9" fontId="0" fillId="0" borderId="0" xfId="0" applyNumberFormat="1"/>
    <xf numFmtId="9" fontId="11" fillId="6" borderId="11" xfId="1" applyNumberFormat="1" applyFont="1" applyFill="1" applyBorder="1" applyAlignment="1" applyProtection="1"/>
    <xf numFmtId="0" fontId="11" fillId="2" borderId="4" xfId="44" applyFont="1" applyFill="1" applyBorder="1" applyAlignment="1">
      <alignment horizontal="center"/>
    </xf>
    <xf numFmtId="0" fontId="11" fillId="2" borderId="5" xfId="44" applyFont="1" applyFill="1" applyBorder="1" applyAlignment="1">
      <alignment horizontal="center"/>
    </xf>
    <xf numFmtId="164" fontId="4" fillId="2" borderId="4" xfId="1" applyNumberFormat="1" applyFont="1" applyFill="1" applyBorder="1" applyAlignment="1" applyProtection="1"/>
    <xf numFmtId="164" fontId="4" fillId="2" borderId="8" xfId="1" applyNumberFormat="1" applyFont="1" applyFill="1" applyBorder="1" applyAlignment="1" applyProtection="1"/>
    <xf numFmtId="164" fontId="4" fillId="2" borderId="8" xfId="1" applyNumberFormat="1" applyFont="1" applyFill="1" applyBorder="1" applyAlignment="1"/>
    <xf numFmtId="164" fontId="4" fillId="2" borderId="5" xfId="1" applyNumberFormat="1" applyFont="1" applyFill="1" applyBorder="1" applyAlignment="1"/>
    <xf numFmtId="9" fontId="11" fillId="2" borderId="12" xfId="1" applyNumberFormat="1" applyFont="1" applyFill="1" applyBorder="1" applyAlignment="1" applyProtection="1"/>
    <xf numFmtId="0" fontId="4" fillId="0" borderId="0" xfId="44" applyFont="1" applyFill="1" applyBorder="1" applyAlignment="1"/>
    <xf numFmtId="0" fontId="0" fillId="0" borderId="2" xfId="0" applyBorder="1"/>
    <xf numFmtId="6" fontId="0" fillId="0" borderId="0" xfId="0" applyNumberFormat="1" applyFill="1"/>
    <xf numFmtId="0" fontId="2" fillId="0" borderId="0" xfId="0" applyFont="1" applyFill="1" applyAlignment="1">
      <alignment horizontal="center" wrapText="1"/>
    </xf>
    <xf numFmtId="168" fontId="0" fillId="0" borderId="0" xfId="0" applyNumberFormat="1" applyFill="1"/>
    <xf numFmtId="166" fontId="4" fillId="4" borderId="4" xfId="44" applyNumberFormat="1" applyFont="1" applyFill="1" applyBorder="1" applyAlignment="1" applyProtection="1"/>
    <xf numFmtId="166" fontId="4" fillId="0" borderId="8" xfId="44" applyNumberFormat="1" applyFont="1" applyFill="1" applyBorder="1" applyAlignment="1" applyProtection="1"/>
    <xf numFmtId="166" fontId="4" fillId="4" borderId="8" xfId="44" applyNumberFormat="1" applyFont="1" applyFill="1" applyBorder="1" applyAlignment="1" applyProtection="1"/>
    <xf numFmtId="166" fontId="4" fillId="0" borderId="8" xfId="44" applyNumberFormat="1" applyFont="1" applyFill="1" applyBorder="1" applyAlignment="1"/>
    <xf numFmtId="166" fontId="4" fillId="4" borderId="8" xfId="44" applyNumberFormat="1" applyFont="1" applyFill="1" applyBorder="1" applyAlignment="1"/>
    <xf numFmtId="166" fontId="4" fillId="0" borderId="5" xfId="44" applyNumberFormat="1" applyFont="1" applyFill="1" applyBorder="1" applyAlignment="1"/>
    <xf numFmtId="41" fontId="8" fillId="4" borderId="6" xfId="29" applyNumberFormat="1" applyFont="1" applyFill="1" applyBorder="1" applyAlignment="1">
      <alignment horizontal="center"/>
    </xf>
    <xf numFmtId="9" fontId="8" fillId="4" borderId="6" xfId="45" applyFont="1" applyFill="1" applyBorder="1" applyAlignment="1">
      <alignment horizontal="right"/>
    </xf>
    <xf numFmtId="41" fontId="8" fillId="0" borderId="0" xfId="29" applyNumberFormat="1" applyFont="1" applyFill="1" applyBorder="1" applyAlignment="1">
      <alignment horizontal="center"/>
    </xf>
    <xf numFmtId="9" fontId="8" fillId="0" borderId="0" xfId="45" applyFont="1" applyFill="1" applyBorder="1" applyAlignment="1">
      <alignment horizontal="right"/>
    </xf>
    <xf numFmtId="41" fontId="8" fillId="4" borderId="0" xfId="29" applyNumberFormat="1" applyFont="1" applyFill="1" applyBorder="1" applyAlignment="1">
      <alignment horizontal="center"/>
    </xf>
    <xf numFmtId="9" fontId="8" fillId="4" borderId="0" xfId="45" applyFont="1" applyFill="1" applyBorder="1" applyAlignment="1">
      <alignment horizontal="right"/>
    </xf>
    <xf numFmtId="41" fontId="8" fillId="0" borderId="3" xfId="29" applyNumberFormat="1" applyFont="1" applyFill="1" applyBorder="1" applyAlignment="1">
      <alignment horizontal="center"/>
    </xf>
    <xf numFmtId="9" fontId="8" fillId="0" borderId="3" xfId="45" applyFont="1" applyFill="1" applyBorder="1" applyAlignment="1">
      <alignment horizontal="right"/>
    </xf>
  </cellXfs>
  <cellStyles count="61514">
    <cellStyle name="Attachment" xfId="3"/>
    <cellStyle name="Comma 10" xfId="62"/>
    <cellStyle name="Comma 10 2" xfId="63"/>
    <cellStyle name="Comma 10 2 2" xfId="1301"/>
    <cellStyle name="Comma 10 3" xfId="64"/>
    <cellStyle name="Comma 10 3 2" xfId="1302"/>
    <cellStyle name="Comma 10 4" xfId="65"/>
    <cellStyle name="Comma 10 4 2" xfId="66"/>
    <cellStyle name="Comma 10 4 2 2" xfId="1304"/>
    <cellStyle name="Comma 10 4 3" xfId="1303"/>
    <cellStyle name="Comma 10 5" xfId="67"/>
    <cellStyle name="Comma 10 5 2" xfId="68"/>
    <cellStyle name="Comma 10 5 2 2" xfId="1306"/>
    <cellStyle name="Comma 10 5 3" xfId="69"/>
    <cellStyle name="Comma 10 5 3 2" xfId="1307"/>
    <cellStyle name="Comma 10 5 4" xfId="70"/>
    <cellStyle name="Comma 10 5 4 2" xfId="71"/>
    <cellStyle name="Comma 10 5 4 2 2" xfId="72"/>
    <cellStyle name="Comma 10 5 4 2 2 2" xfId="1310"/>
    <cellStyle name="Comma 10 5 4 2 3" xfId="73"/>
    <cellStyle name="Comma 10 5 4 2 3 2" xfId="74"/>
    <cellStyle name="Comma 10 5 4 2 3 2 2" xfId="1312"/>
    <cellStyle name="Comma 10 5 4 2 3 3" xfId="75"/>
    <cellStyle name="Comma 10 5 4 2 3 3 2" xfId="76"/>
    <cellStyle name="Comma 10 5 4 2 3 3 2 2" xfId="1314"/>
    <cellStyle name="Comma 10 5 4 2 3 3 3" xfId="1313"/>
    <cellStyle name="Comma 10 5 4 2 3 4" xfId="1311"/>
    <cellStyle name="Comma 10 5 4 2 4" xfId="1309"/>
    <cellStyle name="Comma 10 5 4 3" xfId="77"/>
    <cellStyle name="Comma 10 5 4 3 2" xfId="1315"/>
    <cellStyle name="Comma 10 5 4 4" xfId="78"/>
    <cellStyle name="Comma 10 5 4 4 2" xfId="79"/>
    <cellStyle name="Comma 10 5 4 4 2 2" xfId="1317"/>
    <cellStyle name="Comma 10 5 4 4 3" xfId="80"/>
    <cellStyle name="Comma 10 5 4 4 3 2" xfId="81"/>
    <cellStyle name="Comma 10 5 4 4 3 2 2" xfId="1319"/>
    <cellStyle name="Comma 10 5 4 4 3 3" xfId="1318"/>
    <cellStyle name="Comma 10 5 4 4 4" xfId="1316"/>
    <cellStyle name="Comma 10 5 4 5" xfId="1308"/>
    <cellStyle name="Comma 10 5 5" xfId="1305"/>
    <cellStyle name="Comma 10 6" xfId="1300"/>
    <cellStyle name="Comma 11" xfId="82"/>
    <cellStyle name="Comma 11 2" xfId="83"/>
    <cellStyle name="Comma 11 2 2" xfId="1321"/>
    <cellStyle name="Comma 11 3" xfId="1320"/>
    <cellStyle name="Comma 12" xfId="84"/>
    <cellStyle name="Comma 12 2" xfId="85"/>
    <cellStyle name="Comma 12 2 2" xfId="1323"/>
    <cellStyle name="Comma 12 3" xfId="86"/>
    <cellStyle name="Comma 12 3 2" xfId="1324"/>
    <cellStyle name="Comma 12 4" xfId="87"/>
    <cellStyle name="Comma 12 4 2" xfId="88"/>
    <cellStyle name="Comma 12 4 2 2" xfId="89"/>
    <cellStyle name="Comma 12 4 2 2 2" xfId="1327"/>
    <cellStyle name="Comma 12 4 2 3" xfId="90"/>
    <cellStyle name="Comma 12 4 2 3 2" xfId="91"/>
    <cellStyle name="Comma 12 4 2 3 2 2" xfId="1329"/>
    <cellStyle name="Comma 12 4 2 3 3" xfId="92"/>
    <cellStyle name="Comma 12 4 2 3 3 2" xfId="93"/>
    <cellStyle name="Comma 12 4 2 3 3 2 2" xfId="1331"/>
    <cellStyle name="Comma 12 4 2 3 3 3" xfId="1330"/>
    <cellStyle name="Comma 12 4 2 3 4" xfId="1328"/>
    <cellStyle name="Comma 12 4 2 4" xfId="1326"/>
    <cellStyle name="Comma 12 4 3" xfId="94"/>
    <cellStyle name="Comma 12 4 3 2" xfId="1332"/>
    <cellStyle name="Comma 12 4 4" xfId="95"/>
    <cellStyle name="Comma 12 4 4 2" xfId="96"/>
    <cellStyle name="Comma 12 4 4 2 2" xfId="1334"/>
    <cellStyle name="Comma 12 4 4 3" xfId="97"/>
    <cellStyle name="Comma 12 4 4 3 2" xfId="98"/>
    <cellStyle name="Comma 12 4 4 3 2 2" xfId="1336"/>
    <cellStyle name="Comma 12 4 4 3 3" xfId="1335"/>
    <cellStyle name="Comma 12 4 4 4" xfId="1333"/>
    <cellStyle name="Comma 12 4 5" xfId="1325"/>
    <cellStyle name="Comma 12 5" xfId="1322"/>
    <cellStyle name="Comma 13" xfId="99"/>
    <cellStyle name="Comma 13 2" xfId="100"/>
    <cellStyle name="Comma 13 2 2" xfId="1337"/>
    <cellStyle name="Comma 13 3" xfId="101"/>
    <cellStyle name="Comma 13 3 2" xfId="1338"/>
    <cellStyle name="Comma 14" xfId="102"/>
    <cellStyle name="Comma 14 2" xfId="103"/>
    <cellStyle name="Comma 14 2 2" xfId="104"/>
    <cellStyle name="Comma 14 2 2 2" xfId="1341"/>
    <cellStyle name="Comma 14 2 3" xfId="105"/>
    <cellStyle name="Comma 14 2 3 2" xfId="106"/>
    <cellStyle name="Comma 14 2 3 2 2" xfId="1343"/>
    <cellStyle name="Comma 14 2 3 3" xfId="107"/>
    <cellStyle name="Comma 14 2 3 3 2" xfId="108"/>
    <cellStyle name="Comma 14 2 3 3 2 2" xfId="1345"/>
    <cellStyle name="Comma 14 2 3 3 3" xfId="1344"/>
    <cellStyle name="Comma 14 2 3 4" xfId="1342"/>
    <cellStyle name="Comma 14 2 4" xfId="1340"/>
    <cellStyle name="Comma 14 3" xfId="109"/>
    <cellStyle name="Comma 14 3 2" xfId="1346"/>
    <cellStyle name="Comma 14 4" xfId="110"/>
    <cellStyle name="Comma 14 4 2" xfId="111"/>
    <cellStyle name="Comma 14 4 2 2" xfId="1348"/>
    <cellStyle name="Comma 14 4 3" xfId="112"/>
    <cellStyle name="Comma 14 4 3 2" xfId="113"/>
    <cellStyle name="Comma 14 4 3 2 2" xfId="1350"/>
    <cellStyle name="Comma 14 4 3 3" xfId="1349"/>
    <cellStyle name="Comma 14 4 4" xfId="1347"/>
    <cellStyle name="Comma 14 5" xfId="1339"/>
    <cellStyle name="Comma 15" xfId="114"/>
    <cellStyle name="Comma 15 2" xfId="115"/>
    <cellStyle name="Comma 15 2 2" xfId="1352"/>
    <cellStyle name="Comma 15 3" xfId="116"/>
    <cellStyle name="Comma 15 3 2" xfId="117"/>
    <cellStyle name="Comma 15 3 2 2" xfId="1354"/>
    <cellStyle name="Comma 15 3 3" xfId="118"/>
    <cellStyle name="Comma 15 3 3 2" xfId="119"/>
    <cellStyle name="Comma 15 3 3 2 2" xfId="1356"/>
    <cellStyle name="Comma 15 3 3 3" xfId="1355"/>
    <cellStyle name="Comma 15 3 4" xfId="1353"/>
    <cellStyle name="Comma 15 4" xfId="120"/>
    <cellStyle name="Comma 15 5" xfId="1351"/>
    <cellStyle name="Comma 16" xfId="121"/>
    <cellStyle name="Comma 16 2" xfId="122"/>
    <cellStyle name="Comma 16 2 2" xfId="1358"/>
    <cellStyle name="Comma 16 3" xfId="123"/>
    <cellStyle name="Comma 16 3 2" xfId="124"/>
    <cellStyle name="Comma 16 3 2 2" xfId="1360"/>
    <cellStyle name="Comma 16 3 3" xfId="1359"/>
    <cellStyle name="Comma 16 4" xfId="1357"/>
    <cellStyle name="Comma 17" xfId="125"/>
    <cellStyle name="Comma 17 2" xfId="126"/>
    <cellStyle name="Comma 17 2 2" xfId="1362"/>
    <cellStyle name="Comma 17 3" xfId="1361"/>
    <cellStyle name="Comma 18" xfId="4"/>
    <cellStyle name="Comma 2" xfId="5"/>
    <cellStyle name="Comma 2 2" xfId="6"/>
    <cellStyle name="Comma 2 2 2" xfId="7"/>
    <cellStyle name="Comma 2 2 2 2" xfId="1270"/>
    <cellStyle name="Comma 2 2 3" xfId="127"/>
    <cellStyle name="Comma 2 2 4" xfId="128"/>
    <cellStyle name="Comma 2 2 5" xfId="1269"/>
    <cellStyle name="Comma 2 3" xfId="8"/>
    <cellStyle name="Comma 2 3 2" xfId="129"/>
    <cellStyle name="Comma 2 3 2 2" xfId="1363"/>
    <cellStyle name="Comma 2 3 3" xfId="130"/>
    <cellStyle name="Comma 2 3 4" xfId="1271"/>
    <cellStyle name="Comma 2 4" xfId="131"/>
    <cellStyle name="Comma 2 4 2" xfId="1364"/>
    <cellStyle name="Comma 2 5" xfId="132"/>
    <cellStyle name="Comma 2 5 2" xfId="1365"/>
    <cellStyle name="Comma 2 6" xfId="133"/>
    <cellStyle name="Comma 2 6 2" xfId="1366"/>
    <cellStyle name="Comma 2 7" xfId="134"/>
    <cellStyle name="Comma 2 8" xfId="135"/>
    <cellStyle name="Comma 2 8 2" xfId="1367"/>
    <cellStyle name="Comma 2 9" xfId="1268"/>
    <cellStyle name="Comma 3" xfId="9"/>
    <cellStyle name="Comma 3 2" xfId="10"/>
    <cellStyle name="Comma 3 2 2" xfId="11"/>
    <cellStyle name="Comma 3 2 3" xfId="12"/>
    <cellStyle name="Comma 3 2 3 2" xfId="136"/>
    <cellStyle name="Comma 3 2 3 3" xfId="10445"/>
    <cellStyle name="Comma 3 2 4" xfId="137"/>
    <cellStyle name="Comma 3 2 4 2" xfId="1368"/>
    <cellStyle name="Comma 3 3" xfId="13"/>
    <cellStyle name="Comma 3 3 2" xfId="138"/>
    <cellStyle name="Comma 3 3 2 2" xfId="1369"/>
    <cellStyle name="Comma 3 3 3" xfId="139"/>
    <cellStyle name="Comma 3 3 3 2" xfId="140"/>
    <cellStyle name="Comma 3 3 4" xfId="141"/>
    <cellStyle name="Comma 3 4" xfId="14"/>
    <cellStyle name="Comma 3 4 2" xfId="142"/>
    <cellStyle name="Comma 3 4 2 10" xfId="5442"/>
    <cellStyle name="Comma 3 4 2 10 2" xfId="18073"/>
    <cellStyle name="Comma 3 4 2 10 2 2" xfId="53289"/>
    <cellStyle name="Comma 3 4 2 10 3" xfId="40692"/>
    <cellStyle name="Comma 3 4 2 10 4" xfId="30678"/>
    <cellStyle name="Comma 3 4 2 11" xfId="6898"/>
    <cellStyle name="Comma 3 4 2 11 2" xfId="19527"/>
    <cellStyle name="Comma 3 4 2 11 2 2" xfId="54743"/>
    <cellStyle name="Comma 3 4 2 11 3" xfId="42146"/>
    <cellStyle name="Comma 3 4 2 11 4" xfId="32132"/>
    <cellStyle name="Comma 3 4 2 12" xfId="8680"/>
    <cellStyle name="Comma 3 4 2 12 2" xfId="21303"/>
    <cellStyle name="Comma 3 4 2 12 2 2" xfId="56519"/>
    <cellStyle name="Comma 3 4 2 12 3" xfId="43922"/>
    <cellStyle name="Comma 3 4 2 12 4" xfId="33908"/>
    <cellStyle name="Comma 3 4 2 13" xfId="10448"/>
    <cellStyle name="Comma 3 4 2 13 2" xfId="23064"/>
    <cellStyle name="Comma 3 4 2 13 2 2" xfId="58280"/>
    <cellStyle name="Comma 3 4 2 13 3" xfId="45683"/>
    <cellStyle name="Comma 3 4 2 13 4" xfId="35669"/>
    <cellStyle name="Comma 3 4 2 14" xfId="14842"/>
    <cellStyle name="Comma 3 4 2 14 2" xfId="50059"/>
    <cellStyle name="Comma 3 4 2 14 3" xfId="27448"/>
    <cellStyle name="Comma 3 4 2 15" xfId="12256"/>
    <cellStyle name="Comma 3 4 2 15 2" xfId="47474"/>
    <cellStyle name="Comma 3 4 2 16" xfId="37461"/>
    <cellStyle name="Comma 3 4 2 17" xfId="24863"/>
    <cellStyle name="Comma 3 4 2 18" xfId="60076"/>
    <cellStyle name="Comma 3 4 2 2" xfId="1370"/>
    <cellStyle name="Comma 3 4 2 2 10" xfId="6972"/>
    <cellStyle name="Comma 3 4 2 2 10 2" xfId="19599"/>
    <cellStyle name="Comma 3 4 2 2 10 2 2" xfId="54815"/>
    <cellStyle name="Comma 3 4 2 2 10 3" xfId="42218"/>
    <cellStyle name="Comma 3 4 2 2 10 4" xfId="32204"/>
    <cellStyle name="Comma 3 4 2 2 11" xfId="8753"/>
    <cellStyle name="Comma 3 4 2 2 11 2" xfId="21375"/>
    <cellStyle name="Comma 3 4 2 2 11 2 2" xfId="56591"/>
    <cellStyle name="Comma 3 4 2 2 11 3" xfId="43994"/>
    <cellStyle name="Comma 3 4 2 2 11 4" xfId="33980"/>
    <cellStyle name="Comma 3 4 2 2 12" xfId="10449"/>
    <cellStyle name="Comma 3 4 2 2 12 2" xfId="23065"/>
    <cellStyle name="Comma 3 4 2 2 12 2 2" xfId="58281"/>
    <cellStyle name="Comma 3 4 2 2 12 3" xfId="45684"/>
    <cellStyle name="Comma 3 4 2 2 12 4" xfId="35670"/>
    <cellStyle name="Comma 3 4 2 2 13" xfId="14914"/>
    <cellStyle name="Comma 3 4 2 2 13 2" xfId="50131"/>
    <cellStyle name="Comma 3 4 2 2 13 3" xfId="27520"/>
    <cellStyle name="Comma 3 4 2 2 14" xfId="12328"/>
    <cellStyle name="Comma 3 4 2 2 14 2" xfId="47546"/>
    <cellStyle name="Comma 3 4 2 2 15" xfId="37533"/>
    <cellStyle name="Comma 3 4 2 2 16" xfId="24935"/>
    <cellStyle name="Comma 3 4 2 2 17" xfId="60148"/>
    <cellStyle name="Comma 3 4 2 2 2" xfId="2358"/>
    <cellStyle name="Comma 3 4 2 2 2 10" xfId="10450"/>
    <cellStyle name="Comma 3 4 2 2 2 10 2" xfId="23066"/>
    <cellStyle name="Comma 3 4 2 2 2 10 2 2" xfId="58282"/>
    <cellStyle name="Comma 3 4 2 2 2 10 3" xfId="45685"/>
    <cellStyle name="Comma 3 4 2 2 2 10 4" xfId="35671"/>
    <cellStyle name="Comma 3 4 2 2 2 11" xfId="15069"/>
    <cellStyle name="Comma 3 4 2 2 2 11 2" xfId="50285"/>
    <cellStyle name="Comma 3 4 2 2 2 11 3" xfId="27674"/>
    <cellStyle name="Comma 3 4 2 2 2 12" xfId="12482"/>
    <cellStyle name="Comma 3 4 2 2 2 12 2" xfId="47700"/>
    <cellStyle name="Comma 3 4 2 2 2 13" xfId="37688"/>
    <cellStyle name="Comma 3 4 2 2 2 14" xfId="25089"/>
    <cellStyle name="Comma 3 4 2 2 2 15" xfId="60302"/>
    <cellStyle name="Comma 3 4 2 2 2 2" xfId="3204"/>
    <cellStyle name="Comma 3 4 2 2 2 2 10" xfId="25573"/>
    <cellStyle name="Comma 3 4 2 2 2 2 11" xfId="61108"/>
    <cellStyle name="Comma 3 4 2 2 2 2 2" xfId="5004"/>
    <cellStyle name="Comma 3 4 2 2 2 2 2 2" xfId="17651"/>
    <cellStyle name="Comma 3 4 2 2 2 2 2 2 2" xfId="52867"/>
    <cellStyle name="Comma 3 4 2 2 2 2 2 2 3" xfId="30256"/>
    <cellStyle name="Comma 3 4 2 2 2 2 2 3" xfId="14097"/>
    <cellStyle name="Comma 3 4 2 2 2 2 2 3 2" xfId="49315"/>
    <cellStyle name="Comma 3 4 2 2 2 2 2 4" xfId="40270"/>
    <cellStyle name="Comma 3 4 2 2 2 2 2 5" xfId="26704"/>
    <cellStyle name="Comma 3 4 2 2 2 2 3" xfId="6474"/>
    <cellStyle name="Comma 3 4 2 2 2 2 3 2" xfId="19105"/>
    <cellStyle name="Comma 3 4 2 2 2 2 3 2 2" xfId="54321"/>
    <cellStyle name="Comma 3 4 2 2 2 2 3 3" xfId="41724"/>
    <cellStyle name="Comma 3 4 2 2 2 2 3 4" xfId="31710"/>
    <cellStyle name="Comma 3 4 2 2 2 2 4" xfId="7933"/>
    <cellStyle name="Comma 3 4 2 2 2 2 4 2" xfId="20559"/>
    <cellStyle name="Comma 3 4 2 2 2 2 4 2 2" xfId="55775"/>
    <cellStyle name="Comma 3 4 2 2 2 2 4 3" xfId="43178"/>
    <cellStyle name="Comma 3 4 2 2 2 2 4 4" xfId="33164"/>
    <cellStyle name="Comma 3 4 2 2 2 2 5" xfId="9714"/>
    <cellStyle name="Comma 3 4 2 2 2 2 5 2" xfId="22335"/>
    <cellStyle name="Comma 3 4 2 2 2 2 5 2 2" xfId="57551"/>
    <cellStyle name="Comma 3 4 2 2 2 2 5 3" xfId="44954"/>
    <cellStyle name="Comma 3 4 2 2 2 2 5 4" xfId="34940"/>
    <cellStyle name="Comma 3 4 2 2 2 2 6" xfId="11508"/>
    <cellStyle name="Comma 3 4 2 2 2 2 6 2" xfId="24111"/>
    <cellStyle name="Comma 3 4 2 2 2 2 6 2 2" xfId="59327"/>
    <cellStyle name="Comma 3 4 2 2 2 2 6 3" xfId="46730"/>
    <cellStyle name="Comma 3 4 2 2 2 2 6 4" xfId="36716"/>
    <cellStyle name="Comma 3 4 2 2 2 2 7" xfId="15875"/>
    <cellStyle name="Comma 3 4 2 2 2 2 7 2" xfId="51091"/>
    <cellStyle name="Comma 3 4 2 2 2 2 7 3" xfId="28480"/>
    <cellStyle name="Comma 3 4 2 2 2 2 8" xfId="12966"/>
    <cellStyle name="Comma 3 4 2 2 2 2 8 2" xfId="48184"/>
    <cellStyle name="Comma 3 4 2 2 2 2 9" xfId="38494"/>
    <cellStyle name="Comma 3 4 2 2 2 3" xfId="3533"/>
    <cellStyle name="Comma 3 4 2 2 2 3 10" xfId="27029"/>
    <cellStyle name="Comma 3 4 2 2 2 3 11" xfId="61433"/>
    <cellStyle name="Comma 3 4 2 2 2 3 2" xfId="5329"/>
    <cellStyle name="Comma 3 4 2 2 2 3 2 2" xfId="17976"/>
    <cellStyle name="Comma 3 4 2 2 2 3 2 2 2" xfId="53192"/>
    <cellStyle name="Comma 3 4 2 2 2 3 2 3" xfId="40595"/>
    <cellStyle name="Comma 3 4 2 2 2 3 2 4" xfId="30581"/>
    <cellStyle name="Comma 3 4 2 2 2 3 3" xfId="6799"/>
    <cellStyle name="Comma 3 4 2 2 2 3 3 2" xfId="19430"/>
    <cellStyle name="Comma 3 4 2 2 2 3 3 2 2" xfId="54646"/>
    <cellStyle name="Comma 3 4 2 2 2 3 3 3" xfId="42049"/>
    <cellStyle name="Comma 3 4 2 2 2 3 3 4" xfId="32035"/>
    <cellStyle name="Comma 3 4 2 2 2 3 4" xfId="8258"/>
    <cellStyle name="Comma 3 4 2 2 2 3 4 2" xfId="20884"/>
    <cellStyle name="Comma 3 4 2 2 2 3 4 2 2" xfId="56100"/>
    <cellStyle name="Comma 3 4 2 2 2 3 4 3" xfId="43503"/>
    <cellStyle name="Comma 3 4 2 2 2 3 4 4" xfId="33489"/>
    <cellStyle name="Comma 3 4 2 2 2 3 5" xfId="10039"/>
    <cellStyle name="Comma 3 4 2 2 2 3 5 2" xfId="22660"/>
    <cellStyle name="Comma 3 4 2 2 2 3 5 2 2" xfId="57876"/>
    <cellStyle name="Comma 3 4 2 2 2 3 5 3" xfId="45279"/>
    <cellStyle name="Comma 3 4 2 2 2 3 5 4" xfId="35265"/>
    <cellStyle name="Comma 3 4 2 2 2 3 6" xfId="11833"/>
    <cellStyle name="Comma 3 4 2 2 2 3 6 2" xfId="24436"/>
    <cellStyle name="Comma 3 4 2 2 2 3 6 2 2" xfId="59652"/>
    <cellStyle name="Comma 3 4 2 2 2 3 6 3" xfId="47055"/>
    <cellStyle name="Comma 3 4 2 2 2 3 6 4" xfId="37041"/>
    <cellStyle name="Comma 3 4 2 2 2 3 7" xfId="16200"/>
    <cellStyle name="Comma 3 4 2 2 2 3 7 2" xfId="51416"/>
    <cellStyle name="Comma 3 4 2 2 2 3 7 3" xfId="28805"/>
    <cellStyle name="Comma 3 4 2 2 2 3 8" xfId="14422"/>
    <cellStyle name="Comma 3 4 2 2 2 3 8 2" xfId="49640"/>
    <cellStyle name="Comma 3 4 2 2 2 3 9" xfId="38819"/>
    <cellStyle name="Comma 3 4 2 2 2 4" xfId="2694"/>
    <cellStyle name="Comma 3 4 2 2 2 4 10" xfId="26220"/>
    <cellStyle name="Comma 3 4 2 2 2 4 11" xfId="60624"/>
    <cellStyle name="Comma 3 4 2 2 2 4 2" xfId="4520"/>
    <cellStyle name="Comma 3 4 2 2 2 4 2 2" xfId="17167"/>
    <cellStyle name="Comma 3 4 2 2 2 4 2 2 2" xfId="52383"/>
    <cellStyle name="Comma 3 4 2 2 2 4 2 3" xfId="39786"/>
    <cellStyle name="Comma 3 4 2 2 2 4 2 4" xfId="29772"/>
    <cellStyle name="Comma 3 4 2 2 2 4 3" xfId="5990"/>
    <cellStyle name="Comma 3 4 2 2 2 4 3 2" xfId="18621"/>
    <cellStyle name="Comma 3 4 2 2 2 4 3 2 2" xfId="53837"/>
    <cellStyle name="Comma 3 4 2 2 2 4 3 3" xfId="41240"/>
    <cellStyle name="Comma 3 4 2 2 2 4 3 4" xfId="31226"/>
    <cellStyle name="Comma 3 4 2 2 2 4 4" xfId="7449"/>
    <cellStyle name="Comma 3 4 2 2 2 4 4 2" xfId="20075"/>
    <cellStyle name="Comma 3 4 2 2 2 4 4 2 2" xfId="55291"/>
    <cellStyle name="Comma 3 4 2 2 2 4 4 3" xfId="42694"/>
    <cellStyle name="Comma 3 4 2 2 2 4 4 4" xfId="32680"/>
    <cellStyle name="Comma 3 4 2 2 2 4 5" xfId="9230"/>
    <cellStyle name="Comma 3 4 2 2 2 4 5 2" xfId="21851"/>
    <cellStyle name="Comma 3 4 2 2 2 4 5 2 2" xfId="57067"/>
    <cellStyle name="Comma 3 4 2 2 2 4 5 3" xfId="44470"/>
    <cellStyle name="Comma 3 4 2 2 2 4 5 4" xfId="34456"/>
    <cellStyle name="Comma 3 4 2 2 2 4 6" xfId="11024"/>
    <cellStyle name="Comma 3 4 2 2 2 4 6 2" xfId="23627"/>
    <cellStyle name="Comma 3 4 2 2 2 4 6 2 2" xfId="58843"/>
    <cellStyle name="Comma 3 4 2 2 2 4 6 3" xfId="46246"/>
    <cellStyle name="Comma 3 4 2 2 2 4 6 4" xfId="36232"/>
    <cellStyle name="Comma 3 4 2 2 2 4 7" xfId="15391"/>
    <cellStyle name="Comma 3 4 2 2 2 4 7 2" xfId="50607"/>
    <cellStyle name="Comma 3 4 2 2 2 4 7 3" xfId="27996"/>
    <cellStyle name="Comma 3 4 2 2 2 4 8" xfId="13613"/>
    <cellStyle name="Comma 3 4 2 2 2 4 8 2" xfId="48831"/>
    <cellStyle name="Comma 3 4 2 2 2 4 9" xfId="38010"/>
    <cellStyle name="Comma 3 4 2 2 2 5" xfId="3858"/>
    <cellStyle name="Comma 3 4 2 2 2 5 2" xfId="8581"/>
    <cellStyle name="Comma 3 4 2 2 2 5 2 2" xfId="21207"/>
    <cellStyle name="Comma 3 4 2 2 2 5 2 2 2" xfId="56423"/>
    <cellStyle name="Comma 3 4 2 2 2 5 2 3" xfId="43826"/>
    <cellStyle name="Comma 3 4 2 2 2 5 2 4" xfId="33812"/>
    <cellStyle name="Comma 3 4 2 2 2 5 3" xfId="10362"/>
    <cellStyle name="Comma 3 4 2 2 2 5 3 2" xfId="22983"/>
    <cellStyle name="Comma 3 4 2 2 2 5 3 2 2" xfId="58199"/>
    <cellStyle name="Comma 3 4 2 2 2 5 3 3" xfId="45602"/>
    <cellStyle name="Comma 3 4 2 2 2 5 3 4" xfId="35588"/>
    <cellStyle name="Comma 3 4 2 2 2 5 4" xfId="12158"/>
    <cellStyle name="Comma 3 4 2 2 2 5 4 2" xfId="24759"/>
    <cellStyle name="Comma 3 4 2 2 2 5 4 2 2" xfId="59975"/>
    <cellStyle name="Comma 3 4 2 2 2 5 4 3" xfId="47378"/>
    <cellStyle name="Comma 3 4 2 2 2 5 4 4" xfId="37364"/>
    <cellStyle name="Comma 3 4 2 2 2 5 5" xfId="16523"/>
    <cellStyle name="Comma 3 4 2 2 2 5 5 2" xfId="51739"/>
    <cellStyle name="Comma 3 4 2 2 2 5 5 3" xfId="29128"/>
    <cellStyle name="Comma 3 4 2 2 2 5 6" xfId="14745"/>
    <cellStyle name="Comma 3 4 2 2 2 5 6 2" xfId="49963"/>
    <cellStyle name="Comma 3 4 2 2 2 5 7" xfId="39142"/>
    <cellStyle name="Comma 3 4 2 2 2 5 8" xfId="27352"/>
    <cellStyle name="Comma 3 4 2 2 2 6" xfId="4198"/>
    <cellStyle name="Comma 3 4 2 2 2 6 2" xfId="16845"/>
    <cellStyle name="Comma 3 4 2 2 2 6 2 2" xfId="52061"/>
    <cellStyle name="Comma 3 4 2 2 2 6 2 3" xfId="29450"/>
    <cellStyle name="Comma 3 4 2 2 2 6 3" xfId="13291"/>
    <cellStyle name="Comma 3 4 2 2 2 6 3 2" xfId="48509"/>
    <cellStyle name="Comma 3 4 2 2 2 6 4" xfId="39464"/>
    <cellStyle name="Comma 3 4 2 2 2 6 5" xfId="25898"/>
    <cellStyle name="Comma 3 4 2 2 2 7" xfId="5668"/>
    <cellStyle name="Comma 3 4 2 2 2 7 2" xfId="18299"/>
    <cellStyle name="Comma 3 4 2 2 2 7 2 2" xfId="53515"/>
    <cellStyle name="Comma 3 4 2 2 2 7 3" xfId="40918"/>
    <cellStyle name="Comma 3 4 2 2 2 7 4" xfId="30904"/>
    <cellStyle name="Comma 3 4 2 2 2 8" xfId="7127"/>
    <cellStyle name="Comma 3 4 2 2 2 8 2" xfId="19753"/>
    <cellStyle name="Comma 3 4 2 2 2 8 2 2" xfId="54969"/>
    <cellStyle name="Comma 3 4 2 2 2 8 3" xfId="42372"/>
    <cellStyle name="Comma 3 4 2 2 2 8 4" xfId="32358"/>
    <cellStyle name="Comma 3 4 2 2 2 9" xfId="8908"/>
    <cellStyle name="Comma 3 4 2 2 2 9 2" xfId="21529"/>
    <cellStyle name="Comma 3 4 2 2 2 9 2 2" xfId="56745"/>
    <cellStyle name="Comma 3 4 2 2 2 9 3" xfId="44148"/>
    <cellStyle name="Comma 3 4 2 2 2 9 4" xfId="34134"/>
    <cellStyle name="Comma 3 4 2 2 3" xfId="3043"/>
    <cellStyle name="Comma 3 4 2 2 3 10" xfId="25416"/>
    <cellStyle name="Comma 3 4 2 2 3 11" xfId="60951"/>
    <cellStyle name="Comma 3 4 2 2 3 2" xfId="4847"/>
    <cellStyle name="Comma 3 4 2 2 3 2 2" xfId="17494"/>
    <cellStyle name="Comma 3 4 2 2 3 2 2 2" xfId="52710"/>
    <cellStyle name="Comma 3 4 2 2 3 2 2 3" xfId="30099"/>
    <cellStyle name="Comma 3 4 2 2 3 2 3" xfId="13940"/>
    <cellStyle name="Comma 3 4 2 2 3 2 3 2" xfId="49158"/>
    <cellStyle name="Comma 3 4 2 2 3 2 4" xfId="40113"/>
    <cellStyle name="Comma 3 4 2 2 3 2 5" xfId="26547"/>
    <cellStyle name="Comma 3 4 2 2 3 3" xfId="6317"/>
    <cellStyle name="Comma 3 4 2 2 3 3 2" xfId="18948"/>
    <cellStyle name="Comma 3 4 2 2 3 3 2 2" xfId="54164"/>
    <cellStyle name="Comma 3 4 2 2 3 3 3" xfId="41567"/>
    <cellStyle name="Comma 3 4 2 2 3 3 4" xfId="31553"/>
    <cellStyle name="Comma 3 4 2 2 3 4" xfId="7776"/>
    <cellStyle name="Comma 3 4 2 2 3 4 2" xfId="20402"/>
    <cellStyle name="Comma 3 4 2 2 3 4 2 2" xfId="55618"/>
    <cellStyle name="Comma 3 4 2 2 3 4 3" xfId="43021"/>
    <cellStyle name="Comma 3 4 2 2 3 4 4" xfId="33007"/>
    <cellStyle name="Comma 3 4 2 2 3 5" xfId="9557"/>
    <cellStyle name="Comma 3 4 2 2 3 5 2" xfId="22178"/>
    <cellStyle name="Comma 3 4 2 2 3 5 2 2" xfId="57394"/>
    <cellStyle name="Comma 3 4 2 2 3 5 3" xfId="44797"/>
    <cellStyle name="Comma 3 4 2 2 3 5 4" xfId="34783"/>
    <cellStyle name="Comma 3 4 2 2 3 6" xfId="11351"/>
    <cellStyle name="Comma 3 4 2 2 3 6 2" xfId="23954"/>
    <cellStyle name="Comma 3 4 2 2 3 6 2 2" xfId="59170"/>
    <cellStyle name="Comma 3 4 2 2 3 6 3" xfId="46573"/>
    <cellStyle name="Comma 3 4 2 2 3 6 4" xfId="36559"/>
    <cellStyle name="Comma 3 4 2 2 3 7" xfId="15718"/>
    <cellStyle name="Comma 3 4 2 2 3 7 2" xfId="50934"/>
    <cellStyle name="Comma 3 4 2 2 3 7 3" xfId="28323"/>
    <cellStyle name="Comma 3 4 2 2 3 8" xfId="12809"/>
    <cellStyle name="Comma 3 4 2 2 3 8 2" xfId="48027"/>
    <cellStyle name="Comma 3 4 2 2 3 9" xfId="38337"/>
    <cellStyle name="Comma 3 4 2 2 4" xfId="2870"/>
    <cellStyle name="Comma 3 4 2 2 4 10" xfId="25257"/>
    <cellStyle name="Comma 3 4 2 2 4 11" xfId="60792"/>
    <cellStyle name="Comma 3 4 2 2 4 2" xfId="4688"/>
    <cellStyle name="Comma 3 4 2 2 4 2 2" xfId="17335"/>
    <cellStyle name="Comma 3 4 2 2 4 2 2 2" xfId="52551"/>
    <cellStyle name="Comma 3 4 2 2 4 2 2 3" xfId="29940"/>
    <cellStyle name="Comma 3 4 2 2 4 2 3" xfId="13781"/>
    <cellStyle name="Comma 3 4 2 2 4 2 3 2" xfId="48999"/>
    <cellStyle name="Comma 3 4 2 2 4 2 4" xfId="39954"/>
    <cellStyle name="Comma 3 4 2 2 4 2 5" xfId="26388"/>
    <cellStyle name="Comma 3 4 2 2 4 3" xfId="6158"/>
    <cellStyle name="Comma 3 4 2 2 4 3 2" xfId="18789"/>
    <cellStyle name="Comma 3 4 2 2 4 3 2 2" xfId="54005"/>
    <cellStyle name="Comma 3 4 2 2 4 3 3" xfId="41408"/>
    <cellStyle name="Comma 3 4 2 2 4 3 4" xfId="31394"/>
    <cellStyle name="Comma 3 4 2 2 4 4" xfId="7617"/>
    <cellStyle name="Comma 3 4 2 2 4 4 2" xfId="20243"/>
    <cellStyle name="Comma 3 4 2 2 4 4 2 2" xfId="55459"/>
    <cellStyle name="Comma 3 4 2 2 4 4 3" xfId="42862"/>
    <cellStyle name="Comma 3 4 2 2 4 4 4" xfId="32848"/>
    <cellStyle name="Comma 3 4 2 2 4 5" xfId="9398"/>
    <cellStyle name="Comma 3 4 2 2 4 5 2" xfId="22019"/>
    <cellStyle name="Comma 3 4 2 2 4 5 2 2" xfId="57235"/>
    <cellStyle name="Comma 3 4 2 2 4 5 3" xfId="44638"/>
    <cellStyle name="Comma 3 4 2 2 4 5 4" xfId="34624"/>
    <cellStyle name="Comma 3 4 2 2 4 6" xfId="11192"/>
    <cellStyle name="Comma 3 4 2 2 4 6 2" xfId="23795"/>
    <cellStyle name="Comma 3 4 2 2 4 6 2 2" xfId="59011"/>
    <cellStyle name="Comma 3 4 2 2 4 6 3" xfId="46414"/>
    <cellStyle name="Comma 3 4 2 2 4 6 4" xfId="36400"/>
    <cellStyle name="Comma 3 4 2 2 4 7" xfId="15559"/>
    <cellStyle name="Comma 3 4 2 2 4 7 2" xfId="50775"/>
    <cellStyle name="Comma 3 4 2 2 4 7 3" xfId="28164"/>
    <cellStyle name="Comma 3 4 2 2 4 8" xfId="12650"/>
    <cellStyle name="Comma 3 4 2 2 4 8 2" xfId="47868"/>
    <cellStyle name="Comma 3 4 2 2 4 9" xfId="38178"/>
    <cellStyle name="Comma 3 4 2 2 5" xfId="3379"/>
    <cellStyle name="Comma 3 4 2 2 5 10" xfId="26875"/>
    <cellStyle name="Comma 3 4 2 2 5 11" xfId="61279"/>
    <cellStyle name="Comma 3 4 2 2 5 2" xfId="5175"/>
    <cellStyle name="Comma 3 4 2 2 5 2 2" xfId="17822"/>
    <cellStyle name="Comma 3 4 2 2 5 2 2 2" xfId="53038"/>
    <cellStyle name="Comma 3 4 2 2 5 2 3" xfId="40441"/>
    <cellStyle name="Comma 3 4 2 2 5 2 4" xfId="30427"/>
    <cellStyle name="Comma 3 4 2 2 5 3" xfId="6645"/>
    <cellStyle name="Comma 3 4 2 2 5 3 2" xfId="19276"/>
    <cellStyle name="Comma 3 4 2 2 5 3 2 2" xfId="54492"/>
    <cellStyle name="Comma 3 4 2 2 5 3 3" xfId="41895"/>
    <cellStyle name="Comma 3 4 2 2 5 3 4" xfId="31881"/>
    <cellStyle name="Comma 3 4 2 2 5 4" xfId="8104"/>
    <cellStyle name="Comma 3 4 2 2 5 4 2" xfId="20730"/>
    <cellStyle name="Comma 3 4 2 2 5 4 2 2" xfId="55946"/>
    <cellStyle name="Comma 3 4 2 2 5 4 3" xfId="43349"/>
    <cellStyle name="Comma 3 4 2 2 5 4 4" xfId="33335"/>
    <cellStyle name="Comma 3 4 2 2 5 5" xfId="9885"/>
    <cellStyle name="Comma 3 4 2 2 5 5 2" xfId="22506"/>
    <cellStyle name="Comma 3 4 2 2 5 5 2 2" xfId="57722"/>
    <cellStyle name="Comma 3 4 2 2 5 5 3" xfId="45125"/>
    <cellStyle name="Comma 3 4 2 2 5 5 4" xfId="35111"/>
    <cellStyle name="Comma 3 4 2 2 5 6" xfId="11679"/>
    <cellStyle name="Comma 3 4 2 2 5 6 2" xfId="24282"/>
    <cellStyle name="Comma 3 4 2 2 5 6 2 2" xfId="59498"/>
    <cellStyle name="Comma 3 4 2 2 5 6 3" xfId="46901"/>
    <cellStyle name="Comma 3 4 2 2 5 6 4" xfId="36887"/>
    <cellStyle name="Comma 3 4 2 2 5 7" xfId="16046"/>
    <cellStyle name="Comma 3 4 2 2 5 7 2" xfId="51262"/>
    <cellStyle name="Comma 3 4 2 2 5 7 3" xfId="28651"/>
    <cellStyle name="Comma 3 4 2 2 5 8" xfId="14268"/>
    <cellStyle name="Comma 3 4 2 2 5 8 2" xfId="49486"/>
    <cellStyle name="Comma 3 4 2 2 5 9" xfId="38665"/>
    <cellStyle name="Comma 3 4 2 2 6" xfId="2539"/>
    <cellStyle name="Comma 3 4 2 2 6 10" xfId="26066"/>
    <cellStyle name="Comma 3 4 2 2 6 11" xfId="60470"/>
    <cellStyle name="Comma 3 4 2 2 6 2" xfId="4366"/>
    <cellStyle name="Comma 3 4 2 2 6 2 2" xfId="17013"/>
    <cellStyle name="Comma 3 4 2 2 6 2 2 2" xfId="52229"/>
    <cellStyle name="Comma 3 4 2 2 6 2 3" xfId="39632"/>
    <cellStyle name="Comma 3 4 2 2 6 2 4" xfId="29618"/>
    <cellStyle name="Comma 3 4 2 2 6 3" xfId="5836"/>
    <cellStyle name="Comma 3 4 2 2 6 3 2" xfId="18467"/>
    <cellStyle name="Comma 3 4 2 2 6 3 2 2" xfId="53683"/>
    <cellStyle name="Comma 3 4 2 2 6 3 3" xfId="41086"/>
    <cellStyle name="Comma 3 4 2 2 6 3 4" xfId="31072"/>
    <cellStyle name="Comma 3 4 2 2 6 4" xfId="7295"/>
    <cellStyle name="Comma 3 4 2 2 6 4 2" xfId="19921"/>
    <cellStyle name="Comma 3 4 2 2 6 4 2 2" xfId="55137"/>
    <cellStyle name="Comma 3 4 2 2 6 4 3" xfId="42540"/>
    <cellStyle name="Comma 3 4 2 2 6 4 4" xfId="32526"/>
    <cellStyle name="Comma 3 4 2 2 6 5" xfId="9076"/>
    <cellStyle name="Comma 3 4 2 2 6 5 2" xfId="21697"/>
    <cellStyle name="Comma 3 4 2 2 6 5 2 2" xfId="56913"/>
    <cellStyle name="Comma 3 4 2 2 6 5 3" xfId="44316"/>
    <cellStyle name="Comma 3 4 2 2 6 5 4" xfId="34302"/>
    <cellStyle name="Comma 3 4 2 2 6 6" xfId="10870"/>
    <cellStyle name="Comma 3 4 2 2 6 6 2" xfId="23473"/>
    <cellStyle name="Comma 3 4 2 2 6 6 2 2" xfId="58689"/>
    <cellStyle name="Comma 3 4 2 2 6 6 3" xfId="46092"/>
    <cellStyle name="Comma 3 4 2 2 6 6 4" xfId="36078"/>
    <cellStyle name="Comma 3 4 2 2 6 7" xfId="15237"/>
    <cellStyle name="Comma 3 4 2 2 6 7 2" xfId="50453"/>
    <cellStyle name="Comma 3 4 2 2 6 7 3" xfId="27842"/>
    <cellStyle name="Comma 3 4 2 2 6 8" xfId="13459"/>
    <cellStyle name="Comma 3 4 2 2 6 8 2" xfId="48677"/>
    <cellStyle name="Comma 3 4 2 2 6 9" xfId="37856"/>
    <cellStyle name="Comma 3 4 2 2 7" xfId="3703"/>
    <cellStyle name="Comma 3 4 2 2 7 2" xfId="8427"/>
    <cellStyle name="Comma 3 4 2 2 7 2 2" xfId="21053"/>
    <cellStyle name="Comma 3 4 2 2 7 2 2 2" xfId="56269"/>
    <cellStyle name="Comma 3 4 2 2 7 2 3" xfId="43672"/>
    <cellStyle name="Comma 3 4 2 2 7 2 4" xfId="33658"/>
    <cellStyle name="Comma 3 4 2 2 7 3" xfId="10208"/>
    <cellStyle name="Comma 3 4 2 2 7 3 2" xfId="22829"/>
    <cellStyle name="Comma 3 4 2 2 7 3 2 2" xfId="58045"/>
    <cellStyle name="Comma 3 4 2 2 7 3 3" xfId="45448"/>
    <cellStyle name="Comma 3 4 2 2 7 3 4" xfId="35434"/>
    <cellStyle name="Comma 3 4 2 2 7 4" xfId="12004"/>
    <cellStyle name="Comma 3 4 2 2 7 4 2" xfId="24605"/>
    <cellStyle name="Comma 3 4 2 2 7 4 2 2" xfId="59821"/>
    <cellStyle name="Comma 3 4 2 2 7 4 3" xfId="47224"/>
    <cellStyle name="Comma 3 4 2 2 7 4 4" xfId="37210"/>
    <cellStyle name="Comma 3 4 2 2 7 5" xfId="16369"/>
    <cellStyle name="Comma 3 4 2 2 7 5 2" xfId="51585"/>
    <cellStyle name="Comma 3 4 2 2 7 5 3" xfId="28974"/>
    <cellStyle name="Comma 3 4 2 2 7 6" xfId="14591"/>
    <cellStyle name="Comma 3 4 2 2 7 6 2" xfId="49809"/>
    <cellStyle name="Comma 3 4 2 2 7 7" xfId="38988"/>
    <cellStyle name="Comma 3 4 2 2 7 8" xfId="27198"/>
    <cellStyle name="Comma 3 4 2 2 8" xfId="4039"/>
    <cellStyle name="Comma 3 4 2 2 8 2" xfId="16691"/>
    <cellStyle name="Comma 3 4 2 2 8 2 2" xfId="51907"/>
    <cellStyle name="Comma 3 4 2 2 8 2 3" xfId="29296"/>
    <cellStyle name="Comma 3 4 2 2 8 3" xfId="13137"/>
    <cellStyle name="Comma 3 4 2 2 8 3 2" xfId="48355"/>
    <cellStyle name="Comma 3 4 2 2 8 4" xfId="39310"/>
    <cellStyle name="Comma 3 4 2 2 8 5" xfId="25744"/>
    <cellStyle name="Comma 3 4 2 2 9" xfId="5514"/>
    <cellStyle name="Comma 3 4 2 2 9 2" xfId="18145"/>
    <cellStyle name="Comma 3 4 2 2 9 2 2" xfId="53361"/>
    <cellStyle name="Comma 3 4 2 2 9 3" xfId="40764"/>
    <cellStyle name="Comma 3 4 2 2 9 4" xfId="30750"/>
    <cellStyle name="Comma 3 4 2 3" xfId="2279"/>
    <cellStyle name="Comma 3 4 2 3 10" xfId="10451"/>
    <cellStyle name="Comma 3 4 2 3 10 2" xfId="23067"/>
    <cellStyle name="Comma 3 4 2 3 10 2 2" xfId="58283"/>
    <cellStyle name="Comma 3 4 2 3 10 3" xfId="45686"/>
    <cellStyle name="Comma 3 4 2 3 10 4" xfId="35672"/>
    <cellStyle name="Comma 3 4 2 3 11" xfId="14995"/>
    <cellStyle name="Comma 3 4 2 3 11 2" xfId="50211"/>
    <cellStyle name="Comma 3 4 2 3 11 3" xfId="27600"/>
    <cellStyle name="Comma 3 4 2 3 12" xfId="12408"/>
    <cellStyle name="Comma 3 4 2 3 12 2" xfId="47626"/>
    <cellStyle name="Comma 3 4 2 3 13" xfId="37614"/>
    <cellStyle name="Comma 3 4 2 3 14" xfId="25015"/>
    <cellStyle name="Comma 3 4 2 3 15" xfId="60228"/>
    <cellStyle name="Comma 3 4 2 3 2" xfId="3130"/>
    <cellStyle name="Comma 3 4 2 3 2 10" xfId="25499"/>
    <cellStyle name="Comma 3 4 2 3 2 11" xfId="61034"/>
    <cellStyle name="Comma 3 4 2 3 2 2" xfId="4930"/>
    <cellStyle name="Comma 3 4 2 3 2 2 2" xfId="17577"/>
    <cellStyle name="Comma 3 4 2 3 2 2 2 2" xfId="52793"/>
    <cellStyle name="Comma 3 4 2 3 2 2 2 3" xfId="30182"/>
    <cellStyle name="Comma 3 4 2 3 2 2 3" xfId="14023"/>
    <cellStyle name="Comma 3 4 2 3 2 2 3 2" xfId="49241"/>
    <cellStyle name="Comma 3 4 2 3 2 2 4" xfId="40196"/>
    <cellStyle name="Comma 3 4 2 3 2 2 5" xfId="26630"/>
    <cellStyle name="Comma 3 4 2 3 2 3" xfId="6400"/>
    <cellStyle name="Comma 3 4 2 3 2 3 2" xfId="19031"/>
    <cellStyle name="Comma 3 4 2 3 2 3 2 2" xfId="54247"/>
    <cellStyle name="Comma 3 4 2 3 2 3 3" xfId="41650"/>
    <cellStyle name="Comma 3 4 2 3 2 3 4" xfId="31636"/>
    <cellStyle name="Comma 3 4 2 3 2 4" xfId="7859"/>
    <cellStyle name="Comma 3 4 2 3 2 4 2" xfId="20485"/>
    <cellStyle name="Comma 3 4 2 3 2 4 2 2" xfId="55701"/>
    <cellStyle name="Comma 3 4 2 3 2 4 3" xfId="43104"/>
    <cellStyle name="Comma 3 4 2 3 2 4 4" xfId="33090"/>
    <cellStyle name="Comma 3 4 2 3 2 5" xfId="9640"/>
    <cellStyle name="Comma 3 4 2 3 2 5 2" xfId="22261"/>
    <cellStyle name="Comma 3 4 2 3 2 5 2 2" xfId="57477"/>
    <cellStyle name="Comma 3 4 2 3 2 5 3" xfId="44880"/>
    <cellStyle name="Comma 3 4 2 3 2 5 4" xfId="34866"/>
    <cellStyle name="Comma 3 4 2 3 2 6" xfId="11434"/>
    <cellStyle name="Comma 3 4 2 3 2 6 2" xfId="24037"/>
    <cellStyle name="Comma 3 4 2 3 2 6 2 2" xfId="59253"/>
    <cellStyle name="Comma 3 4 2 3 2 6 3" xfId="46656"/>
    <cellStyle name="Comma 3 4 2 3 2 6 4" xfId="36642"/>
    <cellStyle name="Comma 3 4 2 3 2 7" xfId="15801"/>
    <cellStyle name="Comma 3 4 2 3 2 7 2" xfId="51017"/>
    <cellStyle name="Comma 3 4 2 3 2 7 3" xfId="28406"/>
    <cellStyle name="Comma 3 4 2 3 2 8" xfId="12892"/>
    <cellStyle name="Comma 3 4 2 3 2 8 2" xfId="48110"/>
    <cellStyle name="Comma 3 4 2 3 2 9" xfId="38420"/>
    <cellStyle name="Comma 3 4 2 3 3" xfId="3459"/>
    <cellStyle name="Comma 3 4 2 3 3 10" xfId="26955"/>
    <cellStyle name="Comma 3 4 2 3 3 11" xfId="61359"/>
    <cellStyle name="Comma 3 4 2 3 3 2" xfId="5255"/>
    <cellStyle name="Comma 3 4 2 3 3 2 2" xfId="17902"/>
    <cellStyle name="Comma 3 4 2 3 3 2 2 2" xfId="53118"/>
    <cellStyle name="Comma 3 4 2 3 3 2 3" xfId="40521"/>
    <cellStyle name="Comma 3 4 2 3 3 2 4" xfId="30507"/>
    <cellStyle name="Comma 3 4 2 3 3 3" xfId="6725"/>
    <cellStyle name="Comma 3 4 2 3 3 3 2" xfId="19356"/>
    <cellStyle name="Comma 3 4 2 3 3 3 2 2" xfId="54572"/>
    <cellStyle name="Comma 3 4 2 3 3 3 3" xfId="41975"/>
    <cellStyle name="Comma 3 4 2 3 3 3 4" xfId="31961"/>
    <cellStyle name="Comma 3 4 2 3 3 4" xfId="8184"/>
    <cellStyle name="Comma 3 4 2 3 3 4 2" xfId="20810"/>
    <cellStyle name="Comma 3 4 2 3 3 4 2 2" xfId="56026"/>
    <cellStyle name="Comma 3 4 2 3 3 4 3" xfId="43429"/>
    <cellStyle name="Comma 3 4 2 3 3 4 4" xfId="33415"/>
    <cellStyle name="Comma 3 4 2 3 3 5" xfId="9965"/>
    <cellStyle name="Comma 3 4 2 3 3 5 2" xfId="22586"/>
    <cellStyle name="Comma 3 4 2 3 3 5 2 2" xfId="57802"/>
    <cellStyle name="Comma 3 4 2 3 3 5 3" xfId="45205"/>
    <cellStyle name="Comma 3 4 2 3 3 5 4" xfId="35191"/>
    <cellStyle name="Comma 3 4 2 3 3 6" xfId="11759"/>
    <cellStyle name="Comma 3 4 2 3 3 6 2" xfId="24362"/>
    <cellStyle name="Comma 3 4 2 3 3 6 2 2" xfId="59578"/>
    <cellStyle name="Comma 3 4 2 3 3 6 3" xfId="46981"/>
    <cellStyle name="Comma 3 4 2 3 3 6 4" xfId="36967"/>
    <cellStyle name="Comma 3 4 2 3 3 7" xfId="16126"/>
    <cellStyle name="Comma 3 4 2 3 3 7 2" xfId="51342"/>
    <cellStyle name="Comma 3 4 2 3 3 7 3" xfId="28731"/>
    <cellStyle name="Comma 3 4 2 3 3 8" xfId="14348"/>
    <cellStyle name="Comma 3 4 2 3 3 8 2" xfId="49566"/>
    <cellStyle name="Comma 3 4 2 3 3 9" xfId="38745"/>
    <cellStyle name="Comma 3 4 2 3 4" xfId="2620"/>
    <cellStyle name="Comma 3 4 2 3 4 10" xfId="26146"/>
    <cellStyle name="Comma 3 4 2 3 4 11" xfId="60550"/>
    <cellStyle name="Comma 3 4 2 3 4 2" xfId="4446"/>
    <cellStyle name="Comma 3 4 2 3 4 2 2" xfId="17093"/>
    <cellStyle name="Comma 3 4 2 3 4 2 2 2" xfId="52309"/>
    <cellStyle name="Comma 3 4 2 3 4 2 3" xfId="39712"/>
    <cellStyle name="Comma 3 4 2 3 4 2 4" xfId="29698"/>
    <cellStyle name="Comma 3 4 2 3 4 3" xfId="5916"/>
    <cellStyle name="Comma 3 4 2 3 4 3 2" xfId="18547"/>
    <cellStyle name="Comma 3 4 2 3 4 3 2 2" xfId="53763"/>
    <cellStyle name="Comma 3 4 2 3 4 3 3" xfId="41166"/>
    <cellStyle name="Comma 3 4 2 3 4 3 4" xfId="31152"/>
    <cellStyle name="Comma 3 4 2 3 4 4" xfId="7375"/>
    <cellStyle name="Comma 3 4 2 3 4 4 2" xfId="20001"/>
    <cellStyle name="Comma 3 4 2 3 4 4 2 2" xfId="55217"/>
    <cellStyle name="Comma 3 4 2 3 4 4 3" xfId="42620"/>
    <cellStyle name="Comma 3 4 2 3 4 4 4" xfId="32606"/>
    <cellStyle name="Comma 3 4 2 3 4 5" xfId="9156"/>
    <cellStyle name="Comma 3 4 2 3 4 5 2" xfId="21777"/>
    <cellStyle name="Comma 3 4 2 3 4 5 2 2" xfId="56993"/>
    <cellStyle name="Comma 3 4 2 3 4 5 3" xfId="44396"/>
    <cellStyle name="Comma 3 4 2 3 4 5 4" xfId="34382"/>
    <cellStyle name="Comma 3 4 2 3 4 6" xfId="10950"/>
    <cellStyle name="Comma 3 4 2 3 4 6 2" xfId="23553"/>
    <cellStyle name="Comma 3 4 2 3 4 6 2 2" xfId="58769"/>
    <cellStyle name="Comma 3 4 2 3 4 6 3" xfId="46172"/>
    <cellStyle name="Comma 3 4 2 3 4 6 4" xfId="36158"/>
    <cellStyle name="Comma 3 4 2 3 4 7" xfId="15317"/>
    <cellStyle name="Comma 3 4 2 3 4 7 2" xfId="50533"/>
    <cellStyle name="Comma 3 4 2 3 4 7 3" xfId="27922"/>
    <cellStyle name="Comma 3 4 2 3 4 8" xfId="13539"/>
    <cellStyle name="Comma 3 4 2 3 4 8 2" xfId="48757"/>
    <cellStyle name="Comma 3 4 2 3 4 9" xfId="37936"/>
    <cellStyle name="Comma 3 4 2 3 5" xfId="3784"/>
    <cellStyle name="Comma 3 4 2 3 5 2" xfId="8507"/>
    <cellStyle name="Comma 3 4 2 3 5 2 2" xfId="21133"/>
    <cellStyle name="Comma 3 4 2 3 5 2 2 2" xfId="56349"/>
    <cellStyle name="Comma 3 4 2 3 5 2 3" xfId="43752"/>
    <cellStyle name="Comma 3 4 2 3 5 2 4" xfId="33738"/>
    <cellStyle name="Comma 3 4 2 3 5 3" xfId="10288"/>
    <cellStyle name="Comma 3 4 2 3 5 3 2" xfId="22909"/>
    <cellStyle name="Comma 3 4 2 3 5 3 2 2" xfId="58125"/>
    <cellStyle name="Comma 3 4 2 3 5 3 3" xfId="45528"/>
    <cellStyle name="Comma 3 4 2 3 5 3 4" xfId="35514"/>
    <cellStyle name="Comma 3 4 2 3 5 4" xfId="12084"/>
    <cellStyle name="Comma 3 4 2 3 5 4 2" xfId="24685"/>
    <cellStyle name="Comma 3 4 2 3 5 4 2 2" xfId="59901"/>
    <cellStyle name="Comma 3 4 2 3 5 4 3" xfId="47304"/>
    <cellStyle name="Comma 3 4 2 3 5 4 4" xfId="37290"/>
    <cellStyle name="Comma 3 4 2 3 5 5" xfId="16449"/>
    <cellStyle name="Comma 3 4 2 3 5 5 2" xfId="51665"/>
    <cellStyle name="Comma 3 4 2 3 5 5 3" xfId="29054"/>
    <cellStyle name="Comma 3 4 2 3 5 6" xfId="14671"/>
    <cellStyle name="Comma 3 4 2 3 5 6 2" xfId="49889"/>
    <cellStyle name="Comma 3 4 2 3 5 7" xfId="39068"/>
    <cellStyle name="Comma 3 4 2 3 5 8" xfId="27278"/>
    <cellStyle name="Comma 3 4 2 3 6" xfId="4124"/>
    <cellStyle name="Comma 3 4 2 3 6 2" xfId="16771"/>
    <cellStyle name="Comma 3 4 2 3 6 2 2" xfId="51987"/>
    <cellStyle name="Comma 3 4 2 3 6 2 3" xfId="29376"/>
    <cellStyle name="Comma 3 4 2 3 6 3" xfId="13217"/>
    <cellStyle name="Comma 3 4 2 3 6 3 2" xfId="48435"/>
    <cellStyle name="Comma 3 4 2 3 6 4" xfId="39390"/>
    <cellStyle name="Comma 3 4 2 3 6 5" xfId="25824"/>
    <cellStyle name="Comma 3 4 2 3 7" xfId="5594"/>
    <cellStyle name="Comma 3 4 2 3 7 2" xfId="18225"/>
    <cellStyle name="Comma 3 4 2 3 7 2 2" xfId="53441"/>
    <cellStyle name="Comma 3 4 2 3 7 3" xfId="40844"/>
    <cellStyle name="Comma 3 4 2 3 7 4" xfId="30830"/>
    <cellStyle name="Comma 3 4 2 3 8" xfId="7053"/>
    <cellStyle name="Comma 3 4 2 3 8 2" xfId="19679"/>
    <cellStyle name="Comma 3 4 2 3 8 2 2" xfId="54895"/>
    <cellStyle name="Comma 3 4 2 3 8 3" xfId="42298"/>
    <cellStyle name="Comma 3 4 2 3 8 4" xfId="32284"/>
    <cellStyle name="Comma 3 4 2 3 9" xfId="8834"/>
    <cellStyle name="Comma 3 4 2 3 9 2" xfId="21455"/>
    <cellStyle name="Comma 3 4 2 3 9 2 2" xfId="56671"/>
    <cellStyle name="Comma 3 4 2 3 9 3" xfId="44074"/>
    <cellStyle name="Comma 3 4 2 3 9 4" xfId="34060"/>
    <cellStyle name="Comma 3 4 2 4" xfId="2958"/>
    <cellStyle name="Comma 3 4 2 4 10" xfId="25338"/>
    <cellStyle name="Comma 3 4 2 4 11" xfId="60873"/>
    <cellStyle name="Comma 3 4 2 4 2" xfId="4769"/>
    <cellStyle name="Comma 3 4 2 4 2 2" xfId="17416"/>
    <cellStyle name="Comma 3 4 2 4 2 2 2" xfId="52632"/>
    <cellStyle name="Comma 3 4 2 4 2 2 3" xfId="30021"/>
    <cellStyle name="Comma 3 4 2 4 2 3" xfId="13862"/>
    <cellStyle name="Comma 3 4 2 4 2 3 2" xfId="49080"/>
    <cellStyle name="Comma 3 4 2 4 2 4" xfId="40035"/>
    <cellStyle name="Comma 3 4 2 4 2 5" xfId="26469"/>
    <cellStyle name="Comma 3 4 2 4 3" xfId="6239"/>
    <cellStyle name="Comma 3 4 2 4 3 2" xfId="18870"/>
    <cellStyle name="Comma 3 4 2 4 3 2 2" xfId="54086"/>
    <cellStyle name="Comma 3 4 2 4 3 3" xfId="41489"/>
    <cellStyle name="Comma 3 4 2 4 3 4" xfId="31475"/>
    <cellStyle name="Comma 3 4 2 4 4" xfId="7698"/>
    <cellStyle name="Comma 3 4 2 4 4 2" xfId="20324"/>
    <cellStyle name="Comma 3 4 2 4 4 2 2" xfId="55540"/>
    <cellStyle name="Comma 3 4 2 4 4 3" xfId="42943"/>
    <cellStyle name="Comma 3 4 2 4 4 4" xfId="32929"/>
    <cellStyle name="Comma 3 4 2 4 5" xfId="9479"/>
    <cellStyle name="Comma 3 4 2 4 5 2" xfId="22100"/>
    <cellStyle name="Comma 3 4 2 4 5 2 2" xfId="57316"/>
    <cellStyle name="Comma 3 4 2 4 5 3" xfId="44719"/>
    <cellStyle name="Comma 3 4 2 4 5 4" xfId="34705"/>
    <cellStyle name="Comma 3 4 2 4 6" xfId="11273"/>
    <cellStyle name="Comma 3 4 2 4 6 2" xfId="23876"/>
    <cellStyle name="Comma 3 4 2 4 6 2 2" xfId="59092"/>
    <cellStyle name="Comma 3 4 2 4 6 3" xfId="46495"/>
    <cellStyle name="Comma 3 4 2 4 6 4" xfId="36481"/>
    <cellStyle name="Comma 3 4 2 4 7" xfId="15640"/>
    <cellStyle name="Comma 3 4 2 4 7 2" xfId="50856"/>
    <cellStyle name="Comma 3 4 2 4 7 3" xfId="28245"/>
    <cellStyle name="Comma 3 4 2 4 8" xfId="12731"/>
    <cellStyle name="Comma 3 4 2 4 8 2" xfId="47949"/>
    <cellStyle name="Comma 3 4 2 4 9" xfId="38259"/>
    <cellStyle name="Comma 3 4 2 5" xfId="2793"/>
    <cellStyle name="Comma 3 4 2 5 10" xfId="25185"/>
    <cellStyle name="Comma 3 4 2 5 11" xfId="60720"/>
    <cellStyle name="Comma 3 4 2 5 2" xfId="4616"/>
    <cellStyle name="Comma 3 4 2 5 2 2" xfId="17263"/>
    <cellStyle name="Comma 3 4 2 5 2 2 2" xfId="52479"/>
    <cellStyle name="Comma 3 4 2 5 2 2 3" xfId="29868"/>
    <cellStyle name="Comma 3 4 2 5 2 3" xfId="13709"/>
    <cellStyle name="Comma 3 4 2 5 2 3 2" xfId="48927"/>
    <cellStyle name="Comma 3 4 2 5 2 4" xfId="39882"/>
    <cellStyle name="Comma 3 4 2 5 2 5" xfId="26316"/>
    <cellStyle name="Comma 3 4 2 5 3" xfId="6086"/>
    <cellStyle name="Comma 3 4 2 5 3 2" xfId="18717"/>
    <cellStyle name="Comma 3 4 2 5 3 2 2" xfId="53933"/>
    <cellStyle name="Comma 3 4 2 5 3 3" xfId="41336"/>
    <cellStyle name="Comma 3 4 2 5 3 4" xfId="31322"/>
    <cellStyle name="Comma 3 4 2 5 4" xfId="7545"/>
    <cellStyle name="Comma 3 4 2 5 4 2" xfId="20171"/>
    <cellStyle name="Comma 3 4 2 5 4 2 2" xfId="55387"/>
    <cellStyle name="Comma 3 4 2 5 4 3" xfId="42790"/>
    <cellStyle name="Comma 3 4 2 5 4 4" xfId="32776"/>
    <cellStyle name="Comma 3 4 2 5 5" xfId="9326"/>
    <cellStyle name="Comma 3 4 2 5 5 2" xfId="21947"/>
    <cellStyle name="Comma 3 4 2 5 5 2 2" xfId="57163"/>
    <cellStyle name="Comma 3 4 2 5 5 3" xfId="44566"/>
    <cellStyle name="Comma 3 4 2 5 5 4" xfId="34552"/>
    <cellStyle name="Comma 3 4 2 5 6" xfId="11120"/>
    <cellStyle name="Comma 3 4 2 5 6 2" xfId="23723"/>
    <cellStyle name="Comma 3 4 2 5 6 2 2" xfId="58939"/>
    <cellStyle name="Comma 3 4 2 5 6 3" xfId="46342"/>
    <cellStyle name="Comma 3 4 2 5 6 4" xfId="36328"/>
    <cellStyle name="Comma 3 4 2 5 7" xfId="15487"/>
    <cellStyle name="Comma 3 4 2 5 7 2" xfId="50703"/>
    <cellStyle name="Comma 3 4 2 5 7 3" xfId="28092"/>
    <cellStyle name="Comma 3 4 2 5 8" xfId="12578"/>
    <cellStyle name="Comma 3 4 2 5 8 2" xfId="47796"/>
    <cellStyle name="Comma 3 4 2 5 9" xfId="38106"/>
    <cellStyle name="Comma 3 4 2 6" xfId="3307"/>
    <cellStyle name="Comma 3 4 2 6 10" xfId="26803"/>
    <cellStyle name="Comma 3 4 2 6 11" xfId="61207"/>
    <cellStyle name="Comma 3 4 2 6 2" xfId="5103"/>
    <cellStyle name="Comma 3 4 2 6 2 2" xfId="17750"/>
    <cellStyle name="Comma 3 4 2 6 2 2 2" xfId="52966"/>
    <cellStyle name="Comma 3 4 2 6 2 3" xfId="40369"/>
    <cellStyle name="Comma 3 4 2 6 2 4" xfId="30355"/>
    <cellStyle name="Comma 3 4 2 6 3" xfId="6573"/>
    <cellStyle name="Comma 3 4 2 6 3 2" xfId="19204"/>
    <cellStyle name="Comma 3 4 2 6 3 2 2" xfId="54420"/>
    <cellStyle name="Comma 3 4 2 6 3 3" xfId="41823"/>
    <cellStyle name="Comma 3 4 2 6 3 4" xfId="31809"/>
    <cellStyle name="Comma 3 4 2 6 4" xfId="8032"/>
    <cellStyle name="Comma 3 4 2 6 4 2" xfId="20658"/>
    <cellStyle name="Comma 3 4 2 6 4 2 2" xfId="55874"/>
    <cellStyle name="Comma 3 4 2 6 4 3" xfId="43277"/>
    <cellStyle name="Comma 3 4 2 6 4 4" xfId="33263"/>
    <cellStyle name="Comma 3 4 2 6 5" xfId="9813"/>
    <cellStyle name="Comma 3 4 2 6 5 2" xfId="22434"/>
    <cellStyle name="Comma 3 4 2 6 5 2 2" xfId="57650"/>
    <cellStyle name="Comma 3 4 2 6 5 3" xfId="45053"/>
    <cellStyle name="Comma 3 4 2 6 5 4" xfId="35039"/>
    <cellStyle name="Comma 3 4 2 6 6" xfId="11607"/>
    <cellStyle name="Comma 3 4 2 6 6 2" xfId="24210"/>
    <cellStyle name="Comma 3 4 2 6 6 2 2" xfId="59426"/>
    <cellStyle name="Comma 3 4 2 6 6 3" xfId="46829"/>
    <cellStyle name="Comma 3 4 2 6 6 4" xfId="36815"/>
    <cellStyle name="Comma 3 4 2 6 7" xfId="15974"/>
    <cellStyle name="Comma 3 4 2 6 7 2" xfId="51190"/>
    <cellStyle name="Comma 3 4 2 6 7 3" xfId="28579"/>
    <cellStyle name="Comma 3 4 2 6 8" xfId="14196"/>
    <cellStyle name="Comma 3 4 2 6 8 2" xfId="49414"/>
    <cellStyle name="Comma 3 4 2 6 9" xfId="38593"/>
    <cellStyle name="Comma 3 4 2 7" xfId="2463"/>
    <cellStyle name="Comma 3 4 2 7 10" xfId="25994"/>
    <cellStyle name="Comma 3 4 2 7 11" xfId="60398"/>
    <cellStyle name="Comma 3 4 2 7 2" xfId="4294"/>
    <cellStyle name="Comma 3 4 2 7 2 2" xfId="16941"/>
    <cellStyle name="Comma 3 4 2 7 2 2 2" xfId="52157"/>
    <cellStyle name="Comma 3 4 2 7 2 3" xfId="39560"/>
    <cellStyle name="Comma 3 4 2 7 2 4" xfId="29546"/>
    <cellStyle name="Comma 3 4 2 7 3" xfId="5764"/>
    <cellStyle name="Comma 3 4 2 7 3 2" xfId="18395"/>
    <cellStyle name="Comma 3 4 2 7 3 2 2" xfId="53611"/>
    <cellStyle name="Comma 3 4 2 7 3 3" xfId="41014"/>
    <cellStyle name="Comma 3 4 2 7 3 4" xfId="31000"/>
    <cellStyle name="Comma 3 4 2 7 4" xfId="7223"/>
    <cellStyle name="Comma 3 4 2 7 4 2" xfId="19849"/>
    <cellStyle name="Comma 3 4 2 7 4 2 2" xfId="55065"/>
    <cellStyle name="Comma 3 4 2 7 4 3" xfId="42468"/>
    <cellStyle name="Comma 3 4 2 7 4 4" xfId="32454"/>
    <cellStyle name="Comma 3 4 2 7 5" xfId="9004"/>
    <cellStyle name="Comma 3 4 2 7 5 2" xfId="21625"/>
    <cellStyle name="Comma 3 4 2 7 5 2 2" xfId="56841"/>
    <cellStyle name="Comma 3 4 2 7 5 3" xfId="44244"/>
    <cellStyle name="Comma 3 4 2 7 5 4" xfId="34230"/>
    <cellStyle name="Comma 3 4 2 7 6" xfId="10798"/>
    <cellStyle name="Comma 3 4 2 7 6 2" xfId="23401"/>
    <cellStyle name="Comma 3 4 2 7 6 2 2" xfId="58617"/>
    <cellStyle name="Comma 3 4 2 7 6 3" xfId="46020"/>
    <cellStyle name="Comma 3 4 2 7 6 4" xfId="36006"/>
    <cellStyle name="Comma 3 4 2 7 7" xfId="15165"/>
    <cellStyle name="Comma 3 4 2 7 7 2" xfId="50381"/>
    <cellStyle name="Comma 3 4 2 7 7 3" xfId="27770"/>
    <cellStyle name="Comma 3 4 2 7 8" xfId="13387"/>
    <cellStyle name="Comma 3 4 2 7 8 2" xfId="48605"/>
    <cellStyle name="Comma 3 4 2 7 9" xfId="37784"/>
    <cellStyle name="Comma 3 4 2 8" xfId="3631"/>
    <cellStyle name="Comma 3 4 2 8 2" xfId="8355"/>
    <cellStyle name="Comma 3 4 2 8 2 2" xfId="20981"/>
    <cellStyle name="Comma 3 4 2 8 2 2 2" xfId="56197"/>
    <cellStyle name="Comma 3 4 2 8 2 3" xfId="43600"/>
    <cellStyle name="Comma 3 4 2 8 2 4" xfId="33586"/>
    <cellStyle name="Comma 3 4 2 8 3" xfId="10136"/>
    <cellStyle name="Comma 3 4 2 8 3 2" xfId="22757"/>
    <cellStyle name="Comma 3 4 2 8 3 2 2" xfId="57973"/>
    <cellStyle name="Comma 3 4 2 8 3 3" xfId="45376"/>
    <cellStyle name="Comma 3 4 2 8 3 4" xfId="35362"/>
    <cellStyle name="Comma 3 4 2 8 4" xfId="11932"/>
    <cellStyle name="Comma 3 4 2 8 4 2" xfId="24533"/>
    <cellStyle name="Comma 3 4 2 8 4 2 2" xfId="59749"/>
    <cellStyle name="Comma 3 4 2 8 4 3" xfId="47152"/>
    <cellStyle name="Comma 3 4 2 8 4 4" xfId="37138"/>
    <cellStyle name="Comma 3 4 2 8 5" xfId="16297"/>
    <cellStyle name="Comma 3 4 2 8 5 2" xfId="51513"/>
    <cellStyle name="Comma 3 4 2 8 5 3" xfId="28902"/>
    <cellStyle name="Comma 3 4 2 8 6" xfId="14519"/>
    <cellStyle name="Comma 3 4 2 8 6 2" xfId="49737"/>
    <cellStyle name="Comma 3 4 2 8 7" xfId="38916"/>
    <cellStyle name="Comma 3 4 2 8 8" xfId="27126"/>
    <cellStyle name="Comma 3 4 2 9" xfId="3957"/>
    <cellStyle name="Comma 3 4 2 9 2" xfId="16619"/>
    <cellStyle name="Comma 3 4 2 9 2 2" xfId="51835"/>
    <cellStyle name="Comma 3 4 2 9 2 3" xfId="29224"/>
    <cellStyle name="Comma 3 4 2 9 3" xfId="13065"/>
    <cellStyle name="Comma 3 4 2 9 3 2" xfId="48283"/>
    <cellStyle name="Comma 3 4 2 9 4" xfId="39238"/>
    <cellStyle name="Comma 3 4 2 9 5" xfId="25672"/>
    <cellStyle name="Comma 3 4 3" xfId="143"/>
    <cellStyle name="Comma 3 5" xfId="15"/>
    <cellStyle name="Comma 3 5 2" xfId="144"/>
    <cellStyle name="Comma 3 5 2 10" xfId="3958"/>
    <cellStyle name="Comma 3 5 2 10 2" xfId="16620"/>
    <cellStyle name="Comma 3 5 2 10 2 2" xfId="51836"/>
    <cellStyle name="Comma 3 5 2 10 2 3" xfId="29225"/>
    <cellStyle name="Comma 3 5 2 10 3" xfId="13066"/>
    <cellStyle name="Comma 3 5 2 10 3 2" xfId="48284"/>
    <cellStyle name="Comma 3 5 2 10 4" xfId="39239"/>
    <cellStyle name="Comma 3 5 2 10 5" xfId="25673"/>
    <cellStyle name="Comma 3 5 2 11" xfId="5443"/>
    <cellStyle name="Comma 3 5 2 11 2" xfId="18074"/>
    <cellStyle name="Comma 3 5 2 11 2 2" xfId="53290"/>
    <cellStyle name="Comma 3 5 2 11 3" xfId="40693"/>
    <cellStyle name="Comma 3 5 2 11 4" xfId="30679"/>
    <cellStyle name="Comma 3 5 2 12" xfId="6899"/>
    <cellStyle name="Comma 3 5 2 12 2" xfId="19528"/>
    <cellStyle name="Comma 3 5 2 12 2 2" xfId="54744"/>
    <cellStyle name="Comma 3 5 2 12 3" xfId="42147"/>
    <cellStyle name="Comma 3 5 2 12 4" xfId="32133"/>
    <cellStyle name="Comma 3 5 2 13" xfId="8681"/>
    <cellStyle name="Comma 3 5 2 13 2" xfId="21304"/>
    <cellStyle name="Comma 3 5 2 13 2 2" xfId="56520"/>
    <cellStyle name="Comma 3 5 2 13 3" xfId="43923"/>
    <cellStyle name="Comma 3 5 2 13 4" xfId="33909"/>
    <cellStyle name="Comma 3 5 2 14" xfId="10452"/>
    <cellStyle name="Comma 3 5 2 14 2" xfId="23068"/>
    <cellStyle name="Comma 3 5 2 14 2 2" xfId="58284"/>
    <cellStyle name="Comma 3 5 2 14 3" xfId="45687"/>
    <cellStyle name="Comma 3 5 2 14 4" xfId="35673"/>
    <cellStyle name="Comma 3 5 2 15" xfId="14843"/>
    <cellStyle name="Comma 3 5 2 15 2" xfId="50060"/>
    <cellStyle name="Comma 3 5 2 15 3" xfId="27449"/>
    <cellStyle name="Comma 3 5 2 16" xfId="12257"/>
    <cellStyle name="Comma 3 5 2 16 2" xfId="47475"/>
    <cellStyle name="Comma 3 5 2 17" xfId="37462"/>
    <cellStyle name="Comma 3 5 2 18" xfId="24864"/>
    <cellStyle name="Comma 3 5 2 19" xfId="60077"/>
    <cellStyle name="Comma 3 5 2 2" xfId="145"/>
    <cellStyle name="Comma 3 5 2 3" xfId="1371"/>
    <cellStyle name="Comma 3 5 2 3 10" xfId="6973"/>
    <cellStyle name="Comma 3 5 2 3 10 2" xfId="19600"/>
    <cellStyle name="Comma 3 5 2 3 10 2 2" xfId="54816"/>
    <cellStyle name="Comma 3 5 2 3 10 3" xfId="42219"/>
    <cellStyle name="Comma 3 5 2 3 10 4" xfId="32205"/>
    <cellStyle name="Comma 3 5 2 3 11" xfId="8754"/>
    <cellStyle name="Comma 3 5 2 3 11 2" xfId="21376"/>
    <cellStyle name="Comma 3 5 2 3 11 2 2" xfId="56592"/>
    <cellStyle name="Comma 3 5 2 3 11 3" xfId="43995"/>
    <cellStyle name="Comma 3 5 2 3 11 4" xfId="33981"/>
    <cellStyle name="Comma 3 5 2 3 12" xfId="10453"/>
    <cellStyle name="Comma 3 5 2 3 12 2" xfId="23069"/>
    <cellStyle name="Comma 3 5 2 3 12 2 2" xfId="58285"/>
    <cellStyle name="Comma 3 5 2 3 12 3" xfId="45688"/>
    <cellStyle name="Comma 3 5 2 3 12 4" xfId="35674"/>
    <cellStyle name="Comma 3 5 2 3 13" xfId="14915"/>
    <cellStyle name="Comma 3 5 2 3 13 2" xfId="50132"/>
    <cellStyle name="Comma 3 5 2 3 13 3" xfId="27521"/>
    <cellStyle name="Comma 3 5 2 3 14" xfId="12329"/>
    <cellStyle name="Comma 3 5 2 3 14 2" xfId="47547"/>
    <cellStyle name="Comma 3 5 2 3 15" xfId="37534"/>
    <cellStyle name="Comma 3 5 2 3 16" xfId="24936"/>
    <cellStyle name="Comma 3 5 2 3 17" xfId="60149"/>
    <cellStyle name="Comma 3 5 2 3 2" xfId="2359"/>
    <cellStyle name="Comma 3 5 2 3 2 10" xfId="10454"/>
    <cellStyle name="Comma 3 5 2 3 2 10 2" xfId="23070"/>
    <cellStyle name="Comma 3 5 2 3 2 10 2 2" xfId="58286"/>
    <cellStyle name="Comma 3 5 2 3 2 10 3" xfId="45689"/>
    <cellStyle name="Comma 3 5 2 3 2 10 4" xfId="35675"/>
    <cellStyle name="Comma 3 5 2 3 2 11" xfId="15070"/>
    <cellStyle name="Comma 3 5 2 3 2 11 2" xfId="50286"/>
    <cellStyle name="Comma 3 5 2 3 2 11 3" xfId="27675"/>
    <cellStyle name="Comma 3 5 2 3 2 12" xfId="12483"/>
    <cellStyle name="Comma 3 5 2 3 2 12 2" xfId="47701"/>
    <cellStyle name="Comma 3 5 2 3 2 13" xfId="37689"/>
    <cellStyle name="Comma 3 5 2 3 2 14" xfId="25090"/>
    <cellStyle name="Comma 3 5 2 3 2 15" xfId="60303"/>
    <cellStyle name="Comma 3 5 2 3 2 2" xfId="3205"/>
    <cellStyle name="Comma 3 5 2 3 2 2 10" xfId="25574"/>
    <cellStyle name="Comma 3 5 2 3 2 2 11" xfId="61109"/>
    <cellStyle name="Comma 3 5 2 3 2 2 2" xfId="5005"/>
    <cellStyle name="Comma 3 5 2 3 2 2 2 2" xfId="17652"/>
    <cellStyle name="Comma 3 5 2 3 2 2 2 2 2" xfId="52868"/>
    <cellStyle name="Comma 3 5 2 3 2 2 2 2 3" xfId="30257"/>
    <cellStyle name="Comma 3 5 2 3 2 2 2 3" xfId="14098"/>
    <cellStyle name="Comma 3 5 2 3 2 2 2 3 2" xfId="49316"/>
    <cellStyle name="Comma 3 5 2 3 2 2 2 4" xfId="40271"/>
    <cellStyle name="Comma 3 5 2 3 2 2 2 5" xfId="26705"/>
    <cellStyle name="Comma 3 5 2 3 2 2 3" xfId="6475"/>
    <cellStyle name="Comma 3 5 2 3 2 2 3 2" xfId="19106"/>
    <cellStyle name="Comma 3 5 2 3 2 2 3 2 2" xfId="54322"/>
    <cellStyle name="Comma 3 5 2 3 2 2 3 3" xfId="41725"/>
    <cellStyle name="Comma 3 5 2 3 2 2 3 4" xfId="31711"/>
    <cellStyle name="Comma 3 5 2 3 2 2 4" xfId="7934"/>
    <cellStyle name="Comma 3 5 2 3 2 2 4 2" xfId="20560"/>
    <cellStyle name="Comma 3 5 2 3 2 2 4 2 2" xfId="55776"/>
    <cellStyle name="Comma 3 5 2 3 2 2 4 3" xfId="43179"/>
    <cellStyle name="Comma 3 5 2 3 2 2 4 4" xfId="33165"/>
    <cellStyle name="Comma 3 5 2 3 2 2 5" xfId="9715"/>
    <cellStyle name="Comma 3 5 2 3 2 2 5 2" xfId="22336"/>
    <cellStyle name="Comma 3 5 2 3 2 2 5 2 2" xfId="57552"/>
    <cellStyle name="Comma 3 5 2 3 2 2 5 3" xfId="44955"/>
    <cellStyle name="Comma 3 5 2 3 2 2 5 4" xfId="34941"/>
    <cellStyle name="Comma 3 5 2 3 2 2 6" xfId="11509"/>
    <cellStyle name="Comma 3 5 2 3 2 2 6 2" xfId="24112"/>
    <cellStyle name="Comma 3 5 2 3 2 2 6 2 2" xfId="59328"/>
    <cellStyle name="Comma 3 5 2 3 2 2 6 3" xfId="46731"/>
    <cellStyle name="Comma 3 5 2 3 2 2 6 4" xfId="36717"/>
    <cellStyle name="Comma 3 5 2 3 2 2 7" xfId="15876"/>
    <cellStyle name="Comma 3 5 2 3 2 2 7 2" xfId="51092"/>
    <cellStyle name="Comma 3 5 2 3 2 2 7 3" xfId="28481"/>
    <cellStyle name="Comma 3 5 2 3 2 2 8" xfId="12967"/>
    <cellStyle name="Comma 3 5 2 3 2 2 8 2" xfId="48185"/>
    <cellStyle name="Comma 3 5 2 3 2 2 9" xfId="38495"/>
    <cellStyle name="Comma 3 5 2 3 2 3" xfId="3534"/>
    <cellStyle name="Comma 3 5 2 3 2 3 10" xfId="27030"/>
    <cellStyle name="Comma 3 5 2 3 2 3 11" xfId="61434"/>
    <cellStyle name="Comma 3 5 2 3 2 3 2" xfId="5330"/>
    <cellStyle name="Comma 3 5 2 3 2 3 2 2" xfId="17977"/>
    <cellStyle name="Comma 3 5 2 3 2 3 2 2 2" xfId="53193"/>
    <cellStyle name="Comma 3 5 2 3 2 3 2 3" xfId="40596"/>
    <cellStyle name="Comma 3 5 2 3 2 3 2 4" xfId="30582"/>
    <cellStyle name="Comma 3 5 2 3 2 3 3" xfId="6800"/>
    <cellStyle name="Comma 3 5 2 3 2 3 3 2" xfId="19431"/>
    <cellStyle name="Comma 3 5 2 3 2 3 3 2 2" xfId="54647"/>
    <cellStyle name="Comma 3 5 2 3 2 3 3 3" xfId="42050"/>
    <cellStyle name="Comma 3 5 2 3 2 3 3 4" xfId="32036"/>
    <cellStyle name="Comma 3 5 2 3 2 3 4" xfId="8259"/>
    <cellStyle name="Comma 3 5 2 3 2 3 4 2" xfId="20885"/>
    <cellStyle name="Comma 3 5 2 3 2 3 4 2 2" xfId="56101"/>
    <cellStyle name="Comma 3 5 2 3 2 3 4 3" xfId="43504"/>
    <cellStyle name="Comma 3 5 2 3 2 3 4 4" xfId="33490"/>
    <cellStyle name="Comma 3 5 2 3 2 3 5" xfId="10040"/>
    <cellStyle name="Comma 3 5 2 3 2 3 5 2" xfId="22661"/>
    <cellStyle name="Comma 3 5 2 3 2 3 5 2 2" xfId="57877"/>
    <cellStyle name="Comma 3 5 2 3 2 3 5 3" xfId="45280"/>
    <cellStyle name="Comma 3 5 2 3 2 3 5 4" xfId="35266"/>
    <cellStyle name="Comma 3 5 2 3 2 3 6" xfId="11834"/>
    <cellStyle name="Comma 3 5 2 3 2 3 6 2" xfId="24437"/>
    <cellStyle name="Comma 3 5 2 3 2 3 6 2 2" xfId="59653"/>
    <cellStyle name="Comma 3 5 2 3 2 3 6 3" xfId="47056"/>
    <cellStyle name="Comma 3 5 2 3 2 3 6 4" xfId="37042"/>
    <cellStyle name="Comma 3 5 2 3 2 3 7" xfId="16201"/>
    <cellStyle name="Comma 3 5 2 3 2 3 7 2" xfId="51417"/>
    <cellStyle name="Comma 3 5 2 3 2 3 7 3" xfId="28806"/>
    <cellStyle name="Comma 3 5 2 3 2 3 8" xfId="14423"/>
    <cellStyle name="Comma 3 5 2 3 2 3 8 2" xfId="49641"/>
    <cellStyle name="Comma 3 5 2 3 2 3 9" xfId="38820"/>
    <cellStyle name="Comma 3 5 2 3 2 4" xfId="2695"/>
    <cellStyle name="Comma 3 5 2 3 2 4 10" xfId="26221"/>
    <cellStyle name="Comma 3 5 2 3 2 4 11" xfId="60625"/>
    <cellStyle name="Comma 3 5 2 3 2 4 2" xfId="4521"/>
    <cellStyle name="Comma 3 5 2 3 2 4 2 2" xfId="17168"/>
    <cellStyle name="Comma 3 5 2 3 2 4 2 2 2" xfId="52384"/>
    <cellStyle name="Comma 3 5 2 3 2 4 2 3" xfId="39787"/>
    <cellStyle name="Comma 3 5 2 3 2 4 2 4" xfId="29773"/>
    <cellStyle name="Comma 3 5 2 3 2 4 3" xfId="5991"/>
    <cellStyle name="Comma 3 5 2 3 2 4 3 2" xfId="18622"/>
    <cellStyle name="Comma 3 5 2 3 2 4 3 2 2" xfId="53838"/>
    <cellStyle name="Comma 3 5 2 3 2 4 3 3" xfId="41241"/>
    <cellStyle name="Comma 3 5 2 3 2 4 3 4" xfId="31227"/>
    <cellStyle name="Comma 3 5 2 3 2 4 4" xfId="7450"/>
    <cellStyle name="Comma 3 5 2 3 2 4 4 2" xfId="20076"/>
    <cellStyle name="Comma 3 5 2 3 2 4 4 2 2" xfId="55292"/>
    <cellStyle name="Comma 3 5 2 3 2 4 4 3" xfId="42695"/>
    <cellStyle name="Comma 3 5 2 3 2 4 4 4" xfId="32681"/>
    <cellStyle name="Comma 3 5 2 3 2 4 5" xfId="9231"/>
    <cellStyle name="Comma 3 5 2 3 2 4 5 2" xfId="21852"/>
    <cellStyle name="Comma 3 5 2 3 2 4 5 2 2" xfId="57068"/>
    <cellStyle name="Comma 3 5 2 3 2 4 5 3" xfId="44471"/>
    <cellStyle name="Comma 3 5 2 3 2 4 5 4" xfId="34457"/>
    <cellStyle name="Comma 3 5 2 3 2 4 6" xfId="11025"/>
    <cellStyle name="Comma 3 5 2 3 2 4 6 2" xfId="23628"/>
    <cellStyle name="Comma 3 5 2 3 2 4 6 2 2" xfId="58844"/>
    <cellStyle name="Comma 3 5 2 3 2 4 6 3" xfId="46247"/>
    <cellStyle name="Comma 3 5 2 3 2 4 6 4" xfId="36233"/>
    <cellStyle name="Comma 3 5 2 3 2 4 7" xfId="15392"/>
    <cellStyle name="Comma 3 5 2 3 2 4 7 2" xfId="50608"/>
    <cellStyle name="Comma 3 5 2 3 2 4 7 3" xfId="27997"/>
    <cellStyle name="Comma 3 5 2 3 2 4 8" xfId="13614"/>
    <cellStyle name="Comma 3 5 2 3 2 4 8 2" xfId="48832"/>
    <cellStyle name="Comma 3 5 2 3 2 4 9" xfId="38011"/>
    <cellStyle name="Comma 3 5 2 3 2 5" xfId="3859"/>
    <cellStyle name="Comma 3 5 2 3 2 5 2" xfId="8582"/>
    <cellStyle name="Comma 3 5 2 3 2 5 2 2" xfId="21208"/>
    <cellStyle name="Comma 3 5 2 3 2 5 2 2 2" xfId="56424"/>
    <cellStyle name="Comma 3 5 2 3 2 5 2 3" xfId="43827"/>
    <cellStyle name="Comma 3 5 2 3 2 5 2 4" xfId="33813"/>
    <cellStyle name="Comma 3 5 2 3 2 5 3" xfId="10363"/>
    <cellStyle name="Comma 3 5 2 3 2 5 3 2" xfId="22984"/>
    <cellStyle name="Comma 3 5 2 3 2 5 3 2 2" xfId="58200"/>
    <cellStyle name="Comma 3 5 2 3 2 5 3 3" xfId="45603"/>
    <cellStyle name="Comma 3 5 2 3 2 5 3 4" xfId="35589"/>
    <cellStyle name="Comma 3 5 2 3 2 5 4" xfId="12159"/>
    <cellStyle name="Comma 3 5 2 3 2 5 4 2" xfId="24760"/>
    <cellStyle name="Comma 3 5 2 3 2 5 4 2 2" xfId="59976"/>
    <cellStyle name="Comma 3 5 2 3 2 5 4 3" xfId="47379"/>
    <cellStyle name="Comma 3 5 2 3 2 5 4 4" xfId="37365"/>
    <cellStyle name="Comma 3 5 2 3 2 5 5" xfId="16524"/>
    <cellStyle name="Comma 3 5 2 3 2 5 5 2" xfId="51740"/>
    <cellStyle name="Comma 3 5 2 3 2 5 5 3" xfId="29129"/>
    <cellStyle name="Comma 3 5 2 3 2 5 6" xfId="14746"/>
    <cellStyle name="Comma 3 5 2 3 2 5 6 2" xfId="49964"/>
    <cellStyle name="Comma 3 5 2 3 2 5 7" xfId="39143"/>
    <cellStyle name="Comma 3 5 2 3 2 5 8" xfId="27353"/>
    <cellStyle name="Comma 3 5 2 3 2 6" xfId="4199"/>
    <cellStyle name="Comma 3 5 2 3 2 6 2" xfId="16846"/>
    <cellStyle name="Comma 3 5 2 3 2 6 2 2" xfId="52062"/>
    <cellStyle name="Comma 3 5 2 3 2 6 2 3" xfId="29451"/>
    <cellStyle name="Comma 3 5 2 3 2 6 3" xfId="13292"/>
    <cellStyle name="Comma 3 5 2 3 2 6 3 2" xfId="48510"/>
    <cellStyle name="Comma 3 5 2 3 2 6 4" xfId="39465"/>
    <cellStyle name="Comma 3 5 2 3 2 6 5" xfId="25899"/>
    <cellStyle name="Comma 3 5 2 3 2 7" xfId="5669"/>
    <cellStyle name="Comma 3 5 2 3 2 7 2" xfId="18300"/>
    <cellStyle name="Comma 3 5 2 3 2 7 2 2" xfId="53516"/>
    <cellStyle name="Comma 3 5 2 3 2 7 3" xfId="40919"/>
    <cellStyle name="Comma 3 5 2 3 2 7 4" xfId="30905"/>
    <cellStyle name="Comma 3 5 2 3 2 8" xfId="7128"/>
    <cellStyle name="Comma 3 5 2 3 2 8 2" xfId="19754"/>
    <cellStyle name="Comma 3 5 2 3 2 8 2 2" xfId="54970"/>
    <cellStyle name="Comma 3 5 2 3 2 8 3" xfId="42373"/>
    <cellStyle name="Comma 3 5 2 3 2 8 4" xfId="32359"/>
    <cellStyle name="Comma 3 5 2 3 2 9" xfId="8909"/>
    <cellStyle name="Comma 3 5 2 3 2 9 2" xfId="21530"/>
    <cellStyle name="Comma 3 5 2 3 2 9 2 2" xfId="56746"/>
    <cellStyle name="Comma 3 5 2 3 2 9 3" xfId="44149"/>
    <cellStyle name="Comma 3 5 2 3 2 9 4" xfId="34135"/>
    <cellStyle name="Comma 3 5 2 3 3" xfId="3044"/>
    <cellStyle name="Comma 3 5 2 3 3 10" xfId="25417"/>
    <cellStyle name="Comma 3 5 2 3 3 11" xfId="60952"/>
    <cellStyle name="Comma 3 5 2 3 3 2" xfId="4848"/>
    <cellStyle name="Comma 3 5 2 3 3 2 2" xfId="17495"/>
    <cellStyle name="Comma 3 5 2 3 3 2 2 2" xfId="52711"/>
    <cellStyle name="Comma 3 5 2 3 3 2 2 3" xfId="30100"/>
    <cellStyle name="Comma 3 5 2 3 3 2 3" xfId="13941"/>
    <cellStyle name="Comma 3 5 2 3 3 2 3 2" xfId="49159"/>
    <cellStyle name="Comma 3 5 2 3 3 2 4" xfId="40114"/>
    <cellStyle name="Comma 3 5 2 3 3 2 5" xfId="26548"/>
    <cellStyle name="Comma 3 5 2 3 3 3" xfId="6318"/>
    <cellStyle name="Comma 3 5 2 3 3 3 2" xfId="18949"/>
    <cellStyle name="Comma 3 5 2 3 3 3 2 2" xfId="54165"/>
    <cellStyle name="Comma 3 5 2 3 3 3 3" xfId="41568"/>
    <cellStyle name="Comma 3 5 2 3 3 3 4" xfId="31554"/>
    <cellStyle name="Comma 3 5 2 3 3 4" xfId="7777"/>
    <cellStyle name="Comma 3 5 2 3 3 4 2" xfId="20403"/>
    <cellStyle name="Comma 3 5 2 3 3 4 2 2" xfId="55619"/>
    <cellStyle name="Comma 3 5 2 3 3 4 3" xfId="43022"/>
    <cellStyle name="Comma 3 5 2 3 3 4 4" xfId="33008"/>
    <cellStyle name="Comma 3 5 2 3 3 5" xfId="9558"/>
    <cellStyle name="Comma 3 5 2 3 3 5 2" xfId="22179"/>
    <cellStyle name="Comma 3 5 2 3 3 5 2 2" xfId="57395"/>
    <cellStyle name="Comma 3 5 2 3 3 5 3" xfId="44798"/>
    <cellStyle name="Comma 3 5 2 3 3 5 4" xfId="34784"/>
    <cellStyle name="Comma 3 5 2 3 3 6" xfId="11352"/>
    <cellStyle name="Comma 3 5 2 3 3 6 2" xfId="23955"/>
    <cellStyle name="Comma 3 5 2 3 3 6 2 2" xfId="59171"/>
    <cellStyle name="Comma 3 5 2 3 3 6 3" xfId="46574"/>
    <cellStyle name="Comma 3 5 2 3 3 6 4" xfId="36560"/>
    <cellStyle name="Comma 3 5 2 3 3 7" xfId="15719"/>
    <cellStyle name="Comma 3 5 2 3 3 7 2" xfId="50935"/>
    <cellStyle name="Comma 3 5 2 3 3 7 3" xfId="28324"/>
    <cellStyle name="Comma 3 5 2 3 3 8" xfId="12810"/>
    <cellStyle name="Comma 3 5 2 3 3 8 2" xfId="48028"/>
    <cellStyle name="Comma 3 5 2 3 3 9" xfId="38338"/>
    <cellStyle name="Comma 3 5 2 3 4" xfId="2871"/>
    <cellStyle name="Comma 3 5 2 3 4 10" xfId="25258"/>
    <cellStyle name="Comma 3 5 2 3 4 11" xfId="60793"/>
    <cellStyle name="Comma 3 5 2 3 4 2" xfId="4689"/>
    <cellStyle name="Comma 3 5 2 3 4 2 2" xfId="17336"/>
    <cellStyle name="Comma 3 5 2 3 4 2 2 2" xfId="52552"/>
    <cellStyle name="Comma 3 5 2 3 4 2 2 3" xfId="29941"/>
    <cellStyle name="Comma 3 5 2 3 4 2 3" xfId="13782"/>
    <cellStyle name="Comma 3 5 2 3 4 2 3 2" xfId="49000"/>
    <cellStyle name="Comma 3 5 2 3 4 2 4" xfId="39955"/>
    <cellStyle name="Comma 3 5 2 3 4 2 5" xfId="26389"/>
    <cellStyle name="Comma 3 5 2 3 4 3" xfId="6159"/>
    <cellStyle name="Comma 3 5 2 3 4 3 2" xfId="18790"/>
    <cellStyle name="Comma 3 5 2 3 4 3 2 2" xfId="54006"/>
    <cellStyle name="Comma 3 5 2 3 4 3 3" xfId="41409"/>
    <cellStyle name="Comma 3 5 2 3 4 3 4" xfId="31395"/>
    <cellStyle name="Comma 3 5 2 3 4 4" xfId="7618"/>
    <cellStyle name="Comma 3 5 2 3 4 4 2" xfId="20244"/>
    <cellStyle name="Comma 3 5 2 3 4 4 2 2" xfId="55460"/>
    <cellStyle name="Comma 3 5 2 3 4 4 3" xfId="42863"/>
    <cellStyle name="Comma 3 5 2 3 4 4 4" xfId="32849"/>
    <cellStyle name="Comma 3 5 2 3 4 5" xfId="9399"/>
    <cellStyle name="Comma 3 5 2 3 4 5 2" xfId="22020"/>
    <cellStyle name="Comma 3 5 2 3 4 5 2 2" xfId="57236"/>
    <cellStyle name="Comma 3 5 2 3 4 5 3" xfId="44639"/>
    <cellStyle name="Comma 3 5 2 3 4 5 4" xfId="34625"/>
    <cellStyle name="Comma 3 5 2 3 4 6" xfId="11193"/>
    <cellStyle name="Comma 3 5 2 3 4 6 2" xfId="23796"/>
    <cellStyle name="Comma 3 5 2 3 4 6 2 2" xfId="59012"/>
    <cellStyle name="Comma 3 5 2 3 4 6 3" xfId="46415"/>
    <cellStyle name="Comma 3 5 2 3 4 6 4" xfId="36401"/>
    <cellStyle name="Comma 3 5 2 3 4 7" xfId="15560"/>
    <cellStyle name="Comma 3 5 2 3 4 7 2" xfId="50776"/>
    <cellStyle name="Comma 3 5 2 3 4 7 3" xfId="28165"/>
    <cellStyle name="Comma 3 5 2 3 4 8" xfId="12651"/>
    <cellStyle name="Comma 3 5 2 3 4 8 2" xfId="47869"/>
    <cellStyle name="Comma 3 5 2 3 4 9" xfId="38179"/>
    <cellStyle name="Comma 3 5 2 3 5" xfId="3380"/>
    <cellStyle name="Comma 3 5 2 3 5 10" xfId="26876"/>
    <cellStyle name="Comma 3 5 2 3 5 11" xfId="61280"/>
    <cellStyle name="Comma 3 5 2 3 5 2" xfId="5176"/>
    <cellStyle name="Comma 3 5 2 3 5 2 2" xfId="17823"/>
    <cellStyle name="Comma 3 5 2 3 5 2 2 2" xfId="53039"/>
    <cellStyle name="Comma 3 5 2 3 5 2 3" xfId="40442"/>
    <cellStyle name="Comma 3 5 2 3 5 2 4" xfId="30428"/>
    <cellStyle name="Comma 3 5 2 3 5 3" xfId="6646"/>
    <cellStyle name="Comma 3 5 2 3 5 3 2" xfId="19277"/>
    <cellStyle name="Comma 3 5 2 3 5 3 2 2" xfId="54493"/>
    <cellStyle name="Comma 3 5 2 3 5 3 3" xfId="41896"/>
    <cellStyle name="Comma 3 5 2 3 5 3 4" xfId="31882"/>
    <cellStyle name="Comma 3 5 2 3 5 4" xfId="8105"/>
    <cellStyle name="Comma 3 5 2 3 5 4 2" xfId="20731"/>
    <cellStyle name="Comma 3 5 2 3 5 4 2 2" xfId="55947"/>
    <cellStyle name="Comma 3 5 2 3 5 4 3" xfId="43350"/>
    <cellStyle name="Comma 3 5 2 3 5 4 4" xfId="33336"/>
    <cellStyle name="Comma 3 5 2 3 5 5" xfId="9886"/>
    <cellStyle name="Comma 3 5 2 3 5 5 2" xfId="22507"/>
    <cellStyle name="Comma 3 5 2 3 5 5 2 2" xfId="57723"/>
    <cellStyle name="Comma 3 5 2 3 5 5 3" xfId="45126"/>
    <cellStyle name="Comma 3 5 2 3 5 5 4" xfId="35112"/>
    <cellStyle name="Comma 3 5 2 3 5 6" xfId="11680"/>
    <cellStyle name="Comma 3 5 2 3 5 6 2" xfId="24283"/>
    <cellStyle name="Comma 3 5 2 3 5 6 2 2" xfId="59499"/>
    <cellStyle name="Comma 3 5 2 3 5 6 3" xfId="46902"/>
    <cellStyle name="Comma 3 5 2 3 5 6 4" xfId="36888"/>
    <cellStyle name="Comma 3 5 2 3 5 7" xfId="16047"/>
    <cellStyle name="Comma 3 5 2 3 5 7 2" xfId="51263"/>
    <cellStyle name="Comma 3 5 2 3 5 7 3" xfId="28652"/>
    <cellStyle name="Comma 3 5 2 3 5 8" xfId="14269"/>
    <cellStyle name="Comma 3 5 2 3 5 8 2" xfId="49487"/>
    <cellStyle name="Comma 3 5 2 3 5 9" xfId="38666"/>
    <cellStyle name="Comma 3 5 2 3 6" xfId="2540"/>
    <cellStyle name="Comma 3 5 2 3 6 10" xfId="26067"/>
    <cellStyle name="Comma 3 5 2 3 6 11" xfId="60471"/>
    <cellStyle name="Comma 3 5 2 3 6 2" xfId="4367"/>
    <cellStyle name="Comma 3 5 2 3 6 2 2" xfId="17014"/>
    <cellStyle name="Comma 3 5 2 3 6 2 2 2" xfId="52230"/>
    <cellStyle name="Comma 3 5 2 3 6 2 3" xfId="39633"/>
    <cellStyle name="Comma 3 5 2 3 6 2 4" xfId="29619"/>
    <cellStyle name="Comma 3 5 2 3 6 3" xfId="5837"/>
    <cellStyle name="Comma 3 5 2 3 6 3 2" xfId="18468"/>
    <cellStyle name="Comma 3 5 2 3 6 3 2 2" xfId="53684"/>
    <cellStyle name="Comma 3 5 2 3 6 3 3" xfId="41087"/>
    <cellStyle name="Comma 3 5 2 3 6 3 4" xfId="31073"/>
    <cellStyle name="Comma 3 5 2 3 6 4" xfId="7296"/>
    <cellStyle name="Comma 3 5 2 3 6 4 2" xfId="19922"/>
    <cellStyle name="Comma 3 5 2 3 6 4 2 2" xfId="55138"/>
    <cellStyle name="Comma 3 5 2 3 6 4 3" xfId="42541"/>
    <cellStyle name="Comma 3 5 2 3 6 4 4" xfId="32527"/>
    <cellStyle name="Comma 3 5 2 3 6 5" xfId="9077"/>
    <cellStyle name="Comma 3 5 2 3 6 5 2" xfId="21698"/>
    <cellStyle name="Comma 3 5 2 3 6 5 2 2" xfId="56914"/>
    <cellStyle name="Comma 3 5 2 3 6 5 3" xfId="44317"/>
    <cellStyle name="Comma 3 5 2 3 6 5 4" xfId="34303"/>
    <cellStyle name="Comma 3 5 2 3 6 6" xfId="10871"/>
    <cellStyle name="Comma 3 5 2 3 6 6 2" xfId="23474"/>
    <cellStyle name="Comma 3 5 2 3 6 6 2 2" xfId="58690"/>
    <cellStyle name="Comma 3 5 2 3 6 6 3" xfId="46093"/>
    <cellStyle name="Comma 3 5 2 3 6 6 4" xfId="36079"/>
    <cellStyle name="Comma 3 5 2 3 6 7" xfId="15238"/>
    <cellStyle name="Comma 3 5 2 3 6 7 2" xfId="50454"/>
    <cellStyle name="Comma 3 5 2 3 6 7 3" xfId="27843"/>
    <cellStyle name="Comma 3 5 2 3 6 8" xfId="13460"/>
    <cellStyle name="Comma 3 5 2 3 6 8 2" xfId="48678"/>
    <cellStyle name="Comma 3 5 2 3 6 9" xfId="37857"/>
    <cellStyle name="Comma 3 5 2 3 7" xfId="3704"/>
    <cellStyle name="Comma 3 5 2 3 7 2" xfId="8428"/>
    <cellStyle name="Comma 3 5 2 3 7 2 2" xfId="21054"/>
    <cellStyle name="Comma 3 5 2 3 7 2 2 2" xfId="56270"/>
    <cellStyle name="Comma 3 5 2 3 7 2 3" xfId="43673"/>
    <cellStyle name="Comma 3 5 2 3 7 2 4" xfId="33659"/>
    <cellStyle name="Comma 3 5 2 3 7 3" xfId="10209"/>
    <cellStyle name="Comma 3 5 2 3 7 3 2" xfId="22830"/>
    <cellStyle name="Comma 3 5 2 3 7 3 2 2" xfId="58046"/>
    <cellStyle name="Comma 3 5 2 3 7 3 3" xfId="45449"/>
    <cellStyle name="Comma 3 5 2 3 7 3 4" xfId="35435"/>
    <cellStyle name="Comma 3 5 2 3 7 4" xfId="12005"/>
    <cellStyle name="Comma 3 5 2 3 7 4 2" xfId="24606"/>
    <cellStyle name="Comma 3 5 2 3 7 4 2 2" xfId="59822"/>
    <cellStyle name="Comma 3 5 2 3 7 4 3" xfId="47225"/>
    <cellStyle name="Comma 3 5 2 3 7 4 4" xfId="37211"/>
    <cellStyle name="Comma 3 5 2 3 7 5" xfId="16370"/>
    <cellStyle name="Comma 3 5 2 3 7 5 2" xfId="51586"/>
    <cellStyle name="Comma 3 5 2 3 7 5 3" xfId="28975"/>
    <cellStyle name="Comma 3 5 2 3 7 6" xfId="14592"/>
    <cellStyle name="Comma 3 5 2 3 7 6 2" xfId="49810"/>
    <cellStyle name="Comma 3 5 2 3 7 7" xfId="38989"/>
    <cellStyle name="Comma 3 5 2 3 7 8" xfId="27199"/>
    <cellStyle name="Comma 3 5 2 3 8" xfId="4040"/>
    <cellStyle name="Comma 3 5 2 3 8 2" xfId="16692"/>
    <cellStyle name="Comma 3 5 2 3 8 2 2" xfId="51908"/>
    <cellStyle name="Comma 3 5 2 3 8 2 3" xfId="29297"/>
    <cellStyle name="Comma 3 5 2 3 8 3" xfId="13138"/>
    <cellStyle name="Comma 3 5 2 3 8 3 2" xfId="48356"/>
    <cellStyle name="Comma 3 5 2 3 8 4" xfId="39311"/>
    <cellStyle name="Comma 3 5 2 3 8 5" xfId="25745"/>
    <cellStyle name="Comma 3 5 2 3 9" xfId="5515"/>
    <cellStyle name="Comma 3 5 2 3 9 2" xfId="18146"/>
    <cellStyle name="Comma 3 5 2 3 9 2 2" xfId="53362"/>
    <cellStyle name="Comma 3 5 2 3 9 3" xfId="40765"/>
    <cellStyle name="Comma 3 5 2 3 9 4" xfId="30751"/>
    <cellStyle name="Comma 3 5 2 4" xfId="2280"/>
    <cellStyle name="Comma 3 5 2 4 10" xfId="10455"/>
    <cellStyle name="Comma 3 5 2 4 10 2" xfId="23071"/>
    <cellStyle name="Comma 3 5 2 4 10 2 2" xfId="58287"/>
    <cellStyle name="Comma 3 5 2 4 10 3" xfId="45690"/>
    <cellStyle name="Comma 3 5 2 4 10 4" xfId="35676"/>
    <cellStyle name="Comma 3 5 2 4 11" xfId="14996"/>
    <cellStyle name="Comma 3 5 2 4 11 2" xfId="50212"/>
    <cellStyle name="Comma 3 5 2 4 11 3" xfId="27601"/>
    <cellStyle name="Comma 3 5 2 4 12" xfId="12409"/>
    <cellStyle name="Comma 3 5 2 4 12 2" xfId="47627"/>
    <cellStyle name="Comma 3 5 2 4 13" xfId="37615"/>
    <cellStyle name="Comma 3 5 2 4 14" xfId="25016"/>
    <cellStyle name="Comma 3 5 2 4 15" xfId="60229"/>
    <cellStyle name="Comma 3 5 2 4 2" xfId="3131"/>
    <cellStyle name="Comma 3 5 2 4 2 10" xfId="25500"/>
    <cellStyle name="Comma 3 5 2 4 2 11" xfId="61035"/>
    <cellStyle name="Comma 3 5 2 4 2 2" xfId="4931"/>
    <cellStyle name="Comma 3 5 2 4 2 2 2" xfId="17578"/>
    <cellStyle name="Comma 3 5 2 4 2 2 2 2" xfId="52794"/>
    <cellStyle name="Comma 3 5 2 4 2 2 2 3" xfId="30183"/>
    <cellStyle name="Comma 3 5 2 4 2 2 3" xfId="14024"/>
    <cellStyle name="Comma 3 5 2 4 2 2 3 2" xfId="49242"/>
    <cellStyle name="Comma 3 5 2 4 2 2 4" xfId="40197"/>
    <cellStyle name="Comma 3 5 2 4 2 2 5" xfId="26631"/>
    <cellStyle name="Comma 3 5 2 4 2 3" xfId="6401"/>
    <cellStyle name="Comma 3 5 2 4 2 3 2" xfId="19032"/>
    <cellStyle name="Comma 3 5 2 4 2 3 2 2" xfId="54248"/>
    <cellStyle name="Comma 3 5 2 4 2 3 3" xfId="41651"/>
    <cellStyle name="Comma 3 5 2 4 2 3 4" xfId="31637"/>
    <cellStyle name="Comma 3 5 2 4 2 4" xfId="7860"/>
    <cellStyle name="Comma 3 5 2 4 2 4 2" xfId="20486"/>
    <cellStyle name="Comma 3 5 2 4 2 4 2 2" xfId="55702"/>
    <cellStyle name="Comma 3 5 2 4 2 4 3" xfId="43105"/>
    <cellStyle name="Comma 3 5 2 4 2 4 4" xfId="33091"/>
    <cellStyle name="Comma 3 5 2 4 2 5" xfId="9641"/>
    <cellStyle name="Comma 3 5 2 4 2 5 2" xfId="22262"/>
    <cellStyle name="Comma 3 5 2 4 2 5 2 2" xfId="57478"/>
    <cellStyle name="Comma 3 5 2 4 2 5 3" xfId="44881"/>
    <cellStyle name="Comma 3 5 2 4 2 5 4" xfId="34867"/>
    <cellStyle name="Comma 3 5 2 4 2 6" xfId="11435"/>
    <cellStyle name="Comma 3 5 2 4 2 6 2" xfId="24038"/>
    <cellStyle name="Comma 3 5 2 4 2 6 2 2" xfId="59254"/>
    <cellStyle name="Comma 3 5 2 4 2 6 3" xfId="46657"/>
    <cellStyle name="Comma 3 5 2 4 2 6 4" xfId="36643"/>
    <cellStyle name="Comma 3 5 2 4 2 7" xfId="15802"/>
    <cellStyle name="Comma 3 5 2 4 2 7 2" xfId="51018"/>
    <cellStyle name="Comma 3 5 2 4 2 7 3" xfId="28407"/>
    <cellStyle name="Comma 3 5 2 4 2 8" xfId="12893"/>
    <cellStyle name="Comma 3 5 2 4 2 8 2" xfId="48111"/>
    <cellStyle name="Comma 3 5 2 4 2 9" xfId="38421"/>
    <cellStyle name="Comma 3 5 2 4 3" xfId="3460"/>
    <cellStyle name="Comma 3 5 2 4 3 10" xfId="26956"/>
    <cellStyle name="Comma 3 5 2 4 3 11" xfId="61360"/>
    <cellStyle name="Comma 3 5 2 4 3 2" xfId="5256"/>
    <cellStyle name="Comma 3 5 2 4 3 2 2" xfId="17903"/>
    <cellStyle name="Comma 3 5 2 4 3 2 2 2" xfId="53119"/>
    <cellStyle name="Comma 3 5 2 4 3 2 3" xfId="40522"/>
    <cellStyle name="Comma 3 5 2 4 3 2 4" xfId="30508"/>
    <cellStyle name="Comma 3 5 2 4 3 3" xfId="6726"/>
    <cellStyle name="Comma 3 5 2 4 3 3 2" xfId="19357"/>
    <cellStyle name="Comma 3 5 2 4 3 3 2 2" xfId="54573"/>
    <cellStyle name="Comma 3 5 2 4 3 3 3" xfId="41976"/>
    <cellStyle name="Comma 3 5 2 4 3 3 4" xfId="31962"/>
    <cellStyle name="Comma 3 5 2 4 3 4" xfId="8185"/>
    <cellStyle name="Comma 3 5 2 4 3 4 2" xfId="20811"/>
    <cellStyle name="Comma 3 5 2 4 3 4 2 2" xfId="56027"/>
    <cellStyle name="Comma 3 5 2 4 3 4 3" xfId="43430"/>
    <cellStyle name="Comma 3 5 2 4 3 4 4" xfId="33416"/>
    <cellStyle name="Comma 3 5 2 4 3 5" xfId="9966"/>
    <cellStyle name="Comma 3 5 2 4 3 5 2" xfId="22587"/>
    <cellStyle name="Comma 3 5 2 4 3 5 2 2" xfId="57803"/>
    <cellStyle name="Comma 3 5 2 4 3 5 3" xfId="45206"/>
    <cellStyle name="Comma 3 5 2 4 3 5 4" xfId="35192"/>
    <cellStyle name="Comma 3 5 2 4 3 6" xfId="11760"/>
    <cellStyle name="Comma 3 5 2 4 3 6 2" xfId="24363"/>
    <cellStyle name="Comma 3 5 2 4 3 6 2 2" xfId="59579"/>
    <cellStyle name="Comma 3 5 2 4 3 6 3" xfId="46982"/>
    <cellStyle name="Comma 3 5 2 4 3 6 4" xfId="36968"/>
    <cellStyle name="Comma 3 5 2 4 3 7" xfId="16127"/>
    <cellStyle name="Comma 3 5 2 4 3 7 2" xfId="51343"/>
    <cellStyle name="Comma 3 5 2 4 3 7 3" xfId="28732"/>
    <cellStyle name="Comma 3 5 2 4 3 8" xfId="14349"/>
    <cellStyle name="Comma 3 5 2 4 3 8 2" xfId="49567"/>
    <cellStyle name="Comma 3 5 2 4 3 9" xfId="38746"/>
    <cellStyle name="Comma 3 5 2 4 4" xfId="2621"/>
    <cellStyle name="Comma 3 5 2 4 4 10" xfId="26147"/>
    <cellStyle name="Comma 3 5 2 4 4 11" xfId="60551"/>
    <cellStyle name="Comma 3 5 2 4 4 2" xfId="4447"/>
    <cellStyle name="Comma 3 5 2 4 4 2 2" xfId="17094"/>
    <cellStyle name="Comma 3 5 2 4 4 2 2 2" xfId="52310"/>
    <cellStyle name="Comma 3 5 2 4 4 2 3" xfId="39713"/>
    <cellStyle name="Comma 3 5 2 4 4 2 4" xfId="29699"/>
    <cellStyle name="Comma 3 5 2 4 4 3" xfId="5917"/>
    <cellStyle name="Comma 3 5 2 4 4 3 2" xfId="18548"/>
    <cellStyle name="Comma 3 5 2 4 4 3 2 2" xfId="53764"/>
    <cellStyle name="Comma 3 5 2 4 4 3 3" xfId="41167"/>
    <cellStyle name="Comma 3 5 2 4 4 3 4" xfId="31153"/>
    <cellStyle name="Comma 3 5 2 4 4 4" xfId="7376"/>
    <cellStyle name="Comma 3 5 2 4 4 4 2" xfId="20002"/>
    <cellStyle name="Comma 3 5 2 4 4 4 2 2" xfId="55218"/>
    <cellStyle name="Comma 3 5 2 4 4 4 3" xfId="42621"/>
    <cellStyle name="Comma 3 5 2 4 4 4 4" xfId="32607"/>
    <cellStyle name="Comma 3 5 2 4 4 5" xfId="9157"/>
    <cellStyle name="Comma 3 5 2 4 4 5 2" xfId="21778"/>
    <cellStyle name="Comma 3 5 2 4 4 5 2 2" xfId="56994"/>
    <cellStyle name="Comma 3 5 2 4 4 5 3" xfId="44397"/>
    <cellStyle name="Comma 3 5 2 4 4 5 4" xfId="34383"/>
    <cellStyle name="Comma 3 5 2 4 4 6" xfId="10951"/>
    <cellStyle name="Comma 3 5 2 4 4 6 2" xfId="23554"/>
    <cellStyle name="Comma 3 5 2 4 4 6 2 2" xfId="58770"/>
    <cellStyle name="Comma 3 5 2 4 4 6 3" xfId="46173"/>
    <cellStyle name="Comma 3 5 2 4 4 6 4" xfId="36159"/>
    <cellStyle name="Comma 3 5 2 4 4 7" xfId="15318"/>
    <cellStyle name="Comma 3 5 2 4 4 7 2" xfId="50534"/>
    <cellStyle name="Comma 3 5 2 4 4 7 3" xfId="27923"/>
    <cellStyle name="Comma 3 5 2 4 4 8" xfId="13540"/>
    <cellStyle name="Comma 3 5 2 4 4 8 2" xfId="48758"/>
    <cellStyle name="Comma 3 5 2 4 4 9" xfId="37937"/>
    <cellStyle name="Comma 3 5 2 4 5" xfId="3785"/>
    <cellStyle name="Comma 3 5 2 4 5 2" xfId="8508"/>
    <cellStyle name="Comma 3 5 2 4 5 2 2" xfId="21134"/>
    <cellStyle name="Comma 3 5 2 4 5 2 2 2" xfId="56350"/>
    <cellStyle name="Comma 3 5 2 4 5 2 3" xfId="43753"/>
    <cellStyle name="Comma 3 5 2 4 5 2 4" xfId="33739"/>
    <cellStyle name="Comma 3 5 2 4 5 3" xfId="10289"/>
    <cellStyle name="Comma 3 5 2 4 5 3 2" xfId="22910"/>
    <cellStyle name="Comma 3 5 2 4 5 3 2 2" xfId="58126"/>
    <cellStyle name="Comma 3 5 2 4 5 3 3" xfId="45529"/>
    <cellStyle name="Comma 3 5 2 4 5 3 4" xfId="35515"/>
    <cellStyle name="Comma 3 5 2 4 5 4" xfId="12085"/>
    <cellStyle name="Comma 3 5 2 4 5 4 2" xfId="24686"/>
    <cellStyle name="Comma 3 5 2 4 5 4 2 2" xfId="59902"/>
    <cellStyle name="Comma 3 5 2 4 5 4 3" xfId="47305"/>
    <cellStyle name="Comma 3 5 2 4 5 4 4" xfId="37291"/>
    <cellStyle name="Comma 3 5 2 4 5 5" xfId="16450"/>
    <cellStyle name="Comma 3 5 2 4 5 5 2" xfId="51666"/>
    <cellStyle name="Comma 3 5 2 4 5 5 3" xfId="29055"/>
    <cellStyle name="Comma 3 5 2 4 5 6" xfId="14672"/>
    <cellStyle name="Comma 3 5 2 4 5 6 2" xfId="49890"/>
    <cellStyle name="Comma 3 5 2 4 5 7" xfId="39069"/>
    <cellStyle name="Comma 3 5 2 4 5 8" xfId="27279"/>
    <cellStyle name="Comma 3 5 2 4 6" xfId="4125"/>
    <cellStyle name="Comma 3 5 2 4 6 2" xfId="16772"/>
    <cellStyle name="Comma 3 5 2 4 6 2 2" xfId="51988"/>
    <cellStyle name="Comma 3 5 2 4 6 2 3" xfId="29377"/>
    <cellStyle name="Comma 3 5 2 4 6 3" xfId="13218"/>
    <cellStyle name="Comma 3 5 2 4 6 3 2" xfId="48436"/>
    <cellStyle name="Comma 3 5 2 4 6 4" xfId="39391"/>
    <cellStyle name="Comma 3 5 2 4 6 5" xfId="25825"/>
    <cellStyle name="Comma 3 5 2 4 7" xfId="5595"/>
    <cellStyle name="Comma 3 5 2 4 7 2" xfId="18226"/>
    <cellStyle name="Comma 3 5 2 4 7 2 2" xfId="53442"/>
    <cellStyle name="Comma 3 5 2 4 7 3" xfId="40845"/>
    <cellStyle name="Comma 3 5 2 4 7 4" xfId="30831"/>
    <cellStyle name="Comma 3 5 2 4 8" xfId="7054"/>
    <cellStyle name="Comma 3 5 2 4 8 2" xfId="19680"/>
    <cellStyle name="Comma 3 5 2 4 8 2 2" xfId="54896"/>
    <cellStyle name="Comma 3 5 2 4 8 3" xfId="42299"/>
    <cellStyle name="Comma 3 5 2 4 8 4" xfId="32285"/>
    <cellStyle name="Comma 3 5 2 4 9" xfId="8835"/>
    <cellStyle name="Comma 3 5 2 4 9 2" xfId="21456"/>
    <cellStyle name="Comma 3 5 2 4 9 2 2" xfId="56672"/>
    <cellStyle name="Comma 3 5 2 4 9 3" xfId="44075"/>
    <cellStyle name="Comma 3 5 2 4 9 4" xfId="34061"/>
    <cellStyle name="Comma 3 5 2 5" xfId="2959"/>
    <cellStyle name="Comma 3 5 2 5 10" xfId="25339"/>
    <cellStyle name="Comma 3 5 2 5 11" xfId="60874"/>
    <cellStyle name="Comma 3 5 2 5 2" xfId="4770"/>
    <cellStyle name="Comma 3 5 2 5 2 2" xfId="17417"/>
    <cellStyle name="Comma 3 5 2 5 2 2 2" xfId="52633"/>
    <cellStyle name="Comma 3 5 2 5 2 2 3" xfId="30022"/>
    <cellStyle name="Comma 3 5 2 5 2 3" xfId="13863"/>
    <cellStyle name="Comma 3 5 2 5 2 3 2" xfId="49081"/>
    <cellStyle name="Comma 3 5 2 5 2 4" xfId="40036"/>
    <cellStyle name="Comma 3 5 2 5 2 5" xfId="26470"/>
    <cellStyle name="Comma 3 5 2 5 3" xfId="6240"/>
    <cellStyle name="Comma 3 5 2 5 3 2" xfId="18871"/>
    <cellStyle name="Comma 3 5 2 5 3 2 2" xfId="54087"/>
    <cellStyle name="Comma 3 5 2 5 3 3" xfId="41490"/>
    <cellStyle name="Comma 3 5 2 5 3 4" xfId="31476"/>
    <cellStyle name="Comma 3 5 2 5 4" xfId="7699"/>
    <cellStyle name="Comma 3 5 2 5 4 2" xfId="20325"/>
    <cellStyle name="Comma 3 5 2 5 4 2 2" xfId="55541"/>
    <cellStyle name="Comma 3 5 2 5 4 3" xfId="42944"/>
    <cellStyle name="Comma 3 5 2 5 4 4" xfId="32930"/>
    <cellStyle name="Comma 3 5 2 5 5" xfId="9480"/>
    <cellStyle name="Comma 3 5 2 5 5 2" xfId="22101"/>
    <cellStyle name="Comma 3 5 2 5 5 2 2" xfId="57317"/>
    <cellStyle name="Comma 3 5 2 5 5 3" xfId="44720"/>
    <cellStyle name="Comma 3 5 2 5 5 4" xfId="34706"/>
    <cellStyle name="Comma 3 5 2 5 6" xfId="11274"/>
    <cellStyle name="Comma 3 5 2 5 6 2" xfId="23877"/>
    <cellStyle name="Comma 3 5 2 5 6 2 2" xfId="59093"/>
    <cellStyle name="Comma 3 5 2 5 6 3" xfId="46496"/>
    <cellStyle name="Comma 3 5 2 5 6 4" xfId="36482"/>
    <cellStyle name="Comma 3 5 2 5 7" xfId="15641"/>
    <cellStyle name="Comma 3 5 2 5 7 2" xfId="50857"/>
    <cellStyle name="Comma 3 5 2 5 7 3" xfId="28246"/>
    <cellStyle name="Comma 3 5 2 5 8" xfId="12732"/>
    <cellStyle name="Comma 3 5 2 5 8 2" xfId="47950"/>
    <cellStyle name="Comma 3 5 2 5 9" xfId="38260"/>
    <cellStyle name="Comma 3 5 2 6" xfId="2794"/>
    <cellStyle name="Comma 3 5 2 6 10" xfId="25186"/>
    <cellStyle name="Comma 3 5 2 6 11" xfId="60721"/>
    <cellStyle name="Comma 3 5 2 6 2" xfId="4617"/>
    <cellStyle name="Comma 3 5 2 6 2 2" xfId="17264"/>
    <cellStyle name="Comma 3 5 2 6 2 2 2" xfId="52480"/>
    <cellStyle name="Comma 3 5 2 6 2 2 3" xfId="29869"/>
    <cellStyle name="Comma 3 5 2 6 2 3" xfId="13710"/>
    <cellStyle name="Comma 3 5 2 6 2 3 2" xfId="48928"/>
    <cellStyle name="Comma 3 5 2 6 2 4" xfId="39883"/>
    <cellStyle name="Comma 3 5 2 6 2 5" xfId="26317"/>
    <cellStyle name="Comma 3 5 2 6 3" xfId="6087"/>
    <cellStyle name="Comma 3 5 2 6 3 2" xfId="18718"/>
    <cellStyle name="Comma 3 5 2 6 3 2 2" xfId="53934"/>
    <cellStyle name="Comma 3 5 2 6 3 3" xfId="41337"/>
    <cellStyle name="Comma 3 5 2 6 3 4" xfId="31323"/>
    <cellStyle name="Comma 3 5 2 6 4" xfId="7546"/>
    <cellStyle name="Comma 3 5 2 6 4 2" xfId="20172"/>
    <cellStyle name="Comma 3 5 2 6 4 2 2" xfId="55388"/>
    <cellStyle name="Comma 3 5 2 6 4 3" xfId="42791"/>
    <cellStyle name="Comma 3 5 2 6 4 4" xfId="32777"/>
    <cellStyle name="Comma 3 5 2 6 5" xfId="9327"/>
    <cellStyle name="Comma 3 5 2 6 5 2" xfId="21948"/>
    <cellStyle name="Comma 3 5 2 6 5 2 2" xfId="57164"/>
    <cellStyle name="Comma 3 5 2 6 5 3" xfId="44567"/>
    <cellStyle name="Comma 3 5 2 6 5 4" xfId="34553"/>
    <cellStyle name="Comma 3 5 2 6 6" xfId="11121"/>
    <cellStyle name="Comma 3 5 2 6 6 2" xfId="23724"/>
    <cellStyle name="Comma 3 5 2 6 6 2 2" xfId="58940"/>
    <cellStyle name="Comma 3 5 2 6 6 3" xfId="46343"/>
    <cellStyle name="Comma 3 5 2 6 6 4" xfId="36329"/>
    <cellStyle name="Comma 3 5 2 6 7" xfId="15488"/>
    <cellStyle name="Comma 3 5 2 6 7 2" xfId="50704"/>
    <cellStyle name="Comma 3 5 2 6 7 3" xfId="28093"/>
    <cellStyle name="Comma 3 5 2 6 8" xfId="12579"/>
    <cellStyle name="Comma 3 5 2 6 8 2" xfId="47797"/>
    <cellStyle name="Comma 3 5 2 6 9" xfId="38107"/>
    <cellStyle name="Comma 3 5 2 7" xfId="3308"/>
    <cellStyle name="Comma 3 5 2 7 10" xfId="26804"/>
    <cellStyle name="Comma 3 5 2 7 11" xfId="61208"/>
    <cellStyle name="Comma 3 5 2 7 2" xfId="5104"/>
    <cellStyle name="Comma 3 5 2 7 2 2" xfId="17751"/>
    <cellStyle name="Comma 3 5 2 7 2 2 2" xfId="52967"/>
    <cellStyle name="Comma 3 5 2 7 2 3" xfId="40370"/>
    <cellStyle name="Comma 3 5 2 7 2 4" xfId="30356"/>
    <cellStyle name="Comma 3 5 2 7 3" xfId="6574"/>
    <cellStyle name="Comma 3 5 2 7 3 2" xfId="19205"/>
    <cellStyle name="Comma 3 5 2 7 3 2 2" xfId="54421"/>
    <cellStyle name="Comma 3 5 2 7 3 3" xfId="41824"/>
    <cellStyle name="Comma 3 5 2 7 3 4" xfId="31810"/>
    <cellStyle name="Comma 3 5 2 7 4" xfId="8033"/>
    <cellStyle name="Comma 3 5 2 7 4 2" xfId="20659"/>
    <cellStyle name="Comma 3 5 2 7 4 2 2" xfId="55875"/>
    <cellStyle name="Comma 3 5 2 7 4 3" xfId="43278"/>
    <cellStyle name="Comma 3 5 2 7 4 4" xfId="33264"/>
    <cellStyle name="Comma 3 5 2 7 5" xfId="9814"/>
    <cellStyle name="Comma 3 5 2 7 5 2" xfId="22435"/>
    <cellStyle name="Comma 3 5 2 7 5 2 2" xfId="57651"/>
    <cellStyle name="Comma 3 5 2 7 5 3" xfId="45054"/>
    <cellStyle name="Comma 3 5 2 7 5 4" xfId="35040"/>
    <cellStyle name="Comma 3 5 2 7 6" xfId="11608"/>
    <cellStyle name="Comma 3 5 2 7 6 2" xfId="24211"/>
    <cellStyle name="Comma 3 5 2 7 6 2 2" xfId="59427"/>
    <cellStyle name="Comma 3 5 2 7 6 3" xfId="46830"/>
    <cellStyle name="Comma 3 5 2 7 6 4" xfId="36816"/>
    <cellStyle name="Comma 3 5 2 7 7" xfId="15975"/>
    <cellStyle name="Comma 3 5 2 7 7 2" xfId="51191"/>
    <cellStyle name="Comma 3 5 2 7 7 3" xfId="28580"/>
    <cellStyle name="Comma 3 5 2 7 8" xfId="14197"/>
    <cellStyle name="Comma 3 5 2 7 8 2" xfId="49415"/>
    <cellStyle name="Comma 3 5 2 7 9" xfId="38594"/>
    <cellStyle name="Comma 3 5 2 8" xfId="2464"/>
    <cellStyle name="Comma 3 5 2 8 10" xfId="25995"/>
    <cellStyle name="Comma 3 5 2 8 11" xfId="60399"/>
    <cellStyle name="Comma 3 5 2 8 2" xfId="4295"/>
    <cellStyle name="Comma 3 5 2 8 2 2" xfId="16942"/>
    <cellStyle name="Comma 3 5 2 8 2 2 2" xfId="52158"/>
    <cellStyle name="Comma 3 5 2 8 2 3" xfId="39561"/>
    <cellStyle name="Comma 3 5 2 8 2 4" xfId="29547"/>
    <cellStyle name="Comma 3 5 2 8 3" xfId="5765"/>
    <cellStyle name="Comma 3 5 2 8 3 2" xfId="18396"/>
    <cellStyle name="Comma 3 5 2 8 3 2 2" xfId="53612"/>
    <cellStyle name="Comma 3 5 2 8 3 3" xfId="41015"/>
    <cellStyle name="Comma 3 5 2 8 3 4" xfId="31001"/>
    <cellStyle name="Comma 3 5 2 8 4" xfId="7224"/>
    <cellStyle name="Comma 3 5 2 8 4 2" xfId="19850"/>
    <cellStyle name="Comma 3 5 2 8 4 2 2" xfId="55066"/>
    <cellStyle name="Comma 3 5 2 8 4 3" xfId="42469"/>
    <cellStyle name="Comma 3 5 2 8 4 4" xfId="32455"/>
    <cellStyle name="Comma 3 5 2 8 5" xfId="9005"/>
    <cellStyle name="Comma 3 5 2 8 5 2" xfId="21626"/>
    <cellStyle name="Comma 3 5 2 8 5 2 2" xfId="56842"/>
    <cellStyle name="Comma 3 5 2 8 5 3" xfId="44245"/>
    <cellStyle name="Comma 3 5 2 8 5 4" xfId="34231"/>
    <cellStyle name="Comma 3 5 2 8 6" xfId="10799"/>
    <cellStyle name="Comma 3 5 2 8 6 2" xfId="23402"/>
    <cellStyle name="Comma 3 5 2 8 6 2 2" xfId="58618"/>
    <cellStyle name="Comma 3 5 2 8 6 3" xfId="46021"/>
    <cellStyle name="Comma 3 5 2 8 6 4" xfId="36007"/>
    <cellStyle name="Comma 3 5 2 8 7" xfId="15166"/>
    <cellStyle name="Comma 3 5 2 8 7 2" xfId="50382"/>
    <cellStyle name="Comma 3 5 2 8 7 3" xfId="27771"/>
    <cellStyle name="Comma 3 5 2 8 8" xfId="13388"/>
    <cellStyle name="Comma 3 5 2 8 8 2" xfId="48606"/>
    <cellStyle name="Comma 3 5 2 8 9" xfId="37785"/>
    <cellStyle name="Comma 3 5 2 9" xfId="3632"/>
    <cellStyle name="Comma 3 5 2 9 2" xfId="8356"/>
    <cellStyle name="Comma 3 5 2 9 2 2" xfId="20982"/>
    <cellStyle name="Comma 3 5 2 9 2 2 2" xfId="56198"/>
    <cellStyle name="Comma 3 5 2 9 2 3" xfId="43601"/>
    <cellStyle name="Comma 3 5 2 9 2 4" xfId="33587"/>
    <cellStyle name="Comma 3 5 2 9 3" xfId="10137"/>
    <cellStyle name="Comma 3 5 2 9 3 2" xfId="22758"/>
    <cellStyle name="Comma 3 5 2 9 3 2 2" xfId="57974"/>
    <cellStyle name="Comma 3 5 2 9 3 3" xfId="45377"/>
    <cellStyle name="Comma 3 5 2 9 3 4" xfId="35363"/>
    <cellStyle name="Comma 3 5 2 9 4" xfId="11933"/>
    <cellStyle name="Comma 3 5 2 9 4 2" xfId="24534"/>
    <cellStyle name="Comma 3 5 2 9 4 2 2" xfId="59750"/>
    <cellStyle name="Comma 3 5 2 9 4 3" xfId="47153"/>
    <cellStyle name="Comma 3 5 2 9 4 4" xfId="37139"/>
    <cellStyle name="Comma 3 5 2 9 5" xfId="16298"/>
    <cellStyle name="Comma 3 5 2 9 5 2" xfId="51514"/>
    <cellStyle name="Comma 3 5 2 9 5 3" xfId="28903"/>
    <cellStyle name="Comma 3 5 2 9 6" xfId="14520"/>
    <cellStyle name="Comma 3 5 2 9 6 2" xfId="49738"/>
    <cellStyle name="Comma 3 5 2 9 7" xfId="38917"/>
    <cellStyle name="Comma 3 5 2 9 8" xfId="27127"/>
    <cellStyle name="Comma 3 5 3" xfId="146"/>
    <cellStyle name="Comma 3 6" xfId="1272"/>
    <cellStyle name="Comma 4" xfId="16"/>
    <cellStyle name="Comma 4 10" xfId="3613"/>
    <cellStyle name="Comma 4 10 2" xfId="8338"/>
    <cellStyle name="Comma 4 10 2 2" xfId="20964"/>
    <cellStyle name="Comma 4 10 2 2 2" xfId="56180"/>
    <cellStyle name="Comma 4 10 2 3" xfId="43583"/>
    <cellStyle name="Comma 4 10 2 4" xfId="33569"/>
    <cellStyle name="Comma 4 10 3" xfId="10119"/>
    <cellStyle name="Comma 4 10 3 2" xfId="22740"/>
    <cellStyle name="Comma 4 10 3 2 2" xfId="57956"/>
    <cellStyle name="Comma 4 10 3 3" xfId="45359"/>
    <cellStyle name="Comma 4 10 3 4" xfId="35345"/>
    <cellStyle name="Comma 4 10 4" xfId="11915"/>
    <cellStyle name="Comma 4 10 4 2" xfId="24516"/>
    <cellStyle name="Comma 4 10 4 2 2" xfId="59732"/>
    <cellStyle name="Comma 4 10 4 3" xfId="47135"/>
    <cellStyle name="Comma 4 10 4 4" xfId="37121"/>
    <cellStyle name="Comma 4 10 5" xfId="16280"/>
    <cellStyle name="Comma 4 10 5 2" xfId="51496"/>
    <cellStyle name="Comma 4 10 5 3" xfId="28885"/>
    <cellStyle name="Comma 4 10 6" xfId="14502"/>
    <cellStyle name="Comma 4 10 6 2" xfId="49720"/>
    <cellStyle name="Comma 4 10 7" xfId="38899"/>
    <cellStyle name="Comma 4 10 8" xfId="27109"/>
    <cellStyle name="Comma 4 11" xfId="3938"/>
    <cellStyle name="Comma 4 11 2" xfId="16602"/>
    <cellStyle name="Comma 4 11 2 2" xfId="51818"/>
    <cellStyle name="Comma 4 11 2 3" xfId="29207"/>
    <cellStyle name="Comma 4 11 3" xfId="13048"/>
    <cellStyle name="Comma 4 11 3 2" xfId="48266"/>
    <cellStyle name="Comma 4 11 4" xfId="39221"/>
    <cellStyle name="Comma 4 11 5" xfId="25655"/>
    <cellStyle name="Comma 4 12" xfId="5424"/>
    <cellStyle name="Comma 4 12 2" xfId="18056"/>
    <cellStyle name="Comma 4 12 2 2" xfId="53272"/>
    <cellStyle name="Comma 4 12 3" xfId="40675"/>
    <cellStyle name="Comma 4 12 4" xfId="30661"/>
    <cellStyle name="Comma 4 13" xfId="6880"/>
    <cellStyle name="Comma 4 13 2" xfId="19510"/>
    <cellStyle name="Comma 4 13 2 2" xfId="54726"/>
    <cellStyle name="Comma 4 13 3" xfId="42129"/>
    <cellStyle name="Comma 4 13 4" xfId="32115"/>
    <cellStyle name="Comma 4 14" xfId="8662"/>
    <cellStyle name="Comma 4 14 2" xfId="21286"/>
    <cellStyle name="Comma 4 14 2 2" xfId="56502"/>
    <cellStyle name="Comma 4 14 3" xfId="43905"/>
    <cellStyle name="Comma 4 14 4" xfId="33891"/>
    <cellStyle name="Comma 4 15" xfId="14824"/>
    <cellStyle name="Comma 4 15 2" xfId="50042"/>
    <cellStyle name="Comma 4 15 3" xfId="27431"/>
    <cellStyle name="Comma 4 16" xfId="12238"/>
    <cellStyle name="Comma 4 16 2" xfId="47457"/>
    <cellStyle name="Comma 4 17" xfId="37443"/>
    <cellStyle name="Comma 4 18" xfId="24845"/>
    <cellStyle name="Comma 4 19" xfId="60058"/>
    <cellStyle name="Comma 4 2" xfId="17"/>
    <cellStyle name="Comma 4 2 2" xfId="147"/>
    <cellStyle name="Comma 4 2 2 2" xfId="1372"/>
    <cellStyle name="Comma 4 2 3" xfId="148"/>
    <cellStyle name="Comma 4 3" xfId="18"/>
    <cellStyle name="Comma 4 3 2" xfId="149"/>
    <cellStyle name="Comma 4 4" xfId="1273"/>
    <cellStyle name="Comma 4 4 10" xfId="6955"/>
    <cellStyle name="Comma 4 4 10 2" xfId="19582"/>
    <cellStyle name="Comma 4 4 10 2 2" xfId="54798"/>
    <cellStyle name="Comma 4 4 10 3" xfId="42201"/>
    <cellStyle name="Comma 4 4 10 4" xfId="32187"/>
    <cellStyle name="Comma 4 4 11" xfId="8736"/>
    <cellStyle name="Comma 4 4 11 2" xfId="21358"/>
    <cellStyle name="Comma 4 4 11 2 2" xfId="56574"/>
    <cellStyle name="Comma 4 4 11 3" xfId="43977"/>
    <cellStyle name="Comma 4 4 11 4" xfId="33963"/>
    <cellStyle name="Comma 4 4 12" xfId="10456"/>
    <cellStyle name="Comma 4 4 12 2" xfId="23072"/>
    <cellStyle name="Comma 4 4 12 2 2" xfId="58288"/>
    <cellStyle name="Comma 4 4 12 3" xfId="45691"/>
    <cellStyle name="Comma 4 4 12 4" xfId="35677"/>
    <cellStyle name="Comma 4 4 13" xfId="14897"/>
    <cellStyle name="Comma 4 4 13 2" xfId="50114"/>
    <cellStyle name="Comma 4 4 13 3" xfId="27503"/>
    <cellStyle name="Comma 4 4 14" xfId="12311"/>
    <cellStyle name="Comma 4 4 14 2" xfId="47529"/>
    <cellStyle name="Comma 4 4 15" xfId="37516"/>
    <cellStyle name="Comma 4 4 16" xfId="24918"/>
    <cellStyle name="Comma 4 4 17" xfId="60131"/>
    <cellStyle name="Comma 4 4 2" xfId="2341"/>
    <cellStyle name="Comma 4 4 2 10" xfId="10457"/>
    <cellStyle name="Comma 4 4 2 10 2" xfId="23073"/>
    <cellStyle name="Comma 4 4 2 10 2 2" xfId="58289"/>
    <cellStyle name="Comma 4 4 2 10 3" xfId="45692"/>
    <cellStyle name="Comma 4 4 2 10 4" xfId="35678"/>
    <cellStyle name="Comma 4 4 2 11" xfId="15052"/>
    <cellStyle name="Comma 4 4 2 11 2" xfId="50268"/>
    <cellStyle name="Comma 4 4 2 11 3" xfId="27657"/>
    <cellStyle name="Comma 4 4 2 12" xfId="12465"/>
    <cellStyle name="Comma 4 4 2 12 2" xfId="47683"/>
    <cellStyle name="Comma 4 4 2 13" xfId="37671"/>
    <cellStyle name="Comma 4 4 2 14" xfId="25072"/>
    <cellStyle name="Comma 4 4 2 15" xfId="60285"/>
    <cellStyle name="Comma 4 4 2 2" xfId="3187"/>
    <cellStyle name="Comma 4 4 2 2 10" xfId="25556"/>
    <cellStyle name="Comma 4 4 2 2 11" xfId="61091"/>
    <cellStyle name="Comma 4 4 2 2 2" xfId="4987"/>
    <cellStyle name="Comma 4 4 2 2 2 2" xfId="17634"/>
    <cellStyle name="Comma 4 4 2 2 2 2 2" xfId="52850"/>
    <cellStyle name="Comma 4 4 2 2 2 2 3" xfId="30239"/>
    <cellStyle name="Comma 4 4 2 2 2 3" xfId="14080"/>
    <cellStyle name="Comma 4 4 2 2 2 3 2" xfId="49298"/>
    <cellStyle name="Comma 4 4 2 2 2 4" xfId="40253"/>
    <cellStyle name="Comma 4 4 2 2 2 5" xfId="26687"/>
    <cellStyle name="Comma 4 4 2 2 3" xfId="6457"/>
    <cellStyle name="Comma 4 4 2 2 3 2" xfId="19088"/>
    <cellStyle name="Comma 4 4 2 2 3 2 2" xfId="54304"/>
    <cellStyle name="Comma 4 4 2 2 3 3" xfId="41707"/>
    <cellStyle name="Comma 4 4 2 2 3 4" xfId="31693"/>
    <cellStyle name="Comma 4 4 2 2 4" xfId="7916"/>
    <cellStyle name="Comma 4 4 2 2 4 2" xfId="20542"/>
    <cellStyle name="Comma 4 4 2 2 4 2 2" xfId="55758"/>
    <cellStyle name="Comma 4 4 2 2 4 3" xfId="43161"/>
    <cellStyle name="Comma 4 4 2 2 4 4" xfId="33147"/>
    <cellStyle name="Comma 4 4 2 2 5" xfId="9697"/>
    <cellStyle name="Comma 4 4 2 2 5 2" xfId="22318"/>
    <cellStyle name="Comma 4 4 2 2 5 2 2" xfId="57534"/>
    <cellStyle name="Comma 4 4 2 2 5 3" xfId="44937"/>
    <cellStyle name="Comma 4 4 2 2 5 4" xfId="34923"/>
    <cellStyle name="Comma 4 4 2 2 6" xfId="11491"/>
    <cellStyle name="Comma 4 4 2 2 6 2" xfId="24094"/>
    <cellStyle name="Comma 4 4 2 2 6 2 2" xfId="59310"/>
    <cellStyle name="Comma 4 4 2 2 6 3" xfId="46713"/>
    <cellStyle name="Comma 4 4 2 2 6 4" xfId="36699"/>
    <cellStyle name="Comma 4 4 2 2 7" xfId="15858"/>
    <cellStyle name="Comma 4 4 2 2 7 2" xfId="51074"/>
    <cellStyle name="Comma 4 4 2 2 7 3" xfId="28463"/>
    <cellStyle name="Comma 4 4 2 2 8" xfId="12949"/>
    <cellStyle name="Comma 4 4 2 2 8 2" xfId="48167"/>
    <cellStyle name="Comma 4 4 2 2 9" xfId="38477"/>
    <cellStyle name="Comma 4 4 2 3" xfId="3516"/>
    <cellStyle name="Comma 4 4 2 3 10" xfId="27012"/>
    <cellStyle name="Comma 4 4 2 3 11" xfId="61416"/>
    <cellStyle name="Comma 4 4 2 3 2" xfId="5312"/>
    <cellStyle name="Comma 4 4 2 3 2 2" xfId="17959"/>
    <cellStyle name="Comma 4 4 2 3 2 2 2" xfId="53175"/>
    <cellStyle name="Comma 4 4 2 3 2 3" xfId="40578"/>
    <cellStyle name="Comma 4 4 2 3 2 4" xfId="30564"/>
    <cellStyle name="Comma 4 4 2 3 3" xfId="6782"/>
    <cellStyle name="Comma 4 4 2 3 3 2" xfId="19413"/>
    <cellStyle name="Comma 4 4 2 3 3 2 2" xfId="54629"/>
    <cellStyle name="Comma 4 4 2 3 3 3" xfId="42032"/>
    <cellStyle name="Comma 4 4 2 3 3 4" xfId="32018"/>
    <cellStyle name="Comma 4 4 2 3 4" xfId="8241"/>
    <cellStyle name="Comma 4 4 2 3 4 2" xfId="20867"/>
    <cellStyle name="Comma 4 4 2 3 4 2 2" xfId="56083"/>
    <cellStyle name="Comma 4 4 2 3 4 3" xfId="43486"/>
    <cellStyle name="Comma 4 4 2 3 4 4" xfId="33472"/>
    <cellStyle name="Comma 4 4 2 3 5" xfId="10022"/>
    <cellStyle name="Comma 4 4 2 3 5 2" xfId="22643"/>
    <cellStyle name="Comma 4 4 2 3 5 2 2" xfId="57859"/>
    <cellStyle name="Comma 4 4 2 3 5 3" xfId="45262"/>
    <cellStyle name="Comma 4 4 2 3 5 4" xfId="35248"/>
    <cellStyle name="Comma 4 4 2 3 6" xfId="11816"/>
    <cellStyle name="Comma 4 4 2 3 6 2" xfId="24419"/>
    <cellStyle name="Comma 4 4 2 3 6 2 2" xfId="59635"/>
    <cellStyle name="Comma 4 4 2 3 6 3" xfId="47038"/>
    <cellStyle name="Comma 4 4 2 3 6 4" xfId="37024"/>
    <cellStyle name="Comma 4 4 2 3 7" xfId="16183"/>
    <cellStyle name="Comma 4 4 2 3 7 2" xfId="51399"/>
    <cellStyle name="Comma 4 4 2 3 7 3" xfId="28788"/>
    <cellStyle name="Comma 4 4 2 3 8" xfId="14405"/>
    <cellStyle name="Comma 4 4 2 3 8 2" xfId="49623"/>
    <cellStyle name="Comma 4 4 2 3 9" xfId="38802"/>
    <cellStyle name="Comma 4 4 2 4" xfId="2677"/>
    <cellStyle name="Comma 4 4 2 4 10" xfId="26203"/>
    <cellStyle name="Comma 4 4 2 4 11" xfId="60607"/>
    <cellStyle name="Comma 4 4 2 4 2" xfId="4503"/>
    <cellStyle name="Comma 4 4 2 4 2 2" xfId="17150"/>
    <cellStyle name="Comma 4 4 2 4 2 2 2" xfId="52366"/>
    <cellStyle name="Comma 4 4 2 4 2 3" xfId="39769"/>
    <cellStyle name="Comma 4 4 2 4 2 4" xfId="29755"/>
    <cellStyle name="Comma 4 4 2 4 3" xfId="5973"/>
    <cellStyle name="Comma 4 4 2 4 3 2" xfId="18604"/>
    <cellStyle name="Comma 4 4 2 4 3 2 2" xfId="53820"/>
    <cellStyle name="Comma 4 4 2 4 3 3" xfId="41223"/>
    <cellStyle name="Comma 4 4 2 4 3 4" xfId="31209"/>
    <cellStyle name="Comma 4 4 2 4 4" xfId="7432"/>
    <cellStyle name="Comma 4 4 2 4 4 2" xfId="20058"/>
    <cellStyle name="Comma 4 4 2 4 4 2 2" xfId="55274"/>
    <cellStyle name="Comma 4 4 2 4 4 3" xfId="42677"/>
    <cellStyle name="Comma 4 4 2 4 4 4" xfId="32663"/>
    <cellStyle name="Comma 4 4 2 4 5" xfId="9213"/>
    <cellStyle name="Comma 4 4 2 4 5 2" xfId="21834"/>
    <cellStyle name="Comma 4 4 2 4 5 2 2" xfId="57050"/>
    <cellStyle name="Comma 4 4 2 4 5 3" xfId="44453"/>
    <cellStyle name="Comma 4 4 2 4 5 4" xfId="34439"/>
    <cellStyle name="Comma 4 4 2 4 6" xfId="11007"/>
    <cellStyle name="Comma 4 4 2 4 6 2" xfId="23610"/>
    <cellStyle name="Comma 4 4 2 4 6 2 2" xfId="58826"/>
    <cellStyle name="Comma 4 4 2 4 6 3" xfId="46229"/>
    <cellStyle name="Comma 4 4 2 4 6 4" xfId="36215"/>
    <cellStyle name="Comma 4 4 2 4 7" xfId="15374"/>
    <cellStyle name="Comma 4 4 2 4 7 2" xfId="50590"/>
    <cellStyle name="Comma 4 4 2 4 7 3" xfId="27979"/>
    <cellStyle name="Comma 4 4 2 4 8" xfId="13596"/>
    <cellStyle name="Comma 4 4 2 4 8 2" xfId="48814"/>
    <cellStyle name="Comma 4 4 2 4 9" xfId="37993"/>
    <cellStyle name="Comma 4 4 2 5" xfId="3841"/>
    <cellStyle name="Comma 4 4 2 5 2" xfId="8564"/>
    <cellStyle name="Comma 4 4 2 5 2 2" xfId="21190"/>
    <cellStyle name="Comma 4 4 2 5 2 2 2" xfId="56406"/>
    <cellStyle name="Comma 4 4 2 5 2 3" xfId="43809"/>
    <cellStyle name="Comma 4 4 2 5 2 4" xfId="33795"/>
    <cellStyle name="Comma 4 4 2 5 3" xfId="10345"/>
    <cellStyle name="Comma 4 4 2 5 3 2" xfId="22966"/>
    <cellStyle name="Comma 4 4 2 5 3 2 2" xfId="58182"/>
    <cellStyle name="Comma 4 4 2 5 3 3" xfId="45585"/>
    <cellStyle name="Comma 4 4 2 5 3 4" xfId="35571"/>
    <cellStyle name="Comma 4 4 2 5 4" xfId="12141"/>
    <cellStyle name="Comma 4 4 2 5 4 2" xfId="24742"/>
    <cellStyle name="Comma 4 4 2 5 4 2 2" xfId="59958"/>
    <cellStyle name="Comma 4 4 2 5 4 3" xfId="47361"/>
    <cellStyle name="Comma 4 4 2 5 4 4" xfId="37347"/>
    <cellStyle name="Comma 4 4 2 5 5" xfId="16506"/>
    <cellStyle name="Comma 4 4 2 5 5 2" xfId="51722"/>
    <cellStyle name="Comma 4 4 2 5 5 3" xfId="29111"/>
    <cellStyle name="Comma 4 4 2 5 6" xfId="14728"/>
    <cellStyle name="Comma 4 4 2 5 6 2" xfId="49946"/>
    <cellStyle name="Comma 4 4 2 5 7" xfId="39125"/>
    <cellStyle name="Comma 4 4 2 5 8" xfId="27335"/>
    <cellStyle name="Comma 4 4 2 6" xfId="4181"/>
    <cellStyle name="Comma 4 4 2 6 2" xfId="16828"/>
    <cellStyle name="Comma 4 4 2 6 2 2" xfId="52044"/>
    <cellStyle name="Comma 4 4 2 6 2 3" xfId="29433"/>
    <cellStyle name="Comma 4 4 2 6 3" xfId="13274"/>
    <cellStyle name="Comma 4 4 2 6 3 2" xfId="48492"/>
    <cellStyle name="Comma 4 4 2 6 4" xfId="39447"/>
    <cellStyle name="Comma 4 4 2 6 5" xfId="25881"/>
    <cellStyle name="Comma 4 4 2 7" xfId="5651"/>
    <cellStyle name="Comma 4 4 2 7 2" xfId="18282"/>
    <cellStyle name="Comma 4 4 2 7 2 2" xfId="53498"/>
    <cellStyle name="Comma 4 4 2 7 3" xfId="40901"/>
    <cellStyle name="Comma 4 4 2 7 4" xfId="30887"/>
    <cellStyle name="Comma 4 4 2 8" xfId="7110"/>
    <cellStyle name="Comma 4 4 2 8 2" xfId="19736"/>
    <cellStyle name="Comma 4 4 2 8 2 2" xfId="54952"/>
    <cellStyle name="Comma 4 4 2 8 3" xfId="42355"/>
    <cellStyle name="Comma 4 4 2 8 4" xfId="32341"/>
    <cellStyle name="Comma 4 4 2 9" xfId="8891"/>
    <cellStyle name="Comma 4 4 2 9 2" xfId="21512"/>
    <cellStyle name="Comma 4 4 2 9 2 2" xfId="56728"/>
    <cellStyle name="Comma 4 4 2 9 3" xfId="44131"/>
    <cellStyle name="Comma 4 4 2 9 4" xfId="34117"/>
    <cellStyle name="Comma 4 4 3" xfId="3026"/>
    <cellStyle name="Comma 4 4 3 10" xfId="25399"/>
    <cellStyle name="Comma 4 4 3 11" xfId="60934"/>
    <cellStyle name="Comma 4 4 3 2" xfId="4830"/>
    <cellStyle name="Comma 4 4 3 2 2" xfId="17477"/>
    <cellStyle name="Comma 4 4 3 2 2 2" xfId="52693"/>
    <cellStyle name="Comma 4 4 3 2 2 3" xfId="30082"/>
    <cellStyle name="Comma 4 4 3 2 3" xfId="13923"/>
    <cellStyle name="Comma 4 4 3 2 3 2" xfId="49141"/>
    <cellStyle name="Comma 4 4 3 2 4" xfId="40096"/>
    <cellStyle name="Comma 4 4 3 2 5" xfId="26530"/>
    <cellStyle name="Comma 4 4 3 3" xfId="6300"/>
    <cellStyle name="Comma 4 4 3 3 2" xfId="18931"/>
    <cellStyle name="Comma 4 4 3 3 2 2" xfId="54147"/>
    <cellStyle name="Comma 4 4 3 3 3" xfId="41550"/>
    <cellStyle name="Comma 4 4 3 3 4" xfId="31536"/>
    <cellStyle name="Comma 4 4 3 4" xfId="7759"/>
    <cellStyle name="Comma 4 4 3 4 2" xfId="20385"/>
    <cellStyle name="Comma 4 4 3 4 2 2" xfId="55601"/>
    <cellStyle name="Comma 4 4 3 4 3" xfId="43004"/>
    <cellStyle name="Comma 4 4 3 4 4" xfId="32990"/>
    <cellStyle name="Comma 4 4 3 5" xfId="9540"/>
    <cellStyle name="Comma 4 4 3 5 2" xfId="22161"/>
    <cellStyle name="Comma 4 4 3 5 2 2" xfId="57377"/>
    <cellStyle name="Comma 4 4 3 5 3" xfId="44780"/>
    <cellStyle name="Comma 4 4 3 5 4" xfId="34766"/>
    <cellStyle name="Comma 4 4 3 6" xfId="11334"/>
    <cellStyle name="Comma 4 4 3 6 2" xfId="23937"/>
    <cellStyle name="Comma 4 4 3 6 2 2" xfId="59153"/>
    <cellStyle name="Comma 4 4 3 6 3" xfId="46556"/>
    <cellStyle name="Comma 4 4 3 6 4" xfId="36542"/>
    <cellStyle name="Comma 4 4 3 7" xfId="15701"/>
    <cellStyle name="Comma 4 4 3 7 2" xfId="50917"/>
    <cellStyle name="Comma 4 4 3 7 3" xfId="28306"/>
    <cellStyle name="Comma 4 4 3 8" xfId="12792"/>
    <cellStyle name="Comma 4 4 3 8 2" xfId="48010"/>
    <cellStyle name="Comma 4 4 3 9" xfId="38320"/>
    <cellStyle name="Comma 4 4 4" xfId="2853"/>
    <cellStyle name="Comma 4 4 4 10" xfId="25240"/>
    <cellStyle name="Comma 4 4 4 11" xfId="60775"/>
    <cellStyle name="Comma 4 4 4 2" xfId="4671"/>
    <cellStyle name="Comma 4 4 4 2 2" xfId="17318"/>
    <cellStyle name="Comma 4 4 4 2 2 2" xfId="52534"/>
    <cellStyle name="Comma 4 4 4 2 2 3" xfId="29923"/>
    <cellStyle name="Comma 4 4 4 2 3" xfId="13764"/>
    <cellStyle name="Comma 4 4 4 2 3 2" xfId="48982"/>
    <cellStyle name="Comma 4 4 4 2 4" xfId="39937"/>
    <cellStyle name="Comma 4 4 4 2 5" xfId="26371"/>
    <cellStyle name="Comma 4 4 4 3" xfId="6141"/>
    <cellStyle name="Comma 4 4 4 3 2" xfId="18772"/>
    <cellStyle name="Comma 4 4 4 3 2 2" xfId="53988"/>
    <cellStyle name="Comma 4 4 4 3 3" xfId="41391"/>
    <cellStyle name="Comma 4 4 4 3 4" xfId="31377"/>
    <cellStyle name="Comma 4 4 4 4" xfId="7600"/>
    <cellStyle name="Comma 4 4 4 4 2" xfId="20226"/>
    <cellStyle name="Comma 4 4 4 4 2 2" xfId="55442"/>
    <cellStyle name="Comma 4 4 4 4 3" xfId="42845"/>
    <cellStyle name="Comma 4 4 4 4 4" xfId="32831"/>
    <cellStyle name="Comma 4 4 4 5" xfId="9381"/>
    <cellStyle name="Comma 4 4 4 5 2" xfId="22002"/>
    <cellStyle name="Comma 4 4 4 5 2 2" xfId="57218"/>
    <cellStyle name="Comma 4 4 4 5 3" xfId="44621"/>
    <cellStyle name="Comma 4 4 4 5 4" xfId="34607"/>
    <cellStyle name="Comma 4 4 4 6" xfId="11175"/>
    <cellStyle name="Comma 4 4 4 6 2" xfId="23778"/>
    <cellStyle name="Comma 4 4 4 6 2 2" xfId="58994"/>
    <cellStyle name="Comma 4 4 4 6 3" xfId="46397"/>
    <cellStyle name="Comma 4 4 4 6 4" xfId="36383"/>
    <cellStyle name="Comma 4 4 4 7" xfId="15542"/>
    <cellStyle name="Comma 4 4 4 7 2" xfId="50758"/>
    <cellStyle name="Comma 4 4 4 7 3" xfId="28147"/>
    <cellStyle name="Comma 4 4 4 8" xfId="12633"/>
    <cellStyle name="Comma 4 4 4 8 2" xfId="47851"/>
    <cellStyle name="Comma 4 4 4 9" xfId="38161"/>
    <cellStyle name="Comma 4 4 5" xfId="3362"/>
    <cellStyle name="Comma 4 4 5 10" xfId="26858"/>
    <cellStyle name="Comma 4 4 5 11" xfId="61262"/>
    <cellStyle name="Comma 4 4 5 2" xfId="5158"/>
    <cellStyle name="Comma 4 4 5 2 2" xfId="17805"/>
    <cellStyle name="Comma 4 4 5 2 2 2" xfId="53021"/>
    <cellStyle name="Comma 4 4 5 2 3" xfId="40424"/>
    <cellStyle name="Comma 4 4 5 2 4" xfId="30410"/>
    <cellStyle name="Comma 4 4 5 3" xfId="6628"/>
    <cellStyle name="Comma 4 4 5 3 2" xfId="19259"/>
    <cellStyle name="Comma 4 4 5 3 2 2" xfId="54475"/>
    <cellStyle name="Comma 4 4 5 3 3" xfId="41878"/>
    <cellStyle name="Comma 4 4 5 3 4" xfId="31864"/>
    <cellStyle name="Comma 4 4 5 4" xfId="8087"/>
    <cellStyle name="Comma 4 4 5 4 2" xfId="20713"/>
    <cellStyle name="Comma 4 4 5 4 2 2" xfId="55929"/>
    <cellStyle name="Comma 4 4 5 4 3" xfId="43332"/>
    <cellStyle name="Comma 4 4 5 4 4" xfId="33318"/>
    <cellStyle name="Comma 4 4 5 5" xfId="9868"/>
    <cellStyle name="Comma 4 4 5 5 2" xfId="22489"/>
    <cellStyle name="Comma 4 4 5 5 2 2" xfId="57705"/>
    <cellStyle name="Comma 4 4 5 5 3" xfId="45108"/>
    <cellStyle name="Comma 4 4 5 5 4" xfId="35094"/>
    <cellStyle name="Comma 4 4 5 6" xfId="11662"/>
    <cellStyle name="Comma 4 4 5 6 2" xfId="24265"/>
    <cellStyle name="Comma 4 4 5 6 2 2" xfId="59481"/>
    <cellStyle name="Comma 4 4 5 6 3" xfId="46884"/>
    <cellStyle name="Comma 4 4 5 6 4" xfId="36870"/>
    <cellStyle name="Comma 4 4 5 7" xfId="16029"/>
    <cellStyle name="Comma 4 4 5 7 2" xfId="51245"/>
    <cellStyle name="Comma 4 4 5 7 3" xfId="28634"/>
    <cellStyle name="Comma 4 4 5 8" xfId="14251"/>
    <cellStyle name="Comma 4 4 5 8 2" xfId="49469"/>
    <cellStyle name="Comma 4 4 5 9" xfId="38648"/>
    <cellStyle name="Comma 4 4 6" xfId="2522"/>
    <cellStyle name="Comma 4 4 6 10" xfId="26049"/>
    <cellStyle name="Comma 4 4 6 11" xfId="60453"/>
    <cellStyle name="Comma 4 4 6 2" xfId="4349"/>
    <cellStyle name="Comma 4 4 6 2 2" xfId="16996"/>
    <cellStyle name="Comma 4 4 6 2 2 2" xfId="52212"/>
    <cellStyle name="Comma 4 4 6 2 3" xfId="39615"/>
    <cellStyle name="Comma 4 4 6 2 4" xfId="29601"/>
    <cellStyle name="Comma 4 4 6 3" xfId="5819"/>
    <cellStyle name="Comma 4 4 6 3 2" xfId="18450"/>
    <cellStyle name="Comma 4 4 6 3 2 2" xfId="53666"/>
    <cellStyle name="Comma 4 4 6 3 3" xfId="41069"/>
    <cellStyle name="Comma 4 4 6 3 4" xfId="31055"/>
    <cellStyle name="Comma 4 4 6 4" xfId="7278"/>
    <cellStyle name="Comma 4 4 6 4 2" xfId="19904"/>
    <cellStyle name="Comma 4 4 6 4 2 2" xfId="55120"/>
    <cellStyle name="Comma 4 4 6 4 3" xfId="42523"/>
    <cellStyle name="Comma 4 4 6 4 4" xfId="32509"/>
    <cellStyle name="Comma 4 4 6 5" xfId="9059"/>
    <cellStyle name="Comma 4 4 6 5 2" xfId="21680"/>
    <cellStyle name="Comma 4 4 6 5 2 2" xfId="56896"/>
    <cellStyle name="Comma 4 4 6 5 3" xfId="44299"/>
    <cellStyle name="Comma 4 4 6 5 4" xfId="34285"/>
    <cellStyle name="Comma 4 4 6 6" xfId="10853"/>
    <cellStyle name="Comma 4 4 6 6 2" xfId="23456"/>
    <cellStyle name="Comma 4 4 6 6 2 2" xfId="58672"/>
    <cellStyle name="Comma 4 4 6 6 3" xfId="46075"/>
    <cellStyle name="Comma 4 4 6 6 4" xfId="36061"/>
    <cellStyle name="Comma 4 4 6 7" xfId="15220"/>
    <cellStyle name="Comma 4 4 6 7 2" xfId="50436"/>
    <cellStyle name="Comma 4 4 6 7 3" xfId="27825"/>
    <cellStyle name="Comma 4 4 6 8" xfId="13442"/>
    <cellStyle name="Comma 4 4 6 8 2" xfId="48660"/>
    <cellStyle name="Comma 4 4 6 9" xfId="37839"/>
    <cellStyle name="Comma 4 4 7" xfId="3686"/>
    <cellStyle name="Comma 4 4 7 2" xfId="8410"/>
    <cellStyle name="Comma 4 4 7 2 2" xfId="21036"/>
    <cellStyle name="Comma 4 4 7 2 2 2" xfId="56252"/>
    <cellStyle name="Comma 4 4 7 2 3" xfId="43655"/>
    <cellStyle name="Comma 4 4 7 2 4" xfId="33641"/>
    <cellStyle name="Comma 4 4 7 3" xfId="10191"/>
    <cellStyle name="Comma 4 4 7 3 2" xfId="22812"/>
    <cellStyle name="Comma 4 4 7 3 2 2" xfId="58028"/>
    <cellStyle name="Comma 4 4 7 3 3" xfId="45431"/>
    <cellStyle name="Comma 4 4 7 3 4" xfId="35417"/>
    <cellStyle name="Comma 4 4 7 4" xfId="11987"/>
    <cellStyle name="Comma 4 4 7 4 2" xfId="24588"/>
    <cellStyle name="Comma 4 4 7 4 2 2" xfId="59804"/>
    <cellStyle name="Comma 4 4 7 4 3" xfId="47207"/>
    <cellStyle name="Comma 4 4 7 4 4" xfId="37193"/>
    <cellStyle name="Comma 4 4 7 5" xfId="16352"/>
    <cellStyle name="Comma 4 4 7 5 2" xfId="51568"/>
    <cellStyle name="Comma 4 4 7 5 3" xfId="28957"/>
    <cellStyle name="Comma 4 4 7 6" xfId="14574"/>
    <cellStyle name="Comma 4 4 7 6 2" xfId="49792"/>
    <cellStyle name="Comma 4 4 7 7" xfId="38971"/>
    <cellStyle name="Comma 4 4 7 8" xfId="27181"/>
    <cellStyle name="Comma 4 4 8" xfId="4022"/>
    <cellStyle name="Comma 4 4 8 2" xfId="16674"/>
    <cellStyle name="Comma 4 4 8 2 2" xfId="51890"/>
    <cellStyle name="Comma 4 4 8 2 3" xfId="29279"/>
    <cellStyle name="Comma 4 4 8 3" xfId="13120"/>
    <cellStyle name="Comma 4 4 8 3 2" xfId="48338"/>
    <cellStyle name="Comma 4 4 8 4" xfId="39293"/>
    <cellStyle name="Comma 4 4 8 5" xfId="25727"/>
    <cellStyle name="Comma 4 4 9" xfId="5497"/>
    <cellStyle name="Comma 4 4 9 2" xfId="18128"/>
    <cellStyle name="Comma 4 4 9 2 2" xfId="53344"/>
    <cellStyle name="Comma 4 4 9 3" xfId="40747"/>
    <cellStyle name="Comma 4 4 9 4" xfId="30733"/>
    <cellStyle name="Comma 4 5" xfId="2259"/>
    <cellStyle name="Comma 4 5 10" xfId="10458"/>
    <cellStyle name="Comma 4 5 10 2" xfId="23074"/>
    <cellStyle name="Comma 4 5 10 2 2" xfId="58290"/>
    <cellStyle name="Comma 4 5 10 3" xfId="45693"/>
    <cellStyle name="Comma 4 5 10 4" xfId="35679"/>
    <cellStyle name="Comma 4 5 11" xfId="14978"/>
    <cellStyle name="Comma 4 5 11 2" xfId="50194"/>
    <cellStyle name="Comma 4 5 11 3" xfId="27583"/>
    <cellStyle name="Comma 4 5 12" xfId="12391"/>
    <cellStyle name="Comma 4 5 12 2" xfId="47609"/>
    <cellStyle name="Comma 4 5 13" xfId="37597"/>
    <cellStyle name="Comma 4 5 14" xfId="24998"/>
    <cellStyle name="Comma 4 5 15" xfId="60211"/>
    <cellStyle name="Comma 4 5 2" xfId="3113"/>
    <cellStyle name="Comma 4 5 2 10" xfId="25482"/>
    <cellStyle name="Comma 4 5 2 11" xfId="61017"/>
    <cellStyle name="Comma 4 5 2 2" xfId="4913"/>
    <cellStyle name="Comma 4 5 2 2 2" xfId="17560"/>
    <cellStyle name="Comma 4 5 2 2 2 2" xfId="52776"/>
    <cellStyle name="Comma 4 5 2 2 2 3" xfId="30165"/>
    <cellStyle name="Comma 4 5 2 2 3" xfId="14006"/>
    <cellStyle name="Comma 4 5 2 2 3 2" xfId="49224"/>
    <cellStyle name="Comma 4 5 2 2 4" xfId="40179"/>
    <cellStyle name="Comma 4 5 2 2 5" xfId="26613"/>
    <cellStyle name="Comma 4 5 2 3" xfId="6383"/>
    <cellStyle name="Comma 4 5 2 3 2" xfId="19014"/>
    <cellStyle name="Comma 4 5 2 3 2 2" xfId="54230"/>
    <cellStyle name="Comma 4 5 2 3 3" xfId="41633"/>
    <cellStyle name="Comma 4 5 2 3 4" xfId="31619"/>
    <cellStyle name="Comma 4 5 2 4" xfId="7842"/>
    <cellStyle name="Comma 4 5 2 4 2" xfId="20468"/>
    <cellStyle name="Comma 4 5 2 4 2 2" xfId="55684"/>
    <cellStyle name="Comma 4 5 2 4 3" xfId="43087"/>
    <cellStyle name="Comma 4 5 2 4 4" xfId="33073"/>
    <cellStyle name="Comma 4 5 2 5" xfId="9623"/>
    <cellStyle name="Comma 4 5 2 5 2" xfId="22244"/>
    <cellStyle name="Comma 4 5 2 5 2 2" xfId="57460"/>
    <cellStyle name="Comma 4 5 2 5 3" xfId="44863"/>
    <cellStyle name="Comma 4 5 2 5 4" xfId="34849"/>
    <cellStyle name="Comma 4 5 2 6" xfId="11417"/>
    <cellStyle name="Comma 4 5 2 6 2" xfId="24020"/>
    <cellStyle name="Comma 4 5 2 6 2 2" xfId="59236"/>
    <cellStyle name="Comma 4 5 2 6 3" xfId="46639"/>
    <cellStyle name="Comma 4 5 2 6 4" xfId="36625"/>
    <cellStyle name="Comma 4 5 2 7" xfId="15784"/>
    <cellStyle name="Comma 4 5 2 7 2" xfId="51000"/>
    <cellStyle name="Comma 4 5 2 7 3" xfId="28389"/>
    <cellStyle name="Comma 4 5 2 8" xfId="12875"/>
    <cellStyle name="Comma 4 5 2 8 2" xfId="48093"/>
    <cellStyle name="Comma 4 5 2 9" xfId="38403"/>
    <cellStyle name="Comma 4 5 3" xfId="3442"/>
    <cellStyle name="Comma 4 5 3 10" xfId="26938"/>
    <cellStyle name="Comma 4 5 3 11" xfId="61342"/>
    <cellStyle name="Comma 4 5 3 2" xfId="5238"/>
    <cellStyle name="Comma 4 5 3 2 2" xfId="17885"/>
    <cellStyle name="Comma 4 5 3 2 2 2" xfId="53101"/>
    <cellStyle name="Comma 4 5 3 2 3" xfId="40504"/>
    <cellStyle name="Comma 4 5 3 2 4" xfId="30490"/>
    <cellStyle name="Comma 4 5 3 3" xfId="6708"/>
    <cellStyle name="Comma 4 5 3 3 2" xfId="19339"/>
    <cellStyle name="Comma 4 5 3 3 2 2" xfId="54555"/>
    <cellStyle name="Comma 4 5 3 3 3" xfId="41958"/>
    <cellStyle name="Comma 4 5 3 3 4" xfId="31944"/>
    <cellStyle name="Comma 4 5 3 4" xfId="8167"/>
    <cellStyle name="Comma 4 5 3 4 2" xfId="20793"/>
    <cellStyle name="Comma 4 5 3 4 2 2" xfId="56009"/>
    <cellStyle name="Comma 4 5 3 4 3" xfId="43412"/>
    <cellStyle name="Comma 4 5 3 4 4" xfId="33398"/>
    <cellStyle name="Comma 4 5 3 5" xfId="9948"/>
    <cellStyle name="Comma 4 5 3 5 2" xfId="22569"/>
    <cellStyle name="Comma 4 5 3 5 2 2" xfId="57785"/>
    <cellStyle name="Comma 4 5 3 5 3" xfId="45188"/>
    <cellStyle name="Comma 4 5 3 5 4" xfId="35174"/>
    <cellStyle name="Comma 4 5 3 6" xfId="11742"/>
    <cellStyle name="Comma 4 5 3 6 2" xfId="24345"/>
    <cellStyle name="Comma 4 5 3 6 2 2" xfId="59561"/>
    <cellStyle name="Comma 4 5 3 6 3" xfId="46964"/>
    <cellStyle name="Comma 4 5 3 6 4" xfId="36950"/>
    <cellStyle name="Comma 4 5 3 7" xfId="16109"/>
    <cellStyle name="Comma 4 5 3 7 2" xfId="51325"/>
    <cellStyle name="Comma 4 5 3 7 3" xfId="28714"/>
    <cellStyle name="Comma 4 5 3 8" xfId="14331"/>
    <cellStyle name="Comma 4 5 3 8 2" xfId="49549"/>
    <cellStyle name="Comma 4 5 3 9" xfId="38728"/>
    <cellStyle name="Comma 4 5 4" xfId="2603"/>
    <cellStyle name="Comma 4 5 4 10" xfId="26129"/>
    <cellStyle name="Comma 4 5 4 11" xfId="60533"/>
    <cellStyle name="Comma 4 5 4 2" xfId="4429"/>
    <cellStyle name="Comma 4 5 4 2 2" xfId="17076"/>
    <cellStyle name="Comma 4 5 4 2 2 2" xfId="52292"/>
    <cellStyle name="Comma 4 5 4 2 3" xfId="39695"/>
    <cellStyle name="Comma 4 5 4 2 4" xfId="29681"/>
    <cellStyle name="Comma 4 5 4 3" xfId="5899"/>
    <cellStyle name="Comma 4 5 4 3 2" xfId="18530"/>
    <cellStyle name="Comma 4 5 4 3 2 2" xfId="53746"/>
    <cellStyle name="Comma 4 5 4 3 3" xfId="41149"/>
    <cellStyle name="Comma 4 5 4 3 4" xfId="31135"/>
    <cellStyle name="Comma 4 5 4 4" xfId="7358"/>
    <cellStyle name="Comma 4 5 4 4 2" xfId="19984"/>
    <cellStyle name="Comma 4 5 4 4 2 2" xfId="55200"/>
    <cellStyle name="Comma 4 5 4 4 3" xfId="42603"/>
    <cellStyle name="Comma 4 5 4 4 4" xfId="32589"/>
    <cellStyle name="Comma 4 5 4 5" xfId="9139"/>
    <cellStyle name="Comma 4 5 4 5 2" xfId="21760"/>
    <cellStyle name="Comma 4 5 4 5 2 2" xfId="56976"/>
    <cellStyle name="Comma 4 5 4 5 3" xfId="44379"/>
    <cellStyle name="Comma 4 5 4 5 4" xfId="34365"/>
    <cellStyle name="Comma 4 5 4 6" xfId="10933"/>
    <cellStyle name="Comma 4 5 4 6 2" xfId="23536"/>
    <cellStyle name="Comma 4 5 4 6 2 2" xfId="58752"/>
    <cellStyle name="Comma 4 5 4 6 3" xfId="46155"/>
    <cellStyle name="Comma 4 5 4 6 4" xfId="36141"/>
    <cellStyle name="Comma 4 5 4 7" xfId="15300"/>
    <cellStyle name="Comma 4 5 4 7 2" xfId="50516"/>
    <cellStyle name="Comma 4 5 4 7 3" xfId="27905"/>
    <cellStyle name="Comma 4 5 4 8" xfId="13522"/>
    <cellStyle name="Comma 4 5 4 8 2" xfId="48740"/>
    <cellStyle name="Comma 4 5 4 9" xfId="37919"/>
    <cellStyle name="Comma 4 5 5" xfId="3767"/>
    <cellStyle name="Comma 4 5 5 2" xfId="8490"/>
    <cellStyle name="Comma 4 5 5 2 2" xfId="21116"/>
    <cellStyle name="Comma 4 5 5 2 2 2" xfId="56332"/>
    <cellStyle name="Comma 4 5 5 2 3" xfId="43735"/>
    <cellStyle name="Comma 4 5 5 2 4" xfId="33721"/>
    <cellStyle name="Comma 4 5 5 3" xfId="10271"/>
    <cellStyle name="Comma 4 5 5 3 2" xfId="22892"/>
    <cellStyle name="Comma 4 5 5 3 2 2" xfId="58108"/>
    <cellStyle name="Comma 4 5 5 3 3" xfId="45511"/>
    <cellStyle name="Comma 4 5 5 3 4" xfId="35497"/>
    <cellStyle name="Comma 4 5 5 4" xfId="12067"/>
    <cellStyle name="Comma 4 5 5 4 2" xfId="24668"/>
    <cellStyle name="Comma 4 5 5 4 2 2" xfId="59884"/>
    <cellStyle name="Comma 4 5 5 4 3" xfId="47287"/>
    <cellStyle name="Comma 4 5 5 4 4" xfId="37273"/>
    <cellStyle name="Comma 4 5 5 5" xfId="16432"/>
    <cellStyle name="Comma 4 5 5 5 2" xfId="51648"/>
    <cellStyle name="Comma 4 5 5 5 3" xfId="29037"/>
    <cellStyle name="Comma 4 5 5 6" xfId="14654"/>
    <cellStyle name="Comma 4 5 5 6 2" xfId="49872"/>
    <cellStyle name="Comma 4 5 5 7" xfId="39051"/>
    <cellStyle name="Comma 4 5 5 8" xfId="27261"/>
    <cellStyle name="Comma 4 5 6" xfId="4107"/>
    <cellStyle name="Comma 4 5 6 2" xfId="16754"/>
    <cellStyle name="Comma 4 5 6 2 2" xfId="51970"/>
    <cellStyle name="Comma 4 5 6 2 3" xfId="29359"/>
    <cellStyle name="Comma 4 5 6 3" xfId="13200"/>
    <cellStyle name="Comma 4 5 6 3 2" xfId="48418"/>
    <cellStyle name="Comma 4 5 6 4" xfId="39373"/>
    <cellStyle name="Comma 4 5 6 5" xfId="25807"/>
    <cellStyle name="Comma 4 5 7" xfId="5577"/>
    <cellStyle name="Comma 4 5 7 2" xfId="18208"/>
    <cellStyle name="Comma 4 5 7 2 2" xfId="53424"/>
    <cellStyle name="Comma 4 5 7 3" xfId="40827"/>
    <cellStyle name="Comma 4 5 7 4" xfId="30813"/>
    <cellStyle name="Comma 4 5 8" xfId="7036"/>
    <cellStyle name="Comma 4 5 8 2" xfId="19662"/>
    <cellStyle name="Comma 4 5 8 2 2" xfId="54878"/>
    <cellStyle name="Comma 4 5 8 3" xfId="42281"/>
    <cellStyle name="Comma 4 5 8 4" xfId="32267"/>
    <cellStyle name="Comma 4 5 9" xfId="8817"/>
    <cellStyle name="Comma 4 5 9 2" xfId="21438"/>
    <cellStyle name="Comma 4 5 9 2 2" xfId="56654"/>
    <cellStyle name="Comma 4 5 9 3" xfId="44057"/>
    <cellStyle name="Comma 4 5 9 4" xfId="34043"/>
    <cellStyle name="Comma 4 6" xfId="2936"/>
    <cellStyle name="Comma 4 6 10" xfId="25320"/>
    <cellStyle name="Comma 4 6 11" xfId="60855"/>
    <cellStyle name="Comma 4 6 2" xfId="4751"/>
    <cellStyle name="Comma 4 6 2 2" xfId="17398"/>
    <cellStyle name="Comma 4 6 2 2 2" xfId="52614"/>
    <cellStyle name="Comma 4 6 2 2 3" xfId="30003"/>
    <cellStyle name="Comma 4 6 2 3" xfId="13844"/>
    <cellStyle name="Comma 4 6 2 3 2" xfId="49062"/>
    <cellStyle name="Comma 4 6 2 4" xfId="40017"/>
    <cellStyle name="Comma 4 6 2 5" xfId="26451"/>
    <cellStyle name="Comma 4 6 3" xfId="6221"/>
    <cellStyle name="Comma 4 6 3 2" xfId="18852"/>
    <cellStyle name="Comma 4 6 3 2 2" xfId="54068"/>
    <cellStyle name="Comma 4 6 3 3" xfId="41471"/>
    <cellStyle name="Comma 4 6 3 4" xfId="31457"/>
    <cellStyle name="Comma 4 6 4" xfId="7680"/>
    <cellStyle name="Comma 4 6 4 2" xfId="20306"/>
    <cellStyle name="Comma 4 6 4 2 2" xfId="55522"/>
    <cellStyle name="Comma 4 6 4 3" xfId="42925"/>
    <cellStyle name="Comma 4 6 4 4" xfId="32911"/>
    <cellStyle name="Comma 4 6 5" xfId="9461"/>
    <cellStyle name="Comma 4 6 5 2" xfId="22082"/>
    <cellStyle name="Comma 4 6 5 2 2" xfId="57298"/>
    <cellStyle name="Comma 4 6 5 3" xfId="44701"/>
    <cellStyle name="Comma 4 6 5 4" xfId="34687"/>
    <cellStyle name="Comma 4 6 6" xfId="11255"/>
    <cellStyle name="Comma 4 6 6 2" xfId="23858"/>
    <cellStyle name="Comma 4 6 6 2 2" xfId="59074"/>
    <cellStyle name="Comma 4 6 6 3" xfId="46477"/>
    <cellStyle name="Comma 4 6 6 4" xfId="36463"/>
    <cellStyle name="Comma 4 6 7" xfId="15622"/>
    <cellStyle name="Comma 4 6 7 2" xfId="50838"/>
    <cellStyle name="Comma 4 6 7 3" xfId="28227"/>
    <cellStyle name="Comma 4 6 8" xfId="12713"/>
    <cellStyle name="Comma 4 6 8 2" xfId="47931"/>
    <cellStyle name="Comma 4 6 9" xfId="38241"/>
    <cellStyle name="Comma 4 7" xfId="2773"/>
    <cellStyle name="Comma 4 7 10" xfId="25168"/>
    <cellStyle name="Comma 4 7 11" xfId="60703"/>
    <cellStyle name="Comma 4 7 2" xfId="4599"/>
    <cellStyle name="Comma 4 7 2 2" xfId="17246"/>
    <cellStyle name="Comma 4 7 2 2 2" xfId="52462"/>
    <cellStyle name="Comma 4 7 2 2 3" xfId="29851"/>
    <cellStyle name="Comma 4 7 2 3" xfId="13692"/>
    <cellStyle name="Comma 4 7 2 3 2" xfId="48910"/>
    <cellStyle name="Comma 4 7 2 4" xfId="39865"/>
    <cellStyle name="Comma 4 7 2 5" xfId="26299"/>
    <cellStyle name="Comma 4 7 3" xfId="6069"/>
    <cellStyle name="Comma 4 7 3 2" xfId="18700"/>
    <cellStyle name="Comma 4 7 3 2 2" xfId="53916"/>
    <cellStyle name="Comma 4 7 3 3" xfId="41319"/>
    <cellStyle name="Comma 4 7 3 4" xfId="31305"/>
    <cellStyle name="Comma 4 7 4" xfId="7528"/>
    <cellStyle name="Comma 4 7 4 2" xfId="20154"/>
    <cellStyle name="Comma 4 7 4 2 2" xfId="55370"/>
    <cellStyle name="Comma 4 7 4 3" xfId="42773"/>
    <cellStyle name="Comma 4 7 4 4" xfId="32759"/>
    <cellStyle name="Comma 4 7 5" xfId="9309"/>
    <cellStyle name="Comma 4 7 5 2" xfId="21930"/>
    <cellStyle name="Comma 4 7 5 2 2" xfId="57146"/>
    <cellStyle name="Comma 4 7 5 3" xfId="44549"/>
    <cellStyle name="Comma 4 7 5 4" xfId="34535"/>
    <cellStyle name="Comma 4 7 6" xfId="11103"/>
    <cellStyle name="Comma 4 7 6 2" xfId="23706"/>
    <cellStyle name="Comma 4 7 6 2 2" xfId="58922"/>
    <cellStyle name="Comma 4 7 6 3" xfId="46325"/>
    <cellStyle name="Comma 4 7 6 4" xfId="36311"/>
    <cellStyle name="Comma 4 7 7" xfId="15470"/>
    <cellStyle name="Comma 4 7 7 2" xfId="50686"/>
    <cellStyle name="Comma 4 7 7 3" xfId="28075"/>
    <cellStyle name="Comma 4 7 8" xfId="12561"/>
    <cellStyle name="Comma 4 7 8 2" xfId="47779"/>
    <cellStyle name="Comma 4 7 9" xfId="38089"/>
    <cellStyle name="Comma 4 8" xfId="3289"/>
    <cellStyle name="Comma 4 8 10" xfId="26786"/>
    <cellStyle name="Comma 4 8 11" xfId="61190"/>
    <cellStyle name="Comma 4 8 2" xfId="5086"/>
    <cellStyle name="Comma 4 8 2 2" xfId="17733"/>
    <cellStyle name="Comma 4 8 2 2 2" xfId="52949"/>
    <cellStyle name="Comma 4 8 2 3" xfId="40352"/>
    <cellStyle name="Comma 4 8 2 4" xfId="30338"/>
    <cellStyle name="Comma 4 8 3" xfId="6556"/>
    <cellStyle name="Comma 4 8 3 2" xfId="19187"/>
    <cellStyle name="Comma 4 8 3 2 2" xfId="54403"/>
    <cellStyle name="Comma 4 8 3 3" xfId="41806"/>
    <cellStyle name="Comma 4 8 3 4" xfId="31792"/>
    <cellStyle name="Comma 4 8 4" xfId="8015"/>
    <cellStyle name="Comma 4 8 4 2" xfId="20641"/>
    <cellStyle name="Comma 4 8 4 2 2" xfId="55857"/>
    <cellStyle name="Comma 4 8 4 3" xfId="43260"/>
    <cellStyle name="Comma 4 8 4 4" xfId="33246"/>
    <cellStyle name="Comma 4 8 5" xfId="9796"/>
    <cellStyle name="Comma 4 8 5 2" xfId="22417"/>
    <cellStyle name="Comma 4 8 5 2 2" xfId="57633"/>
    <cellStyle name="Comma 4 8 5 3" xfId="45036"/>
    <cellStyle name="Comma 4 8 5 4" xfId="35022"/>
    <cellStyle name="Comma 4 8 6" xfId="11590"/>
    <cellStyle name="Comma 4 8 6 2" xfId="24193"/>
    <cellStyle name="Comma 4 8 6 2 2" xfId="59409"/>
    <cellStyle name="Comma 4 8 6 3" xfId="46812"/>
    <cellStyle name="Comma 4 8 6 4" xfId="36798"/>
    <cellStyle name="Comma 4 8 7" xfId="15957"/>
    <cellStyle name="Comma 4 8 7 2" xfId="51173"/>
    <cellStyle name="Comma 4 8 7 3" xfId="28562"/>
    <cellStyle name="Comma 4 8 8" xfId="14179"/>
    <cellStyle name="Comma 4 8 8 2" xfId="49397"/>
    <cellStyle name="Comma 4 8 9" xfId="38576"/>
    <cellStyle name="Comma 4 9" xfId="2443"/>
    <cellStyle name="Comma 4 9 10" xfId="25977"/>
    <cellStyle name="Comma 4 9 11" xfId="60381"/>
    <cellStyle name="Comma 4 9 2" xfId="4277"/>
    <cellStyle name="Comma 4 9 2 2" xfId="16924"/>
    <cellStyle name="Comma 4 9 2 2 2" xfId="52140"/>
    <cellStyle name="Comma 4 9 2 3" xfId="39543"/>
    <cellStyle name="Comma 4 9 2 4" xfId="29529"/>
    <cellStyle name="Comma 4 9 3" xfId="5747"/>
    <cellStyle name="Comma 4 9 3 2" xfId="18378"/>
    <cellStyle name="Comma 4 9 3 2 2" xfId="53594"/>
    <cellStyle name="Comma 4 9 3 3" xfId="40997"/>
    <cellStyle name="Comma 4 9 3 4" xfId="30983"/>
    <cellStyle name="Comma 4 9 4" xfId="7206"/>
    <cellStyle name="Comma 4 9 4 2" xfId="19832"/>
    <cellStyle name="Comma 4 9 4 2 2" xfId="55048"/>
    <cellStyle name="Comma 4 9 4 3" xfId="42451"/>
    <cellStyle name="Comma 4 9 4 4" xfId="32437"/>
    <cellStyle name="Comma 4 9 5" xfId="8987"/>
    <cellStyle name="Comma 4 9 5 2" xfId="21608"/>
    <cellStyle name="Comma 4 9 5 2 2" xfId="56824"/>
    <cellStyle name="Comma 4 9 5 3" xfId="44227"/>
    <cellStyle name="Comma 4 9 5 4" xfId="34213"/>
    <cellStyle name="Comma 4 9 6" xfId="10781"/>
    <cellStyle name="Comma 4 9 6 2" xfId="23384"/>
    <cellStyle name="Comma 4 9 6 2 2" xfId="58600"/>
    <cellStyle name="Comma 4 9 6 3" xfId="46003"/>
    <cellStyle name="Comma 4 9 6 4" xfId="35989"/>
    <cellStyle name="Comma 4 9 7" xfId="15148"/>
    <cellStyle name="Comma 4 9 7 2" xfId="50364"/>
    <cellStyle name="Comma 4 9 7 3" xfId="27753"/>
    <cellStyle name="Comma 4 9 8" xfId="13370"/>
    <cellStyle name="Comma 4 9 8 2" xfId="48588"/>
    <cellStyle name="Comma 4 9 9" xfId="37767"/>
    <cellStyle name="Comma 5" xfId="19"/>
    <cellStyle name="Comma 5 2" xfId="150"/>
    <cellStyle name="Comma 5 2 2" xfId="151"/>
    <cellStyle name="Comma 5 2 2 2" xfId="1374"/>
    <cellStyle name="Comma 5 2 3" xfId="152"/>
    <cellStyle name="Comma 5 2 3 2" xfId="153"/>
    <cellStyle name="Comma 5 2 3 2 2" xfId="1376"/>
    <cellStyle name="Comma 5 2 3 3" xfId="154"/>
    <cellStyle name="Comma 5 2 3 3 2" xfId="155"/>
    <cellStyle name="Comma 5 2 3 3 2 2" xfId="1378"/>
    <cellStyle name="Comma 5 2 3 3 3" xfId="156"/>
    <cellStyle name="Comma 5 2 3 3 3 2" xfId="157"/>
    <cellStyle name="Comma 5 2 3 3 3 2 2" xfId="1380"/>
    <cellStyle name="Comma 5 2 3 3 3 3" xfId="1379"/>
    <cellStyle name="Comma 5 2 3 3 4" xfId="158"/>
    <cellStyle name="Comma 5 2 3 3 4 2" xfId="159"/>
    <cellStyle name="Comma 5 2 3 3 4 2 2" xfId="1382"/>
    <cellStyle name="Comma 5 2 3 3 4 3" xfId="160"/>
    <cellStyle name="Comma 5 2 3 3 4 3 2" xfId="1383"/>
    <cellStyle name="Comma 5 2 3 3 4 4" xfId="161"/>
    <cellStyle name="Comma 5 2 3 3 4 4 2" xfId="162"/>
    <cellStyle name="Comma 5 2 3 3 4 4 2 2" xfId="163"/>
    <cellStyle name="Comma 5 2 3 3 4 4 2 2 2" xfId="1386"/>
    <cellStyle name="Comma 5 2 3 3 4 4 2 3" xfId="164"/>
    <cellStyle name="Comma 5 2 3 3 4 4 2 3 2" xfId="165"/>
    <cellStyle name="Comma 5 2 3 3 4 4 2 3 2 2" xfId="1388"/>
    <cellStyle name="Comma 5 2 3 3 4 4 2 3 3" xfId="166"/>
    <cellStyle name="Comma 5 2 3 3 4 4 2 3 3 2" xfId="167"/>
    <cellStyle name="Comma 5 2 3 3 4 4 2 3 3 2 2" xfId="1390"/>
    <cellStyle name="Comma 5 2 3 3 4 4 2 3 3 3" xfId="1389"/>
    <cellStyle name="Comma 5 2 3 3 4 4 2 3 4" xfId="1387"/>
    <cellStyle name="Comma 5 2 3 3 4 4 2 4" xfId="1385"/>
    <cellStyle name="Comma 5 2 3 3 4 4 3" xfId="168"/>
    <cellStyle name="Comma 5 2 3 3 4 4 3 2" xfId="1391"/>
    <cellStyle name="Comma 5 2 3 3 4 4 4" xfId="169"/>
    <cellStyle name="Comma 5 2 3 3 4 4 4 2" xfId="170"/>
    <cellStyle name="Comma 5 2 3 3 4 4 4 2 2" xfId="1393"/>
    <cellStyle name="Comma 5 2 3 3 4 4 4 3" xfId="171"/>
    <cellStyle name="Comma 5 2 3 3 4 4 4 3 2" xfId="172"/>
    <cellStyle name="Comma 5 2 3 3 4 4 4 3 2 2" xfId="1395"/>
    <cellStyle name="Comma 5 2 3 3 4 4 4 3 3" xfId="1394"/>
    <cellStyle name="Comma 5 2 3 3 4 4 4 4" xfId="1392"/>
    <cellStyle name="Comma 5 2 3 3 4 4 5" xfId="1384"/>
    <cellStyle name="Comma 5 2 3 3 4 5" xfId="1381"/>
    <cellStyle name="Comma 5 2 3 3 5" xfId="1377"/>
    <cellStyle name="Comma 5 2 3 4" xfId="173"/>
    <cellStyle name="Comma 5 2 3 4 2" xfId="174"/>
    <cellStyle name="Comma 5 2 3 4 2 2" xfId="1397"/>
    <cellStyle name="Comma 5 2 3 4 3" xfId="1396"/>
    <cellStyle name="Comma 5 2 3 5" xfId="175"/>
    <cellStyle name="Comma 5 2 3 5 2" xfId="176"/>
    <cellStyle name="Comma 5 2 3 5 2 2" xfId="1399"/>
    <cellStyle name="Comma 5 2 3 5 3" xfId="177"/>
    <cellStyle name="Comma 5 2 3 5 3 2" xfId="1400"/>
    <cellStyle name="Comma 5 2 3 5 4" xfId="178"/>
    <cellStyle name="Comma 5 2 3 5 4 2" xfId="179"/>
    <cellStyle name="Comma 5 2 3 5 4 2 2" xfId="180"/>
    <cellStyle name="Comma 5 2 3 5 4 2 2 2" xfId="1403"/>
    <cellStyle name="Comma 5 2 3 5 4 2 3" xfId="181"/>
    <cellStyle name="Comma 5 2 3 5 4 2 3 2" xfId="182"/>
    <cellStyle name="Comma 5 2 3 5 4 2 3 2 2" xfId="1405"/>
    <cellStyle name="Comma 5 2 3 5 4 2 3 3" xfId="183"/>
    <cellStyle name="Comma 5 2 3 5 4 2 3 3 2" xfId="184"/>
    <cellStyle name="Comma 5 2 3 5 4 2 3 3 2 2" xfId="1407"/>
    <cellStyle name="Comma 5 2 3 5 4 2 3 3 3" xfId="1406"/>
    <cellStyle name="Comma 5 2 3 5 4 2 3 4" xfId="1404"/>
    <cellStyle name="Comma 5 2 3 5 4 2 4" xfId="1402"/>
    <cellStyle name="Comma 5 2 3 5 4 3" xfId="185"/>
    <cellStyle name="Comma 5 2 3 5 4 3 2" xfId="1408"/>
    <cellStyle name="Comma 5 2 3 5 4 4" xfId="186"/>
    <cellStyle name="Comma 5 2 3 5 4 4 2" xfId="187"/>
    <cellStyle name="Comma 5 2 3 5 4 4 2 2" xfId="1410"/>
    <cellStyle name="Comma 5 2 3 5 4 4 3" xfId="188"/>
    <cellStyle name="Comma 5 2 3 5 4 4 3 2" xfId="189"/>
    <cellStyle name="Comma 5 2 3 5 4 4 3 2 2" xfId="1412"/>
    <cellStyle name="Comma 5 2 3 5 4 4 3 3" xfId="1411"/>
    <cellStyle name="Comma 5 2 3 5 4 4 4" xfId="1409"/>
    <cellStyle name="Comma 5 2 3 5 4 5" xfId="1401"/>
    <cellStyle name="Comma 5 2 3 5 5" xfId="1398"/>
    <cellStyle name="Comma 5 2 3 6" xfId="1375"/>
    <cellStyle name="Comma 5 2 4" xfId="190"/>
    <cellStyle name="Comma 5 2 4 2" xfId="191"/>
    <cellStyle name="Comma 5 2 4 2 2" xfId="1414"/>
    <cellStyle name="Comma 5 2 4 3" xfId="192"/>
    <cellStyle name="Comma 5 2 4 3 2" xfId="193"/>
    <cellStyle name="Comma 5 2 4 3 2 2" xfId="1416"/>
    <cellStyle name="Comma 5 2 4 3 3" xfId="1415"/>
    <cellStyle name="Comma 5 2 4 4" xfId="194"/>
    <cellStyle name="Comma 5 2 4 4 2" xfId="195"/>
    <cellStyle name="Comma 5 2 4 4 2 2" xfId="1418"/>
    <cellStyle name="Comma 5 2 4 4 3" xfId="196"/>
    <cellStyle name="Comma 5 2 4 4 3 2" xfId="1419"/>
    <cellStyle name="Comma 5 2 4 4 4" xfId="197"/>
    <cellStyle name="Comma 5 2 4 4 4 2" xfId="198"/>
    <cellStyle name="Comma 5 2 4 4 4 2 2" xfId="199"/>
    <cellStyle name="Comma 5 2 4 4 4 2 2 2" xfId="1422"/>
    <cellStyle name="Comma 5 2 4 4 4 2 3" xfId="200"/>
    <cellStyle name="Comma 5 2 4 4 4 2 3 2" xfId="201"/>
    <cellStyle name="Comma 5 2 4 4 4 2 3 2 2" xfId="1424"/>
    <cellStyle name="Comma 5 2 4 4 4 2 3 3" xfId="202"/>
    <cellStyle name="Comma 5 2 4 4 4 2 3 3 2" xfId="203"/>
    <cellStyle name="Comma 5 2 4 4 4 2 3 3 2 2" xfId="1426"/>
    <cellStyle name="Comma 5 2 4 4 4 2 3 3 3" xfId="1425"/>
    <cellStyle name="Comma 5 2 4 4 4 2 3 4" xfId="1423"/>
    <cellStyle name="Comma 5 2 4 4 4 2 4" xfId="1421"/>
    <cellStyle name="Comma 5 2 4 4 4 3" xfId="204"/>
    <cellStyle name="Comma 5 2 4 4 4 3 2" xfId="1427"/>
    <cellStyle name="Comma 5 2 4 4 4 4" xfId="205"/>
    <cellStyle name="Comma 5 2 4 4 4 4 2" xfId="206"/>
    <cellStyle name="Comma 5 2 4 4 4 4 2 2" xfId="1429"/>
    <cellStyle name="Comma 5 2 4 4 4 4 3" xfId="207"/>
    <cellStyle name="Comma 5 2 4 4 4 4 3 2" xfId="208"/>
    <cellStyle name="Comma 5 2 4 4 4 4 3 2 2" xfId="1431"/>
    <cellStyle name="Comma 5 2 4 4 4 4 3 3" xfId="1430"/>
    <cellStyle name="Comma 5 2 4 4 4 4 4" xfId="1428"/>
    <cellStyle name="Comma 5 2 4 4 4 5" xfId="1420"/>
    <cellStyle name="Comma 5 2 4 4 5" xfId="1417"/>
    <cellStyle name="Comma 5 2 4 5" xfId="1413"/>
    <cellStyle name="Comma 5 2 5" xfId="209"/>
    <cellStyle name="Comma 5 2 5 2" xfId="210"/>
    <cellStyle name="Comma 5 2 5 2 2" xfId="1433"/>
    <cellStyle name="Comma 5 2 5 3" xfId="1432"/>
    <cellStyle name="Comma 5 2 6" xfId="211"/>
    <cellStyle name="Comma 5 2 6 2" xfId="212"/>
    <cellStyle name="Comma 5 2 6 2 2" xfId="1435"/>
    <cellStyle name="Comma 5 2 6 3" xfId="213"/>
    <cellStyle name="Comma 5 2 6 3 2" xfId="1436"/>
    <cellStyle name="Comma 5 2 6 4" xfId="214"/>
    <cellStyle name="Comma 5 2 6 4 2" xfId="215"/>
    <cellStyle name="Comma 5 2 6 4 2 2" xfId="216"/>
    <cellStyle name="Comma 5 2 6 4 2 2 2" xfId="1439"/>
    <cellStyle name="Comma 5 2 6 4 2 3" xfId="217"/>
    <cellStyle name="Comma 5 2 6 4 2 3 2" xfId="218"/>
    <cellStyle name="Comma 5 2 6 4 2 3 2 2" xfId="1441"/>
    <cellStyle name="Comma 5 2 6 4 2 3 3" xfId="219"/>
    <cellStyle name="Comma 5 2 6 4 2 3 3 2" xfId="220"/>
    <cellStyle name="Comma 5 2 6 4 2 3 3 2 2" xfId="1443"/>
    <cellStyle name="Comma 5 2 6 4 2 3 3 3" xfId="1442"/>
    <cellStyle name="Comma 5 2 6 4 2 3 4" xfId="1440"/>
    <cellStyle name="Comma 5 2 6 4 2 4" xfId="1438"/>
    <cellStyle name="Comma 5 2 6 4 3" xfId="221"/>
    <cellStyle name="Comma 5 2 6 4 3 2" xfId="1444"/>
    <cellStyle name="Comma 5 2 6 4 4" xfId="222"/>
    <cellStyle name="Comma 5 2 6 4 4 2" xfId="223"/>
    <cellStyle name="Comma 5 2 6 4 4 2 2" xfId="1446"/>
    <cellStyle name="Comma 5 2 6 4 4 3" xfId="224"/>
    <cellStyle name="Comma 5 2 6 4 4 3 2" xfId="225"/>
    <cellStyle name="Comma 5 2 6 4 4 3 2 2" xfId="1448"/>
    <cellStyle name="Comma 5 2 6 4 4 3 3" xfId="1447"/>
    <cellStyle name="Comma 5 2 6 4 4 4" xfId="1445"/>
    <cellStyle name="Comma 5 2 6 4 5" xfId="1437"/>
    <cellStyle name="Comma 5 2 6 5" xfId="1434"/>
    <cellStyle name="Comma 5 2 7" xfId="1373"/>
    <cellStyle name="Comma 5 3" xfId="226"/>
    <cellStyle name="Comma 5 3 2" xfId="1449"/>
    <cellStyle name="Comma 5 4" xfId="227"/>
    <cellStyle name="Comma 5 4 10" xfId="3633"/>
    <cellStyle name="Comma 5 4 10 2" xfId="8357"/>
    <cellStyle name="Comma 5 4 10 2 2" xfId="20983"/>
    <cellStyle name="Comma 5 4 10 2 2 2" xfId="56199"/>
    <cellStyle name="Comma 5 4 10 2 3" xfId="43602"/>
    <cellStyle name="Comma 5 4 10 2 4" xfId="33588"/>
    <cellStyle name="Comma 5 4 10 3" xfId="10138"/>
    <cellStyle name="Comma 5 4 10 3 2" xfId="22759"/>
    <cellStyle name="Comma 5 4 10 3 2 2" xfId="57975"/>
    <cellStyle name="Comma 5 4 10 3 3" xfId="45378"/>
    <cellStyle name="Comma 5 4 10 3 4" xfId="35364"/>
    <cellStyle name="Comma 5 4 10 4" xfId="11934"/>
    <cellStyle name="Comma 5 4 10 4 2" xfId="24535"/>
    <cellStyle name="Comma 5 4 10 4 2 2" xfId="59751"/>
    <cellStyle name="Comma 5 4 10 4 3" xfId="47154"/>
    <cellStyle name="Comma 5 4 10 4 4" xfId="37140"/>
    <cellStyle name="Comma 5 4 10 5" xfId="16299"/>
    <cellStyle name="Comma 5 4 10 5 2" xfId="51515"/>
    <cellStyle name="Comma 5 4 10 5 3" xfId="28904"/>
    <cellStyle name="Comma 5 4 10 6" xfId="14521"/>
    <cellStyle name="Comma 5 4 10 6 2" xfId="49739"/>
    <cellStyle name="Comma 5 4 10 7" xfId="38918"/>
    <cellStyle name="Comma 5 4 10 8" xfId="27128"/>
    <cellStyle name="Comma 5 4 11" xfId="3959"/>
    <cellStyle name="Comma 5 4 11 2" xfId="16621"/>
    <cellStyle name="Comma 5 4 11 2 2" xfId="51837"/>
    <cellStyle name="Comma 5 4 11 2 3" xfId="29226"/>
    <cellStyle name="Comma 5 4 11 3" xfId="13067"/>
    <cellStyle name="Comma 5 4 11 3 2" xfId="48285"/>
    <cellStyle name="Comma 5 4 11 4" xfId="39240"/>
    <cellStyle name="Comma 5 4 11 5" xfId="25674"/>
    <cellStyle name="Comma 5 4 12" xfId="5444"/>
    <cellStyle name="Comma 5 4 12 2" xfId="18075"/>
    <cellStyle name="Comma 5 4 12 2 2" xfId="53291"/>
    <cellStyle name="Comma 5 4 12 3" xfId="40694"/>
    <cellStyle name="Comma 5 4 12 4" xfId="30680"/>
    <cellStyle name="Comma 5 4 13" xfId="6900"/>
    <cellStyle name="Comma 5 4 13 2" xfId="19529"/>
    <cellStyle name="Comma 5 4 13 2 2" xfId="54745"/>
    <cellStyle name="Comma 5 4 13 3" xfId="42148"/>
    <cellStyle name="Comma 5 4 13 4" xfId="32134"/>
    <cellStyle name="Comma 5 4 14" xfId="8682"/>
    <cellStyle name="Comma 5 4 14 2" xfId="21305"/>
    <cellStyle name="Comma 5 4 14 2 2" xfId="56521"/>
    <cellStyle name="Comma 5 4 14 3" xfId="43924"/>
    <cellStyle name="Comma 5 4 14 4" xfId="33910"/>
    <cellStyle name="Comma 5 4 15" xfId="10460"/>
    <cellStyle name="Comma 5 4 15 2" xfId="23075"/>
    <cellStyle name="Comma 5 4 15 2 2" xfId="58291"/>
    <cellStyle name="Comma 5 4 15 3" xfId="45694"/>
    <cellStyle name="Comma 5 4 15 4" xfId="35680"/>
    <cellStyle name="Comma 5 4 16" xfId="14844"/>
    <cellStyle name="Comma 5 4 16 2" xfId="50061"/>
    <cellStyle name="Comma 5 4 16 3" xfId="27450"/>
    <cellStyle name="Comma 5 4 17" xfId="12258"/>
    <cellStyle name="Comma 5 4 17 2" xfId="47476"/>
    <cellStyle name="Comma 5 4 18" xfId="37463"/>
    <cellStyle name="Comma 5 4 19" xfId="24865"/>
    <cellStyle name="Comma 5 4 2" xfId="228"/>
    <cellStyle name="Comma 5 4 2 10" xfId="5445"/>
    <cellStyle name="Comma 5 4 2 10 2" xfId="18076"/>
    <cellStyle name="Comma 5 4 2 10 2 2" xfId="53292"/>
    <cellStyle name="Comma 5 4 2 10 3" xfId="40695"/>
    <cellStyle name="Comma 5 4 2 10 4" xfId="30681"/>
    <cellStyle name="Comma 5 4 2 11" xfId="6901"/>
    <cellStyle name="Comma 5 4 2 11 2" xfId="19530"/>
    <cellStyle name="Comma 5 4 2 11 2 2" xfId="54746"/>
    <cellStyle name="Comma 5 4 2 11 3" xfId="42149"/>
    <cellStyle name="Comma 5 4 2 11 4" xfId="32135"/>
    <cellStyle name="Comma 5 4 2 12" xfId="8683"/>
    <cellStyle name="Comma 5 4 2 12 2" xfId="21306"/>
    <cellStyle name="Comma 5 4 2 12 2 2" xfId="56522"/>
    <cellStyle name="Comma 5 4 2 12 3" xfId="43925"/>
    <cellStyle name="Comma 5 4 2 12 4" xfId="33911"/>
    <cellStyle name="Comma 5 4 2 13" xfId="10461"/>
    <cellStyle name="Comma 5 4 2 13 2" xfId="23076"/>
    <cellStyle name="Comma 5 4 2 13 2 2" xfId="58292"/>
    <cellStyle name="Comma 5 4 2 13 3" xfId="45695"/>
    <cellStyle name="Comma 5 4 2 13 4" xfId="35681"/>
    <cellStyle name="Comma 5 4 2 14" xfId="14845"/>
    <cellStyle name="Comma 5 4 2 14 2" xfId="50062"/>
    <cellStyle name="Comma 5 4 2 14 3" xfId="27451"/>
    <cellStyle name="Comma 5 4 2 15" xfId="12259"/>
    <cellStyle name="Comma 5 4 2 15 2" xfId="47477"/>
    <cellStyle name="Comma 5 4 2 16" xfId="37464"/>
    <cellStyle name="Comma 5 4 2 17" xfId="24866"/>
    <cellStyle name="Comma 5 4 2 18" xfId="60079"/>
    <cellStyle name="Comma 5 4 2 2" xfId="1451"/>
    <cellStyle name="Comma 5 4 2 2 10" xfId="6975"/>
    <cellStyle name="Comma 5 4 2 2 10 2" xfId="19602"/>
    <cellStyle name="Comma 5 4 2 2 10 2 2" xfId="54818"/>
    <cellStyle name="Comma 5 4 2 2 10 3" xfId="42221"/>
    <cellStyle name="Comma 5 4 2 2 10 4" xfId="32207"/>
    <cellStyle name="Comma 5 4 2 2 11" xfId="8756"/>
    <cellStyle name="Comma 5 4 2 2 11 2" xfId="21378"/>
    <cellStyle name="Comma 5 4 2 2 11 2 2" xfId="56594"/>
    <cellStyle name="Comma 5 4 2 2 11 3" xfId="43997"/>
    <cellStyle name="Comma 5 4 2 2 11 4" xfId="33983"/>
    <cellStyle name="Comma 5 4 2 2 12" xfId="10462"/>
    <cellStyle name="Comma 5 4 2 2 12 2" xfId="23077"/>
    <cellStyle name="Comma 5 4 2 2 12 2 2" xfId="58293"/>
    <cellStyle name="Comma 5 4 2 2 12 3" xfId="45696"/>
    <cellStyle name="Comma 5 4 2 2 12 4" xfId="35682"/>
    <cellStyle name="Comma 5 4 2 2 13" xfId="14917"/>
    <cellStyle name="Comma 5 4 2 2 13 2" xfId="50134"/>
    <cellStyle name="Comma 5 4 2 2 13 3" xfId="27523"/>
    <cellStyle name="Comma 5 4 2 2 14" xfId="12331"/>
    <cellStyle name="Comma 5 4 2 2 14 2" xfId="47549"/>
    <cellStyle name="Comma 5 4 2 2 15" xfId="37536"/>
    <cellStyle name="Comma 5 4 2 2 16" xfId="24938"/>
    <cellStyle name="Comma 5 4 2 2 17" xfId="60151"/>
    <cellStyle name="Comma 5 4 2 2 2" xfId="2361"/>
    <cellStyle name="Comma 5 4 2 2 2 10" xfId="10463"/>
    <cellStyle name="Comma 5 4 2 2 2 10 2" xfId="23078"/>
    <cellStyle name="Comma 5 4 2 2 2 10 2 2" xfId="58294"/>
    <cellStyle name="Comma 5 4 2 2 2 10 3" xfId="45697"/>
    <cellStyle name="Comma 5 4 2 2 2 10 4" xfId="35683"/>
    <cellStyle name="Comma 5 4 2 2 2 11" xfId="15072"/>
    <cellStyle name="Comma 5 4 2 2 2 11 2" xfId="50288"/>
    <cellStyle name="Comma 5 4 2 2 2 11 3" xfId="27677"/>
    <cellStyle name="Comma 5 4 2 2 2 12" xfId="12485"/>
    <cellStyle name="Comma 5 4 2 2 2 12 2" xfId="47703"/>
    <cellStyle name="Comma 5 4 2 2 2 13" xfId="37691"/>
    <cellStyle name="Comma 5 4 2 2 2 14" xfId="25092"/>
    <cellStyle name="Comma 5 4 2 2 2 15" xfId="60305"/>
    <cellStyle name="Comma 5 4 2 2 2 2" xfId="3207"/>
    <cellStyle name="Comma 5 4 2 2 2 2 10" xfId="25576"/>
    <cellStyle name="Comma 5 4 2 2 2 2 11" xfId="61111"/>
    <cellStyle name="Comma 5 4 2 2 2 2 2" xfId="5007"/>
    <cellStyle name="Comma 5 4 2 2 2 2 2 2" xfId="17654"/>
    <cellStyle name="Comma 5 4 2 2 2 2 2 2 2" xfId="52870"/>
    <cellStyle name="Comma 5 4 2 2 2 2 2 2 3" xfId="30259"/>
    <cellStyle name="Comma 5 4 2 2 2 2 2 3" xfId="14100"/>
    <cellStyle name="Comma 5 4 2 2 2 2 2 3 2" xfId="49318"/>
    <cellStyle name="Comma 5 4 2 2 2 2 2 4" xfId="40273"/>
    <cellStyle name="Comma 5 4 2 2 2 2 2 5" xfId="26707"/>
    <cellStyle name="Comma 5 4 2 2 2 2 3" xfId="6477"/>
    <cellStyle name="Comma 5 4 2 2 2 2 3 2" xfId="19108"/>
    <cellStyle name="Comma 5 4 2 2 2 2 3 2 2" xfId="54324"/>
    <cellStyle name="Comma 5 4 2 2 2 2 3 3" xfId="41727"/>
    <cellStyle name="Comma 5 4 2 2 2 2 3 4" xfId="31713"/>
    <cellStyle name="Comma 5 4 2 2 2 2 4" xfId="7936"/>
    <cellStyle name="Comma 5 4 2 2 2 2 4 2" xfId="20562"/>
    <cellStyle name="Comma 5 4 2 2 2 2 4 2 2" xfId="55778"/>
    <cellStyle name="Comma 5 4 2 2 2 2 4 3" xfId="43181"/>
    <cellStyle name="Comma 5 4 2 2 2 2 4 4" xfId="33167"/>
    <cellStyle name="Comma 5 4 2 2 2 2 5" xfId="9717"/>
    <cellStyle name="Comma 5 4 2 2 2 2 5 2" xfId="22338"/>
    <cellStyle name="Comma 5 4 2 2 2 2 5 2 2" xfId="57554"/>
    <cellStyle name="Comma 5 4 2 2 2 2 5 3" xfId="44957"/>
    <cellStyle name="Comma 5 4 2 2 2 2 5 4" xfId="34943"/>
    <cellStyle name="Comma 5 4 2 2 2 2 6" xfId="11511"/>
    <cellStyle name="Comma 5 4 2 2 2 2 6 2" xfId="24114"/>
    <cellStyle name="Comma 5 4 2 2 2 2 6 2 2" xfId="59330"/>
    <cellStyle name="Comma 5 4 2 2 2 2 6 3" xfId="46733"/>
    <cellStyle name="Comma 5 4 2 2 2 2 6 4" xfId="36719"/>
    <cellStyle name="Comma 5 4 2 2 2 2 7" xfId="15878"/>
    <cellStyle name="Comma 5 4 2 2 2 2 7 2" xfId="51094"/>
    <cellStyle name="Comma 5 4 2 2 2 2 7 3" xfId="28483"/>
    <cellStyle name="Comma 5 4 2 2 2 2 8" xfId="12969"/>
    <cellStyle name="Comma 5 4 2 2 2 2 8 2" xfId="48187"/>
    <cellStyle name="Comma 5 4 2 2 2 2 9" xfId="38497"/>
    <cellStyle name="Comma 5 4 2 2 2 3" xfId="3536"/>
    <cellStyle name="Comma 5 4 2 2 2 3 10" xfId="27032"/>
    <cellStyle name="Comma 5 4 2 2 2 3 11" xfId="61436"/>
    <cellStyle name="Comma 5 4 2 2 2 3 2" xfId="5332"/>
    <cellStyle name="Comma 5 4 2 2 2 3 2 2" xfId="17979"/>
    <cellStyle name="Comma 5 4 2 2 2 3 2 2 2" xfId="53195"/>
    <cellStyle name="Comma 5 4 2 2 2 3 2 3" xfId="40598"/>
    <cellStyle name="Comma 5 4 2 2 2 3 2 4" xfId="30584"/>
    <cellStyle name="Comma 5 4 2 2 2 3 3" xfId="6802"/>
    <cellStyle name="Comma 5 4 2 2 2 3 3 2" xfId="19433"/>
    <cellStyle name="Comma 5 4 2 2 2 3 3 2 2" xfId="54649"/>
    <cellStyle name="Comma 5 4 2 2 2 3 3 3" xfId="42052"/>
    <cellStyle name="Comma 5 4 2 2 2 3 3 4" xfId="32038"/>
    <cellStyle name="Comma 5 4 2 2 2 3 4" xfId="8261"/>
    <cellStyle name="Comma 5 4 2 2 2 3 4 2" xfId="20887"/>
    <cellStyle name="Comma 5 4 2 2 2 3 4 2 2" xfId="56103"/>
    <cellStyle name="Comma 5 4 2 2 2 3 4 3" xfId="43506"/>
    <cellStyle name="Comma 5 4 2 2 2 3 4 4" xfId="33492"/>
    <cellStyle name="Comma 5 4 2 2 2 3 5" xfId="10042"/>
    <cellStyle name="Comma 5 4 2 2 2 3 5 2" xfId="22663"/>
    <cellStyle name="Comma 5 4 2 2 2 3 5 2 2" xfId="57879"/>
    <cellStyle name="Comma 5 4 2 2 2 3 5 3" xfId="45282"/>
    <cellStyle name="Comma 5 4 2 2 2 3 5 4" xfId="35268"/>
    <cellStyle name="Comma 5 4 2 2 2 3 6" xfId="11836"/>
    <cellStyle name="Comma 5 4 2 2 2 3 6 2" xfId="24439"/>
    <cellStyle name="Comma 5 4 2 2 2 3 6 2 2" xfId="59655"/>
    <cellStyle name="Comma 5 4 2 2 2 3 6 3" xfId="47058"/>
    <cellStyle name="Comma 5 4 2 2 2 3 6 4" xfId="37044"/>
    <cellStyle name="Comma 5 4 2 2 2 3 7" xfId="16203"/>
    <cellStyle name="Comma 5 4 2 2 2 3 7 2" xfId="51419"/>
    <cellStyle name="Comma 5 4 2 2 2 3 7 3" xfId="28808"/>
    <cellStyle name="Comma 5 4 2 2 2 3 8" xfId="14425"/>
    <cellStyle name="Comma 5 4 2 2 2 3 8 2" xfId="49643"/>
    <cellStyle name="Comma 5 4 2 2 2 3 9" xfId="38822"/>
    <cellStyle name="Comma 5 4 2 2 2 4" xfId="2697"/>
    <cellStyle name="Comma 5 4 2 2 2 4 10" xfId="26223"/>
    <cellStyle name="Comma 5 4 2 2 2 4 11" xfId="60627"/>
    <cellStyle name="Comma 5 4 2 2 2 4 2" xfId="4523"/>
    <cellStyle name="Comma 5 4 2 2 2 4 2 2" xfId="17170"/>
    <cellStyle name="Comma 5 4 2 2 2 4 2 2 2" xfId="52386"/>
    <cellStyle name="Comma 5 4 2 2 2 4 2 3" xfId="39789"/>
    <cellStyle name="Comma 5 4 2 2 2 4 2 4" xfId="29775"/>
    <cellStyle name="Comma 5 4 2 2 2 4 3" xfId="5993"/>
    <cellStyle name="Comma 5 4 2 2 2 4 3 2" xfId="18624"/>
    <cellStyle name="Comma 5 4 2 2 2 4 3 2 2" xfId="53840"/>
    <cellStyle name="Comma 5 4 2 2 2 4 3 3" xfId="41243"/>
    <cellStyle name="Comma 5 4 2 2 2 4 3 4" xfId="31229"/>
    <cellStyle name="Comma 5 4 2 2 2 4 4" xfId="7452"/>
    <cellStyle name="Comma 5 4 2 2 2 4 4 2" xfId="20078"/>
    <cellStyle name="Comma 5 4 2 2 2 4 4 2 2" xfId="55294"/>
    <cellStyle name="Comma 5 4 2 2 2 4 4 3" xfId="42697"/>
    <cellStyle name="Comma 5 4 2 2 2 4 4 4" xfId="32683"/>
    <cellStyle name="Comma 5 4 2 2 2 4 5" xfId="9233"/>
    <cellStyle name="Comma 5 4 2 2 2 4 5 2" xfId="21854"/>
    <cellStyle name="Comma 5 4 2 2 2 4 5 2 2" xfId="57070"/>
    <cellStyle name="Comma 5 4 2 2 2 4 5 3" xfId="44473"/>
    <cellStyle name="Comma 5 4 2 2 2 4 5 4" xfId="34459"/>
    <cellStyle name="Comma 5 4 2 2 2 4 6" xfId="11027"/>
    <cellStyle name="Comma 5 4 2 2 2 4 6 2" xfId="23630"/>
    <cellStyle name="Comma 5 4 2 2 2 4 6 2 2" xfId="58846"/>
    <cellStyle name="Comma 5 4 2 2 2 4 6 3" xfId="46249"/>
    <cellStyle name="Comma 5 4 2 2 2 4 6 4" xfId="36235"/>
    <cellStyle name="Comma 5 4 2 2 2 4 7" xfId="15394"/>
    <cellStyle name="Comma 5 4 2 2 2 4 7 2" xfId="50610"/>
    <cellStyle name="Comma 5 4 2 2 2 4 7 3" xfId="27999"/>
    <cellStyle name="Comma 5 4 2 2 2 4 8" xfId="13616"/>
    <cellStyle name="Comma 5 4 2 2 2 4 8 2" xfId="48834"/>
    <cellStyle name="Comma 5 4 2 2 2 4 9" xfId="38013"/>
    <cellStyle name="Comma 5 4 2 2 2 5" xfId="3861"/>
    <cellStyle name="Comma 5 4 2 2 2 5 2" xfId="8584"/>
    <cellStyle name="Comma 5 4 2 2 2 5 2 2" xfId="21210"/>
    <cellStyle name="Comma 5 4 2 2 2 5 2 2 2" xfId="56426"/>
    <cellStyle name="Comma 5 4 2 2 2 5 2 3" xfId="43829"/>
    <cellStyle name="Comma 5 4 2 2 2 5 2 4" xfId="33815"/>
    <cellStyle name="Comma 5 4 2 2 2 5 3" xfId="10365"/>
    <cellStyle name="Comma 5 4 2 2 2 5 3 2" xfId="22986"/>
    <cellStyle name="Comma 5 4 2 2 2 5 3 2 2" xfId="58202"/>
    <cellStyle name="Comma 5 4 2 2 2 5 3 3" xfId="45605"/>
    <cellStyle name="Comma 5 4 2 2 2 5 3 4" xfId="35591"/>
    <cellStyle name="Comma 5 4 2 2 2 5 4" xfId="12161"/>
    <cellStyle name="Comma 5 4 2 2 2 5 4 2" xfId="24762"/>
    <cellStyle name="Comma 5 4 2 2 2 5 4 2 2" xfId="59978"/>
    <cellStyle name="Comma 5 4 2 2 2 5 4 3" xfId="47381"/>
    <cellStyle name="Comma 5 4 2 2 2 5 4 4" xfId="37367"/>
    <cellStyle name="Comma 5 4 2 2 2 5 5" xfId="16526"/>
    <cellStyle name="Comma 5 4 2 2 2 5 5 2" xfId="51742"/>
    <cellStyle name="Comma 5 4 2 2 2 5 5 3" xfId="29131"/>
    <cellStyle name="Comma 5 4 2 2 2 5 6" xfId="14748"/>
    <cellStyle name="Comma 5 4 2 2 2 5 6 2" xfId="49966"/>
    <cellStyle name="Comma 5 4 2 2 2 5 7" xfId="39145"/>
    <cellStyle name="Comma 5 4 2 2 2 5 8" xfId="27355"/>
    <cellStyle name="Comma 5 4 2 2 2 6" xfId="4201"/>
    <cellStyle name="Comma 5 4 2 2 2 6 2" xfId="16848"/>
    <cellStyle name="Comma 5 4 2 2 2 6 2 2" xfId="52064"/>
    <cellStyle name="Comma 5 4 2 2 2 6 2 3" xfId="29453"/>
    <cellStyle name="Comma 5 4 2 2 2 6 3" xfId="13294"/>
    <cellStyle name="Comma 5 4 2 2 2 6 3 2" xfId="48512"/>
    <cellStyle name="Comma 5 4 2 2 2 6 4" xfId="39467"/>
    <cellStyle name="Comma 5 4 2 2 2 6 5" xfId="25901"/>
    <cellStyle name="Comma 5 4 2 2 2 7" xfId="5671"/>
    <cellStyle name="Comma 5 4 2 2 2 7 2" xfId="18302"/>
    <cellStyle name="Comma 5 4 2 2 2 7 2 2" xfId="53518"/>
    <cellStyle name="Comma 5 4 2 2 2 7 3" xfId="40921"/>
    <cellStyle name="Comma 5 4 2 2 2 7 4" xfId="30907"/>
    <cellStyle name="Comma 5 4 2 2 2 8" xfId="7130"/>
    <cellStyle name="Comma 5 4 2 2 2 8 2" xfId="19756"/>
    <cellStyle name="Comma 5 4 2 2 2 8 2 2" xfId="54972"/>
    <cellStyle name="Comma 5 4 2 2 2 8 3" xfId="42375"/>
    <cellStyle name="Comma 5 4 2 2 2 8 4" xfId="32361"/>
    <cellStyle name="Comma 5 4 2 2 2 9" xfId="8911"/>
    <cellStyle name="Comma 5 4 2 2 2 9 2" xfId="21532"/>
    <cellStyle name="Comma 5 4 2 2 2 9 2 2" xfId="56748"/>
    <cellStyle name="Comma 5 4 2 2 2 9 3" xfId="44151"/>
    <cellStyle name="Comma 5 4 2 2 2 9 4" xfId="34137"/>
    <cellStyle name="Comma 5 4 2 2 3" xfId="3046"/>
    <cellStyle name="Comma 5 4 2 2 3 10" xfId="25419"/>
    <cellStyle name="Comma 5 4 2 2 3 11" xfId="60954"/>
    <cellStyle name="Comma 5 4 2 2 3 2" xfId="4850"/>
    <cellStyle name="Comma 5 4 2 2 3 2 2" xfId="17497"/>
    <cellStyle name="Comma 5 4 2 2 3 2 2 2" xfId="52713"/>
    <cellStyle name="Comma 5 4 2 2 3 2 2 3" xfId="30102"/>
    <cellStyle name="Comma 5 4 2 2 3 2 3" xfId="13943"/>
    <cellStyle name="Comma 5 4 2 2 3 2 3 2" xfId="49161"/>
    <cellStyle name="Comma 5 4 2 2 3 2 4" xfId="40116"/>
    <cellStyle name="Comma 5 4 2 2 3 2 5" xfId="26550"/>
    <cellStyle name="Comma 5 4 2 2 3 3" xfId="6320"/>
    <cellStyle name="Comma 5 4 2 2 3 3 2" xfId="18951"/>
    <cellStyle name="Comma 5 4 2 2 3 3 2 2" xfId="54167"/>
    <cellStyle name="Comma 5 4 2 2 3 3 3" xfId="41570"/>
    <cellStyle name="Comma 5 4 2 2 3 3 4" xfId="31556"/>
    <cellStyle name="Comma 5 4 2 2 3 4" xfId="7779"/>
    <cellStyle name="Comma 5 4 2 2 3 4 2" xfId="20405"/>
    <cellStyle name="Comma 5 4 2 2 3 4 2 2" xfId="55621"/>
    <cellStyle name="Comma 5 4 2 2 3 4 3" xfId="43024"/>
    <cellStyle name="Comma 5 4 2 2 3 4 4" xfId="33010"/>
    <cellStyle name="Comma 5 4 2 2 3 5" xfId="9560"/>
    <cellStyle name="Comma 5 4 2 2 3 5 2" xfId="22181"/>
    <cellStyle name="Comma 5 4 2 2 3 5 2 2" xfId="57397"/>
    <cellStyle name="Comma 5 4 2 2 3 5 3" xfId="44800"/>
    <cellStyle name="Comma 5 4 2 2 3 5 4" xfId="34786"/>
    <cellStyle name="Comma 5 4 2 2 3 6" xfId="11354"/>
    <cellStyle name="Comma 5 4 2 2 3 6 2" xfId="23957"/>
    <cellStyle name="Comma 5 4 2 2 3 6 2 2" xfId="59173"/>
    <cellStyle name="Comma 5 4 2 2 3 6 3" xfId="46576"/>
    <cellStyle name="Comma 5 4 2 2 3 6 4" xfId="36562"/>
    <cellStyle name="Comma 5 4 2 2 3 7" xfId="15721"/>
    <cellStyle name="Comma 5 4 2 2 3 7 2" xfId="50937"/>
    <cellStyle name="Comma 5 4 2 2 3 7 3" xfId="28326"/>
    <cellStyle name="Comma 5 4 2 2 3 8" xfId="12812"/>
    <cellStyle name="Comma 5 4 2 2 3 8 2" xfId="48030"/>
    <cellStyle name="Comma 5 4 2 2 3 9" xfId="38340"/>
    <cellStyle name="Comma 5 4 2 2 4" xfId="2873"/>
    <cellStyle name="Comma 5 4 2 2 4 10" xfId="25260"/>
    <cellStyle name="Comma 5 4 2 2 4 11" xfId="60795"/>
    <cellStyle name="Comma 5 4 2 2 4 2" xfId="4691"/>
    <cellStyle name="Comma 5 4 2 2 4 2 2" xfId="17338"/>
    <cellStyle name="Comma 5 4 2 2 4 2 2 2" xfId="52554"/>
    <cellStyle name="Comma 5 4 2 2 4 2 2 3" xfId="29943"/>
    <cellStyle name="Comma 5 4 2 2 4 2 3" xfId="13784"/>
    <cellStyle name="Comma 5 4 2 2 4 2 3 2" xfId="49002"/>
    <cellStyle name="Comma 5 4 2 2 4 2 4" xfId="39957"/>
    <cellStyle name="Comma 5 4 2 2 4 2 5" xfId="26391"/>
    <cellStyle name="Comma 5 4 2 2 4 3" xfId="6161"/>
    <cellStyle name="Comma 5 4 2 2 4 3 2" xfId="18792"/>
    <cellStyle name="Comma 5 4 2 2 4 3 2 2" xfId="54008"/>
    <cellStyle name="Comma 5 4 2 2 4 3 3" xfId="41411"/>
    <cellStyle name="Comma 5 4 2 2 4 3 4" xfId="31397"/>
    <cellStyle name="Comma 5 4 2 2 4 4" xfId="7620"/>
    <cellStyle name="Comma 5 4 2 2 4 4 2" xfId="20246"/>
    <cellStyle name="Comma 5 4 2 2 4 4 2 2" xfId="55462"/>
    <cellStyle name="Comma 5 4 2 2 4 4 3" xfId="42865"/>
    <cellStyle name="Comma 5 4 2 2 4 4 4" xfId="32851"/>
    <cellStyle name="Comma 5 4 2 2 4 5" xfId="9401"/>
    <cellStyle name="Comma 5 4 2 2 4 5 2" xfId="22022"/>
    <cellStyle name="Comma 5 4 2 2 4 5 2 2" xfId="57238"/>
    <cellStyle name="Comma 5 4 2 2 4 5 3" xfId="44641"/>
    <cellStyle name="Comma 5 4 2 2 4 5 4" xfId="34627"/>
    <cellStyle name="Comma 5 4 2 2 4 6" xfId="11195"/>
    <cellStyle name="Comma 5 4 2 2 4 6 2" xfId="23798"/>
    <cellStyle name="Comma 5 4 2 2 4 6 2 2" xfId="59014"/>
    <cellStyle name="Comma 5 4 2 2 4 6 3" xfId="46417"/>
    <cellStyle name="Comma 5 4 2 2 4 6 4" xfId="36403"/>
    <cellStyle name="Comma 5 4 2 2 4 7" xfId="15562"/>
    <cellStyle name="Comma 5 4 2 2 4 7 2" xfId="50778"/>
    <cellStyle name="Comma 5 4 2 2 4 7 3" xfId="28167"/>
    <cellStyle name="Comma 5 4 2 2 4 8" xfId="12653"/>
    <cellStyle name="Comma 5 4 2 2 4 8 2" xfId="47871"/>
    <cellStyle name="Comma 5 4 2 2 4 9" xfId="38181"/>
    <cellStyle name="Comma 5 4 2 2 5" xfId="3382"/>
    <cellStyle name="Comma 5 4 2 2 5 10" xfId="26878"/>
    <cellStyle name="Comma 5 4 2 2 5 11" xfId="61282"/>
    <cellStyle name="Comma 5 4 2 2 5 2" xfId="5178"/>
    <cellStyle name="Comma 5 4 2 2 5 2 2" xfId="17825"/>
    <cellStyle name="Comma 5 4 2 2 5 2 2 2" xfId="53041"/>
    <cellStyle name="Comma 5 4 2 2 5 2 3" xfId="40444"/>
    <cellStyle name="Comma 5 4 2 2 5 2 4" xfId="30430"/>
    <cellStyle name="Comma 5 4 2 2 5 3" xfId="6648"/>
    <cellStyle name="Comma 5 4 2 2 5 3 2" xfId="19279"/>
    <cellStyle name="Comma 5 4 2 2 5 3 2 2" xfId="54495"/>
    <cellStyle name="Comma 5 4 2 2 5 3 3" xfId="41898"/>
    <cellStyle name="Comma 5 4 2 2 5 3 4" xfId="31884"/>
    <cellStyle name="Comma 5 4 2 2 5 4" xfId="8107"/>
    <cellStyle name="Comma 5 4 2 2 5 4 2" xfId="20733"/>
    <cellStyle name="Comma 5 4 2 2 5 4 2 2" xfId="55949"/>
    <cellStyle name="Comma 5 4 2 2 5 4 3" xfId="43352"/>
    <cellStyle name="Comma 5 4 2 2 5 4 4" xfId="33338"/>
    <cellStyle name="Comma 5 4 2 2 5 5" xfId="9888"/>
    <cellStyle name="Comma 5 4 2 2 5 5 2" xfId="22509"/>
    <cellStyle name="Comma 5 4 2 2 5 5 2 2" xfId="57725"/>
    <cellStyle name="Comma 5 4 2 2 5 5 3" xfId="45128"/>
    <cellStyle name="Comma 5 4 2 2 5 5 4" xfId="35114"/>
    <cellStyle name="Comma 5 4 2 2 5 6" xfId="11682"/>
    <cellStyle name="Comma 5 4 2 2 5 6 2" xfId="24285"/>
    <cellStyle name="Comma 5 4 2 2 5 6 2 2" xfId="59501"/>
    <cellStyle name="Comma 5 4 2 2 5 6 3" xfId="46904"/>
    <cellStyle name="Comma 5 4 2 2 5 6 4" xfId="36890"/>
    <cellStyle name="Comma 5 4 2 2 5 7" xfId="16049"/>
    <cellStyle name="Comma 5 4 2 2 5 7 2" xfId="51265"/>
    <cellStyle name="Comma 5 4 2 2 5 7 3" xfId="28654"/>
    <cellStyle name="Comma 5 4 2 2 5 8" xfId="14271"/>
    <cellStyle name="Comma 5 4 2 2 5 8 2" xfId="49489"/>
    <cellStyle name="Comma 5 4 2 2 5 9" xfId="38668"/>
    <cellStyle name="Comma 5 4 2 2 6" xfId="2542"/>
    <cellStyle name="Comma 5 4 2 2 6 10" xfId="26069"/>
    <cellStyle name="Comma 5 4 2 2 6 11" xfId="60473"/>
    <cellStyle name="Comma 5 4 2 2 6 2" xfId="4369"/>
    <cellStyle name="Comma 5 4 2 2 6 2 2" xfId="17016"/>
    <cellStyle name="Comma 5 4 2 2 6 2 2 2" xfId="52232"/>
    <cellStyle name="Comma 5 4 2 2 6 2 3" xfId="39635"/>
    <cellStyle name="Comma 5 4 2 2 6 2 4" xfId="29621"/>
    <cellStyle name="Comma 5 4 2 2 6 3" xfId="5839"/>
    <cellStyle name="Comma 5 4 2 2 6 3 2" xfId="18470"/>
    <cellStyle name="Comma 5 4 2 2 6 3 2 2" xfId="53686"/>
    <cellStyle name="Comma 5 4 2 2 6 3 3" xfId="41089"/>
    <cellStyle name="Comma 5 4 2 2 6 3 4" xfId="31075"/>
    <cellStyle name="Comma 5 4 2 2 6 4" xfId="7298"/>
    <cellStyle name="Comma 5 4 2 2 6 4 2" xfId="19924"/>
    <cellStyle name="Comma 5 4 2 2 6 4 2 2" xfId="55140"/>
    <cellStyle name="Comma 5 4 2 2 6 4 3" xfId="42543"/>
    <cellStyle name="Comma 5 4 2 2 6 4 4" xfId="32529"/>
    <cellStyle name="Comma 5 4 2 2 6 5" xfId="9079"/>
    <cellStyle name="Comma 5 4 2 2 6 5 2" xfId="21700"/>
    <cellStyle name="Comma 5 4 2 2 6 5 2 2" xfId="56916"/>
    <cellStyle name="Comma 5 4 2 2 6 5 3" xfId="44319"/>
    <cellStyle name="Comma 5 4 2 2 6 5 4" xfId="34305"/>
    <cellStyle name="Comma 5 4 2 2 6 6" xfId="10873"/>
    <cellStyle name="Comma 5 4 2 2 6 6 2" xfId="23476"/>
    <cellStyle name="Comma 5 4 2 2 6 6 2 2" xfId="58692"/>
    <cellStyle name="Comma 5 4 2 2 6 6 3" xfId="46095"/>
    <cellStyle name="Comma 5 4 2 2 6 6 4" xfId="36081"/>
    <cellStyle name="Comma 5 4 2 2 6 7" xfId="15240"/>
    <cellStyle name="Comma 5 4 2 2 6 7 2" xfId="50456"/>
    <cellStyle name="Comma 5 4 2 2 6 7 3" xfId="27845"/>
    <cellStyle name="Comma 5 4 2 2 6 8" xfId="13462"/>
    <cellStyle name="Comma 5 4 2 2 6 8 2" xfId="48680"/>
    <cellStyle name="Comma 5 4 2 2 6 9" xfId="37859"/>
    <cellStyle name="Comma 5 4 2 2 7" xfId="3706"/>
    <cellStyle name="Comma 5 4 2 2 7 2" xfId="8430"/>
    <cellStyle name="Comma 5 4 2 2 7 2 2" xfId="21056"/>
    <cellStyle name="Comma 5 4 2 2 7 2 2 2" xfId="56272"/>
    <cellStyle name="Comma 5 4 2 2 7 2 3" xfId="43675"/>
    <cellStyle name="Comma 5 4 2 2 7 2 4" xfId="33661"/>
    <cellStyle name="Comma 5 4 2 2 7 3" xfId="10211"/>
    <cellStyle name="Comma 5 4 2 2 7 3 2" xfId="22832"/>
    <cellStyle name="Comma 5 4 2 2 7 3 2 2" xfId="58048"/>
    <cellStyle name="Comma 5 4 2 2 7 3 3" xfId="45451"/>
    <cellStyle name="Comma 5 4 2 2 7 3 4" xfId="35437"/>
    <cellStyle name="Comma 5 4 2 2 7 4" xfId="12007"/>
    <cellStyle name="Comma 5 4 2 2 7 4 2" xfId="24608"/>
    <cellStyle name="Comma 5 4 2 2 7 4 2 2" xfId="59824"/>
    <cellStyle name="Comma 5 4 2 2 7 4 3" xfId="47227"/>
    <cellStyle name="Comma 5 4 2 2 7 4 4" xfId="37213"/>
    <cellStyle name="Comma 5 4 2 2 7 5" xfId="16372"/>
    <cellStyle name="Comma 5 4 2 2 7 5 2" xfId="51588"/>
    <cellStyle name="Comma 5 4 2 2 7 5 3" xfId="28977"/>
    <cellStyle name="Comma 5 4 2 2 7 6" xfId="14594"/>
    <cellStyle name="Comma 5 4 2 2 7 6 2" xfId="49812"/>
    <cellStyle name="Comma 5 4 2 2 7 7" xfId="38991"/>
    <cellStyle name="Comma 5 4 2 2 7 8" xfId="27201"/>
    <cellStyle name="Comma 5 4 2 2 8" xfId="4042"/>
    <cellStyle name="Comma 5 4 2 2 8 2" xfId="16694"/>
    <cellStyle name="Comma 5 4 2 2 8 2 2" xfId="51910"/>
    <cellStyle name="Comma 5 4 2 2 8 2 3" xfId="29299"/>
    <cellStyle name="Comma 5 4 2 2 8 3" xfId="13140"/>
    <cellStyle name="Comma 5 4 2 2 8 3 2" xfId="48358"/>
    <cellStyle name="Comma 5 4 2 2 8 4" xfId="39313"/>
    <cellStyle name="Comma 5 4 2 2 8 5" xfId="25747"/>
    <cellStyle name="Comma 5 4 2 2 9" xfId="5517"/>
    <cellStyle name="Comma 5 4 2 2 9 2" xfId="18148"/>
    <cellStyle name="Comma 5 4 2 2 9 2 2" xfId="53364"/>
    <cellStyle name="Comma 5 4 2 2 9 3" xfId="40767"/>
    <cellStyle name="Comma 5 4 2 2 9 4" xfId="30753"/>
    <cellStyle name="Comma 5 4 2 3" xfId="2282"/>
    <cellStyle name="Comma 5 4 2 3 10" xfId="10464"/>
    <cellStyle name="Comma 5 4 2 3 10 2" xfId="23079"/>
    <cellStyle name="Comma 5 4 2 3 10 2 2" xfId="58295"/>
    <cellStyle name="Comma 5 4 2 3 10 3" xfId="45698"/>
    <cellStyle name="Comma 5 4 2 3 10 4" xfId="35684"/>
    <cellStyle name="Comma 5 4 2 3 11" xfId="14998"/>
    <cellStyle name="Comma 5 4 2 3 11 2" xfId="50214"/>
    <cellStyle name="Comma 5 4 2 3 11 3" xfId="27603"/>
    <cellStyle name="Comma 5 4 2 3 12" xfId="12411"/>
    <cellStyle name="Comma 5 4 2 3 12 2" xfId="47629"/>
    <cellStyle name="Comma 5 4 2 3 13" xfId="37617"/>
    <cellStyle name="Comma 5 4 2 3 14" xfId="25018"/>
    <cellStyle name="Comma 5 4 2 3 15" xfId="60231"/>
    <cellStyle name="Comma 5 4 2 3 2" xfId="3133"/>
    <cellStyle name="Comma 5 4 2 3 2 10" xfId="25502"/>
    <cellStyle name="Comma 5 4 2 3 2 11" xfId="61037"/>
    <cellStyle name="Comma 5 4 2 3 2 2" xfId="4933"/>
    <cellStyle name="Comma 5 4 2 3 2 2 2" xfId="17580"/>
    <cellStyle name="Comma 5 4 2 3 2 2 2 2" xfId="52796"/>
    <cellStyle name="Comma 5 4 2 3 2 2 2 3" xfId="30185"/>
    <cellStyle name="Comma 5 4 2 3 2 2 3" xfId="14026"/>
    <cellStyle name="Comma 5 4 2 3 2 2 3 2" xfId="49244"/>
    <cellStyle name="Comma 5 4 2 3 2 2 4" xfId="40199"/>
    <cellStyle name="Comma 5 4 2 3 2 2 5" xfId="26633"/>
    <cellStyle name="Comma 5 4 2 3 2 3" xfId="6403"/>
    <cellStyle name="Comma 5 4 2 3 2 3 2" xfId="19034"/>
    <cellStyle name="Comma 5 4 2 3 2 3 2 2" xfId="54250"/>
    <cellStyle name="Comma 5 4 2 3 2 3 3" xfId="41653"/>
    <cellStyle name="Comma 5 4 2 3 2 3 4" xfId="31639"/>
    <cellStyle name="Comma 5 4 2 3 2 4" xfId="7862"/>
    <cellStyle name="Comma 5 4 2 3 2 4 2" xfId="20488"/>
    <cellStyle name="Comma 5 4 2 3 2 4 2 2" xfId="55704"/>
    <cellStyle name="Comma 5 4 2 3 2 4 3" xfId="43107"/>
    <cellStyle name="Comma 5 4 2 3 2 4 4" xfId="33093"/>
    <cellStyle name="Comma 5 4 2 3 2 5" xfId="9643"/>
    <cellStyle name="Comma 5 4 2 3 2 5 2" xfId="22264"/>
    <cellStyle name="Comma 5 4 2 3 2 5 2 2" xfId="57480"/>
    <cellStyle name="Comma 5 4 2 3 2 5 3" xfId="44883"/>
    <cellStyle name="Comma 5 4 2 3 2 5 4" xfId="34869"/>
    <cellStyle name="Comma 5 4 2 3 2 6" xfId="11437"/>
    <cellStyle name="Comma 5 4 2 3 2 6 2" xfId="24040"/>
    <cellStyle name="Comma 5 4 2 3 2 6 2 2" xfId="59256"/>
    <cellStyle name="Comma 5 4 2 3 2 6 3" xfId="46659"/>
    <cellStyle name="Comma 5 4 2 3 2 6 4" xfId="36645"/>
    <cellStyle name="Comma 5 4 2 3 2 7" xfId="15804"/>
    <cellStyle name="Comma 5 4 2 3 2 7 2" xfId="51020"/>
    <cellStyle name="Comma 5 4 2 3 2 7 3" xfId="28409"/>
    <cellStyle name="Comma 5 4 2 3 2 8" xfId="12895"/>
    <cellStyle name="Comma 5 4 2 3 2 8 2" xfId="48113"/>
    <cellStyle name="Comma 5 4 2 3 2 9" xfId="38423"/>
    <cellStyle name="Comma 5 4 2 3 3" xfId="3462"/>
    <cellStyle name="Comma 5 4 2 3 3 10" xfId="26958"/>
    <cellStyle name="Comma 5 4 2 3 3 11" xfId="61362"/>
    <cellStyle name="Comma 5 4 2 3 3 2" xfId="5258"/>
    <cellStyle name="Comma 5 4 2 3 3 2 2" xfId="17905"/>
    <cellStyle name="Comma 5 4 2 3 3 2 2 2" xfId="53121"/>
    <cellStyle name="Comma 5 4 2 3 3 2 3" xfId="40524"/>
    <cellStyle name="Comma 5 4 2 3 3 2 4" xfId="30510"/>
    <cellStyle name="Comma 5 4 2 3 3 3" xfId="6728"/>
    <cellStyle name="Comma 5 4 2 3 3 3 2" xfId="19359"/>
    <cellStyle name="Comma 5 4 2 3 3 3 2 2" xfId="54575"/>
    <cellStyle name="Comma 5 4 2 3 3 3 3" xfId="41978"/>
    <cellStyle name="Comma 5 4 2 3 3 3 4" xfId="31964"/>
    <cellStyle name="Comma 5 4 2 3 3 4" xfId="8187"/>
    <cellStyle name="Comma 5 4 2 3 3 4 2" xfId="20813"/>
    <cellStyle name="Comma 5 4 2 3 3 4 2 2" xfId="56029"/>
    <cellStyle name="Comma 5 4 2 3 3 4 3" xfId="43432"/>
    <cellStyle name="Comma 5 4 2 3 3 4 4" xfId="33418"/>
    <cellStyle name="Comma 5 4 2 3 3 5" xfId="9968"/>
    <cellStyle name="Comma 5 4 2 3 3 5 2" xfId="22589"/>
    <cellStyle name="Comma 5 4 2 3 3 5 2 2" xfId="57805"/>
    <cellStyle name="Comma 5 4 2 3 3 5 3" xfId="45208"/>
    <cellStyle name="Comma 5 4 2 3 3 5 4" xfId="35194"/>
    <cellStyle name="Comma 5 4 2 3 3 6" xfId="11762"/>
    <cellStyle name="Comma 5 4 2 3 3 6 2" xfId="24365"/>
    <cellStyle name="Comma 5 4 2 3 3 6 2 2" xfId="59581"/>
    <cellStyle name="Comma 5 4 2 3 3 6 3" xfId="46984"/>
    <cellStyle name="Comma 5 4 2 3 3 6 4" xfId="36970"/>
    <cellStyle name="Comma 5 4 2 3 3 7" xfId="16129"/>
    <cellStyle name="Comma 5 4 2 3 3 7 2" xfId="51345"/>
    <cellStyle name="Comma 5 4 2 3 3 7 3" xfId="28734"/>
    <cellStyle name="Comma 5 4 2 3 3 8" xfId="14351"/>
    <cellStyle name="Comma 5 4 2 3 3 8 2" xfId="49569"/>
    <cellStyle name="Comma 5 4 2 3 3 9" xfId="38748"/>
    <cellStyle name="Comma 5 4 2 3 4" xfId="2623"/>
    <cellStyle name="Comma 5 4 2 3 4 10" xfId="26149"/>
    <cellStyle name="Comma 5 4 2 3 4 11" xfId="60553"/>
    <cellStyle name="Comma 5 4 2 3 4 2" xfId="4449"/>
    <cellStyle name="Comma 5 4 2 3 4 2 2" xfId="17096"/>
    <cellStyle name="Comma 5 4 2 3 4 2 2 2" xfId="52312"/>
    <cellStyle name="Comma 5 4 2 3 4 2 3" xfId="39715"/>
    <cellStyle name="Comma 5 4 2 3 4 2 4" xfId="29701"/>
    <cellStyle name="Comma 5 4 2 3 4 3" xfId="5919"/>
    <cellStyle name="Comma 5 4 2 3 4 3 2" xfId="18550"/>
    <cellStyle name="Comma 5 4 2 3 4 3 2 2" xfId="53766"/>
    <cellStyle name="Comma 5 4 2 3 4 3 3" xfId="41169"/>
    <cellStyle name="Comma 5 4 2 3 4 3 4" xfId="31155"/>
    <cellStyle name="Comma 5 4 2 3 4 4" xfId="7378"/>
    <cellStyle name="Comma 5 4 2 3 4 4 2" xfId="20004"/>
    <cellStyle name="Comma 5 4 2 3 4 4 2 2" xfId="55220"/>
    <cellStyle name="Comma 5 4 2 3 4 4 3" xfId="42623"/>
    <cellStyle name="Comma 5 4 2 3 4 4 4" xfId="32609"/>
    <cellStyle name="Comma 5 4 2 3 4 5" xfId="9159"/>
    <cellStyle name="Comma 5 4 2 3 4 5 2" xfId="21780"/>
    <cellStyle name="Comma 5 4 2 3 4 5 2 2" xfId="56996"/>
    <cellStyle name="Comma 5 4 2 3 4 5 3" xfId="44399"/>
    <cellStyle name="Comma 5 4 2 3 4 5 4" xfId="34385"/>
    <cellStyle name="Comma 5 4 2 3 4 6" xfId="10953"/>
    <cellStyle name="Comma 5 4 2 3 4 6 2" xfId="23556"/>
    <cellStyle name="Comma 5 4 2 3 4 6 2 2" xfId="58772"/>
    <cellStyle name="Comma 5 4 2 3 4 6 3" xfId="46175"/>
    <cellStyle name="Comma 5 4 2 3 4 6 4" xfId="36161"/>
    <cellStyle name="Comma 5 4 2 3 4 7" xfId="15320"/>
    <cellStyle name="Comma 5 4 2 3 4 7 2" xfId="50536"/>
    <cellStyle name="Comma 5 4 2 3 4 7 3" xfId="27925"/>
    <cellStyle name="Comma 5 4 2 3 4 8" xfId="13542"/>
    <cellStyle name="Comma 5 4 2 3 4 8 2" xfId="48760"/>
    <cellStyle name="Comma 5 4 2 3 4 9" xfId="37939"/>
    <cellStyle name="Comma 5 4 2 3 5" xfId="3787"/>
    <cellStyle name="Comma 5 4 2 3 5 2" xfId="8510"/>
    <cellStyle name="Comma 5 4 2 3 5 2 2" xfId="21136"/>
    <cellStyle name="Comma 5 4 2 3 5 2 2 2" xfId="56352"/>
    <cellStyle name="Comma 5 4 2 3 5 2 3" xfId="43755"/>
    <cellStyle name="Comma 5 4 2 3 5 2 4" xfId="33741"/>
    <cellStyle name="Comma 5 4 2 3 5 3" xfId="10291"/>
    <cellStyle name="Comma 5 4 2 3 5 3 2" xfId="22912"/>
    <cellStyle name="Comma 5 4 2 3 5 3 2 2" xfId="58128"/>
    <cellStyle name="Comma 5 4 2 3 5 3 3" xfId="45531"/>
    <cellStyle name="Comma 5 4 2 3 5 3 4" xfId="35517"/>
    <cellStyle name="Comma 5 4 2 3 5 4" xfId="12087"/>
    <cellStyle name="Comma 5 4 2 3 5 4 2" xfId="24688"/>
    <cellStyle name="Comma 5 4 2 3 5 4 2 2" xfId="59904"/>
    <cellStyle name="Comma 5 4 2 3 5 4 3" xfId="47307"/>
    <cellStyle name="Comma 5 4 2 3 5 4 4" xfId="37293"/>
    <cellStyle name="Comma 5 4 2 3 5 5" xfId="16452"/>
    <cellStyle name="Comma 5 4 2 3 5 5 2" xfId="51668"/>
    <cellStyle name="Comma 5 4 2 3 5 5 3" xfId="29057"/>
    <cellStyle name="Comma 5 4 2 3 5 6" xfId="14674"/>
    <cellStyle name="Comma 5 4 2 3 5 6 2" xfId="49892"/>
    <cellStyle name="Comma 5 4 2 3 5 7" xfId="39071"/>
    <cellStyle name="Comma 5 4 2 3 5 8" xfId="27281"/>
    <cellStyle name="Comma 5 4 2 3 6" xfId="4127"/>
    <cellStyle name="Comma 5 4 2 3 6 2" xfId="16774"/>
    <cellStyle name="Comma 5 4 2 3 6 2 2" xfId="51990"/>
    <cellStyle name="Comma 5 4 2 3 6 2 3" xfId="29379"/>
    <cellStyle name="Comma 5 4 2 3 6 3" xfId="13220"/>
    <cellStyle name="Comma 5 4 2 3 6 3 2" xfId="48438"/>
    <cellStyle name="Comma 5 4 2 3 6 4" xfId="39393"/>
    <cellStyle name="Comma 5 4 2 3 6 5" xfId="25827"/>
    <cellStyle name="Comma 5 4 2 3 7" xfId="5597"/>
    <cellStyle name="Comma 5 4 2 3 7 2" xfId="18228"/>
    <cellStyle name="Comma 5 4 2 3 7 2 2" xfId="53444"/>
    <cellStyle name="Comma 5 4 2 3 7 3" xfId="40847"/>
    <cellStyle name="Comma 5 4 2 3 7 4" xfId="30833"/>
    <cellStyle name="Comma 5 4 2 3 8" xfId="7056"/>
    <cellStyle name="Comma 5 4 2 3 8 2" xfId="19682"/>
    <cellStyle name="Comma 5 4 2 3 8 2 2" xfId="54898"/>
    <cellStyle name="Comma 5 4 2 3 8 3" xfId="42301"/>
    <cellStyle name="Comma 5 4 2 3 8 4" xfId="32287"/>
    <cellStyle name="Comma 5 4 2 3 9" xfId="8837"/>
    <cellStyle name="Comma 5 4 2 3 9 2" xfId="21458"/>
    <cellStyle name="Comma 5 4 2 3 9 2 2" xfId="56674"/>
    <cellStyle name="Comma 5 4 2 3 9 3" xfId="44077"/>
    <cellStyle name="Comma 5 4 2 3 9 4" xfId="34063"/>
    <cellStyle name="Comma 5 4 2 4" xfId="2963"/>
    <cellStyle name="Comma 5 4 2 4 10" xfId="25343"/>
    <cellStyle name="Comma 5 4 2 4 11" xfId="60878"/>
    <cellStyle name="Comma 5 4 2 4 2" xfId="4774"/>
    <cellStyle name="Comma 5 4 2 4 2 2" xfId="17421"/>
    <cellStyle name="Comma 5 4 2 4 2 2 2" xfId="52637"/>
    <cellStyle name="Comma 5 4 2 4 2 2 3" xfId="30026"/>
    <cellStyle name="Comma 5 4 2 4 2 3" xfId="13867"/>
    <cellStyle name="Comma 5 4 2 4 2 3 2" xfId="49085"/>
    <cellStyle name="Comma 5 4 2 4 2 4" xfId="40040"/>
    <cellStyle name="Comma 5 4 2 4 2 5" xfId="26474"/>
    <cellStyle name="Comma 5 4 2 4 3" xfId="6244"/>
    <cellStyle name="Comma 5 4 2 4 3 2" xfId="18875"/>
    <cellStyle name="Comma 5 4 2 4 3 2 2" xfId="54091"/>
    <cellStyle name="Comma 5 4 2 4 3 3" xfId="41494"/>
    <cellStyle name="Comma 5 4 2 4 3 4" xfId="31480"/>
    <cellStyle name="Comma 5 4 2 4 4" xfId="7703"/>
    <cellStyle name="Comma 5 4 2 4 4 2" xfId="20329"/>
    <cellStyle name="Comma 5 4 2 4 4 2 2" xfId="55545"/>
    <cellStyle name="Comma 5 4 2 4 4 3" xfId="42948"/>
    <cellStyle name="Comma 5 4 2 4 4 4" xfId="32934"/>
    <cellStyle name="Comma 5 4 2 4 5" xfId="9484"/>
    <cellStyle name="Comma 5 4 2 4 5 2" xfId="22105"/>
    <cellStyle name="Comma 5 4 2 4 5 2 2" xfId="57321"/>
    <cellStyle name="Comma 5 4 2 4 5 3" xfId="44724"/>
    <cellStyle name="Comma 5 4 2 4 5 4" xfId="34710"/>
    <cellStyle name="Comma 5 4 2 4 6" xfId="11278"/>
    <cellStyle name="Comma 5 4 2 4 6 2" xfId="23881"/>
    <cellStyle name="Comma 5 4 2 4 6 2 2" xfId="59097"/>
    <cellStyle name="Comma 5 4 2 4 6 3" xfId="46500"/>
    <cellStyle name="Comma 5 4 2 4 6 4" xfId="36486"/>
    <cellStyle name="Comma 5 4 2 4 7" xfId="15645"/>
    <cellStyle name="Comma 5 4 2 4 7 2" xfId="50861"/>
    <cellStyle name="Comma 5 4 2 4 7 3" xfId="28250"/>
    <cellStyle name="Comma 5 4 2 4 8" xfId="12736"/>
    <cellStyle name="Comma 5 4 2 4 8 2" xfId="47954"/>
    <cellStyle name="Comma 5 4 2 4 9" xfId="38264"/>
    <cellStyle name="Comma 5 4 2 5" xfId="2796"/>
    <cellStyle name="Comma 5 4 2 5 10" xfId="25188"/>
    <cellStyle name="Comma 5 4 2 5 11" xfId="60723"/>
    <cellStyle name="Comma 5 4 2 5 2" xfId="4619"/>
    <cellStyle name="Comma 5 4 2 5 2 2" xfId="17266"/>
    <cellStyle name="Comma 5 4 2 5 2 2 2" xfId="52482"/>
    <cellStyle name="Comma 5 4 2 5 2 2 3" xfId="29871"/>
    <cellStyle name="Comma 5 4 2 5 2 3" xfId="13712"/>
    <cellStyle name="Comma 5 4 2 5 2 3 2" xfId="48930"/>
    <cellStyle name="Comma 5 4 2 5 2 4" xfId="39885"/>
    <cellStyle name="Comma 5 4 2 5 2 5" xfId="26319"/>
    <cellStyle name="Comma 5 4 2 5 3" xfId="6089"/>
    <cellStyle name="Comma 5 4 2 5 3 2" xfId="18720"/>
    <cellStyle name="Comma 5 4 2 5 3 2 2" xfId="53936"/>
    <cellStyle name="Comma 5 4 2 5 3 3" xfId="41339"/>
    <cellStyle name="Comma 5 4 2 5 3 4" xfId="31325"/>
    <cellStyle name="Comma 5 4 2 5 4" xfId="7548"/>
    <cellStyle name="Comma 5 4 2 5 4 2" xfId="20174"/>
    <cellStyle name="Comma 5 4 2 5 4 2 2" xfId="55390"/>
    <cellStyle name="Comma 5 4 2 5 4 3" xfId="42793"/>
    <cellStyle name="Comma 5 4 2 5 4 4" xfId="32779"/>
    <cellStyle name="Comma 5 4 2 5 5" xfId="9329"/>
    <cellStyle name="Comma 5 4 2 5 5 2" xfId="21950"/>
    <cellStyle name="Comma 5 4 2 5 5 2 2" xfId="57166"/>
    <cellStyle name="Comma 5 4 2 5 5 3" xfId="44569"/>
    <cellStyle name="Comma 5 4 2 5 5 4" xfId="34555"/>
    <cellStyle name="Comma 5 4 2 5 6" xfId="11123"/>
    <cellStyle name="Comma 5 4 2 5 6 2" xfId="23726"/>
    <cellStyle name="Comma 5 4 2 5 6 2 2" xfId="58942"/>
    <cellStyle name="Comma 5 4 2 5 6 3" xfId="46345"/>
    <cellStyle name="Comma 5 4 2 5 6 4" xfId="36331"/>
    <cellStyle name="Comma 5 4 2 5 7" xfId="15490"/>
    <cellStyle name="Comma 5 4 2 5 7 2" xfId="50706"/>
    <cellStyle name="Comma 5 4 2 5 7 3" xfId="28095"/>
    <cellStyle name="Comma 5 4 2 5 8" xfId="12581"/>
    <cellStyle name="Comma 5 4 2 5 8 2" xfId="47799"/>
    <cellStyle name="Comma 5 4 2 5 9" xfId="38109"/>
    <cellStyle name="Comma 5 4 2 6" xfId="3310"/>
    <cellStyle name="Comma 5 4 2 6 10" xfId="26806"/>
    <cellStyle name="Comma 5 4 2 6 11" xfId="61210"/>
    <cellStyle name="Comma 5 4 2 6 2" xfId="5106"/>
    <cellStyle name="Comma 5 4 2 6 2 2" xfId="17753"/>
    <cellStyle name="Comma 5 4 2 6 2 2 2" xfId="52969"/>
    <cellStyle name="Comma 5 4 2 6 2 3" xfId="40372"/>
    <cellStyle name="Comma 5 4 2 6 2 4" xfId="30358"/>
    <cellStyle name="Comma 5 4 2 6 3" xfId="6576"/>
    <cellStyle name="Comma 5 4 2 6 3 2" xfId="19207"/>
    <cellStyle name="Comma 5 4 2 6 3 2 2" xfId="54423"/>
    <cellStyle name="Comma 5 4 2 6 3 3" xfId="41826"/>
    <cellStyle name="Comma 5 4 2 6 3 4" xfId="31812"/>
    <cellStyle name="Comma 5 4 2 6 4" xfId="8035"/>
    <cellStyle name="Comma 5 4 2 6 4 2" xfId="20661"/>
    <cellStyle name="Comma 5 4 2 6 4 2 2" xfId="55877"/>
    <cellStyle name="Comma 5 4 2 6 4 3" xfId="43280"/>
    <cellStyle name="Comma 5 4 2 6 4 4" xfId="33266"/>
    <cellStyle name="Comma 5 4 2 6 5" xfId="9816"/>
    <cellStyle name="Comma 5 4 2 6 5 2" xfId="22437"/>
    <cellStyle name="Comma 5 4 2 6 5 2 2" xfId="57653"/>
    <cellStyle name="Comma 5 4 2 6 5 3" xfId="45056"/>
    <cellStyle name="Comma 5 4 2 6 5 4" xfId="35042"/>
    <cellStyle name="Comma 5 4 2 6 6" xfId="11610"/>
    <cellStyle name="Comma 5 4 2 6 6 2" xfId="24213"/>
    <cellStyle name="Comma 5 4 2 6 6 2 2" xfId="59429"/>
    <cellStyle name="Comma 5 4 2 6 6 3" xfId="46832"/>
    <cellStyle name="Comma 5 4 2 6 6 4" xfId="36818"/>
    <cellStyle name="Comma 5 4 2 6 7" xfId="15977"/>
    <cellStyle name="Comma 5 4 2 6 7 2" xfId="51193"/>
    <cellStyle name="Comma 5 4 2 6 7 3" xfId="28582"/>
    <cellStyle name="Comma 5 4 2 6 8" xfId="14199"/>
    <cellStyle name="Comma 5 4 2 6 8 2" xfId="49417"/>
    <cellStyle name="Comma 5 4 2 6 9" xfId="38596"/>
    <cellStyle name="Comma 5 4 2 7" xfId="2466"/>
    <cellStyle name="Comma 5 4 2 7 10" xfId="25997"/>
    <cellStyle name="Comma 5 4 2 7 11" xfId="60401"/>
    <cellStyle name="Comma 5 4 2 7 2" xfId="4297"/>
    <cellStyle name="Comma 5 4 2 7 2 2" xfId="16944"/>
    <cellStyle name="Comma 5 4 2 7 2 2 2" xfId="52160"/>
    <cellStyle name="Comma 5 4 2 7 2 3" xfId="39563"/>
    <cellStyle name="Comma 5 4 2 7 2 4" xfId="29549"/>
    <cellStyle name="Comma 5 4 2 7 3" xfId="5767"/>
    <cellStyle name="Comma 5 4 2 7 3 2" xfId="18398"/>
    <cellStyle name="Comma 5 4 2 7 3 2 2" xfId="53614"/>
    <cellStyle name="Comma 5 4 2 7 3 3" xfId="41017"/>
    <cellStyle name="Comma 5 4 2 7 3 4" xfId="31003"/>
    <cellStyle name="Comma 5 4 2 7 4" xfId="7226"/>
    <cellStyle name="Comma 5 4 2 7 4 2" xfId="19852"/>
    <cellStyle name="Comma 5 4 2 7 4 2 2" xfId="55068"/>
    <cellStyle name="Comma 5 4 2 7 4 3" xfId="42471"/>
    <cellStyle name="Comma 5 4 2 7 4 4" xfId="32457"/>
    <cellStyle name="Comma 5 4 2 7 5" xfId="9007"/>
    <cellStyle name="Comma 5 4 2 7 5 2" xfId="21628"/>
    <cellStyle name="Comma 5 4 2 7 5 2 2" xfId="56844"/>
    <cellStyle name="Comma 5 4 2 7 5 3" xfId="44247"/>
    <cellStyle name="Comma 5 4 2 7 5 4" xfId="34233"/>
    <cellStyle name="Comma 5 4 2 7 6" xfId="10801"/>
    <cellStyle name="Comma 5 4 2 7 6 2" xfId="23404"/>
    <cellStyle name="Comma 5 4 2 7 6 2 2" xfId="58620"/>
    <cellStyle name="Comma 5 4 2 7 6 3" xfId="46023"/>
    <cellStyle name="Comma 5 4 2 7 6 4" xfId="36009"/>
    <cellStyle name="Comma 5 4 2 7 7" xfId="15168"/>
    <cellStyle name="Comma 5 4 2 7 7 2" xfId="50384"/>
    <cellStyle name="Comma 5 4 2 7 7 3" xfId="27773"/>
    <cellStyle name="Comma 5 4 2 7 8" xfId="13390"/>
    <cellStyle name="Comma 5 4 2 7 8 2" xfId="48608"/>
    <cellStyle name="Comma 5 4 2 7 9" xfId="37787"/>
    <cellStyle name="Comma 5 4 2 8" xfId="3634"/>
    <cellStyle name="Comma 5 4 2 8 2" xfId="8358"/>
    <cellStyle name="Comma 5 4 2 8 2 2" xfId="20984"/>
    <cellStyle name="Comma 5 4 2 8 2 2 2" xfId="56200"/>
    <cellStyle name="Comma 5 4 2 8 2 3" xfId="43603"/>
    <cellStyle name="Comma 5 4 2 8 2 4" xfId="33589"/>
    <cellStyle name="Comma 5 4 2 8 3" xfId="10139"/>
    <cellStyle name="Comma 5 4 2 8 3 2" xfId="22760"/>
    <cellStyle name="Comma 5 4 2 8 3 2 2" xfId="57976"/>
    <cellStyle name="Comma 5 4 2 8 3 3" xfId="45379"/>
    <cellStyle name="Comma 5 4 2 8 3 4" xfId="35365"/>
    <cellStyle name="Comma 5 4 2 8 4" xfId="11935"/>
    <cellStyle name="Comma 5 4 2 8 4 2" xfId="24536"/>
    <cellStyle name="Comma 5 4 2 8 4 2 2" xfId="59752"/>
    <cellStyle name="Comma 5 4 2 8 4 3" xfId="47155"/>
    <cellStyle name="Comma 5 4 2 8 4 4" xfId="37141"/>
    <cellStyle name="Comma 5 4 2 8 5" xfId="16300"/>
    <cellStyle name="Comma 5 4 2 8 5 2" xfId="51516"/>
    <cellStyle name="Comma 5 4 2 8 5 3" xfId="28905"/>
    <cellStyle name="Comma 5 4 2 8 6" xfId="14522"/>
    <cellStyle name="Comma 5 4 2 8 6 2" xfId="49740"/>
    <cellStyle name="Comma 5 4 2 8 7" xfId="38919"/>
    <cellStyle name="Comma 5 4 2 8 8" xfId="27129"/>
    <cellStyle name="Comma 5 4 2 9" xfId="3960"/>
    <cellStyle name="Comma 5 4 2 9 2" xfId="16622"/>
    <cellStyle name="Comma 5 4 2 9 2 2" xfId="51838"/>
    <cellStyle name="Comma 5 4 2 9 2 3" xfId="29227"/>
    <cellStyle name="Comma 5 4 2 9 3" xfId="13068"/>
    <cellStyle name="Comma 5 4 2 9 3 2" xfId="48286"/>
    <cellStyle name="Comma 5 4 2 9 4" xfId="39241"/>
    <cellStyle name="Comma 5 4 2 9 5" xfId="25675"/>
    <cellStyle name="Comma 5 4 20" xfId="60078"/>
    <cellStyle name="Comma 5 4 3" xfId="229"/>
    <cellStyle name="Comma 5 4 4" xfId="1450"/>
    <cellStyle name="Comma 5 4 4 10" xfId="6974"/>
    <cellStyle name="Comma 5 4 4 10 2" xfId="19601"/>
    <cellStyle name="Comma 5 4 4 10 2 2" xfId="54817"/>
    <cellStyle name="Comma 5 4 4 10 3" xfId="42220"/>
    <cellStyle name="Comma 5 4 4 10 4" xfId="32206"/>
    <cellStyle name="Comma 5 4 4 11" xfId="8755"/>
    <cellStyle name="Comma 5 4 4 11 2" xfId="21377"/>
    <cellStyle name="Comma 5 4 4 11 2 2" xfId="56593"/>
    <cellStyle name="Comma 5 4 4 11 3" xfId="43996"/>
    <cellStyle name="Comma 5 4 4 11 4" xfId="33982"/>
    <cellStyle name="Comma 5 4 4 12" xfId="10465"/>
    <cellStyle name="Comma 5 4 4 12 2" xfId="23080"/>
    <cellStyle name="Comma 5 4 4 12 2 2" xfId="58296"/>
    <cellStyle name="Comma 5 4 4 12 3" xfId="45699"/>
    <cellStyle name="Comma 5 4 4 12 4" xfId="35685"/>
    <cellStyle name="Comma 5 4 4 13" xfId="14916"/>
    <cellStyle name="Comma 5 4 4 13 2" xfId="50133"/>
    <cellStyle name="Comma 5 4 4 13 3" xfId="27522"/>
    <cellStyle name="Comma 5 4 4 14" xfId="12330"/>
    <cellStyle name="Comma 5 4 4 14 2" xfId="47548"/>
    <cellStyle name="Comma 5 4 4 15" xfId="37535"/>
    <cellStyle name="Comma 5 4 4 16" xfId="24937"/>
    <cellStyle name="Comma 5 4 4 17" xfId="60150"/>
    <cellStyle name="Comma 5 4 4 2" xfId="2360"/>
    <cellStyle name="Comma 5 4 4 2 10" xfId="10466"/>
    <cellStyle name="Comma 5 4 4 2 10 2" xfId="23081"/>
    <cellStyle name="Comma 5 4 4 2 10 2 2" xfId="58297"/>
    <cellStyle name="Comma 5 4 4 2 10 3" xfId="45700"/>
    <cellStyle name="Comma 5 4 4 2 10 4" xfId="35686"/>
    <cellStyle name="Comma 5 4 4 2 11" xfId="15071"/>
    <cellStyle name="Comma 5 4 4 2 11 2" xfId="50287"/>
    <cellStyle name="Comma 5 4 4 2 11 3" xfId="27676"/>
    <cellStyle name="Comma 5 4 4 2 12" xfId="12484"/>
    <cellStyle name="Comma 5 4 4 2 12 2" xfId="47702"/>
    <cellStyle name="Comma 5 4 4 2 13" xfId="37690"/>
    <cellStyle name="Comma 5 4 4 2 14" xfId="25091"/>
    <cellStyle name="Comma 5 4 4 2 15" xfId="60304"/>
    <cellStyle name="Comma 5 4 4 2 2" xfId="3206"/>
    <cellStyle name="Comma 5 4 4 2 2 10" xfId="25575"/>
    <cellStyle name="Comma 5 4 4 2 2 11" xfId="61110"/>
    <cellStyle name="Comma 5 4 4 2 2 2" xfId="5006"/>
    <cellStyle name="Comma 5 4 4 2 2 2 2" xfId="17653"/>
    <cellStyle name="Comma 5 4 4 2 2 2 2 2" xfId="52869"/>
    <cellStyle name="Comma 5 4 4 2 2 2 2 3" xfId="30258"/>
    <cellStyle name="Comma 5 4 4 2 2 2 3" xfId="14099"/>
    <cellStyle name="Comma 5 4 4 2 2 2 3 2" xfId="49317"/>
    <cellStyle name="Comma 5 4 4 2 2 2 4" xfId="40272"/>
    <cellStyle name="Comma 5 4 4 2 2 2 5" xfId="26706"/>
    <cellStyle name="Comma 5 4 4 2 2 3" xfId="6476"/>
    <cellStyle name="Comma 5 4 4 2 2 3 2" xfId="19107"/>
    <cellStyle name="Comma 5 4 4 2 2 3 2 2" xfId="54323"/>
    <cellStyle name="Comma 5 4 4 2 2 3 3" xfId="41726"/>
    <cellStyle name="Comma 5 4 4 2 2 3 4" xfId="31712"/>
    <cellStyle name="Comma 5 4 4 2 2 4" xfId="7935"/>
    <cellStyle name="Comma 5 4 4 2 2 4 2" xfId="20561"/>
    <cellStyle name="Comma 5 4 4 2 2 4 2 2" xfId="55777"/>
    <cellStyle name="Comma 5 4 4 2 2 4 3" xfId="43180"/>
    <cellStyle name="Comma 5 4 4 2 2 4 4" xfId="33166"/>
    <cellStyle name="Comma 5 4 4 2 2 5" xfId="9716"/>
    <cellStyle name="Comma 5 4 4 2 2 5 2" xfId="22337"/>
    <cellStyle name="Comma 5 4 4 2 2 5 2 2" xfId="57553"/>
    <cellStyle name="Comma 5 4 4 2 2 5 3" xfId="44956"/>
    <cellStyle name="Comma 5 4 4 2 2 5 4" xfId="34942"/>
    <cellStyle name="Comma 5 4 4 2 2 6" xfId="11510"/>
    <cellStyle name="Comma 5 4 4 2 2 6 2" xfId="24113"/>
    <cellStyle name="Comma 5 4 4 2 2 6 2 2" xfId="59329"/>
    <cellStyle name="Comma 5 4 4 2 2 6 3" xfId="46732"/>
    <cellStyle name="Comma 5 4 4 2 2 6 4" xfId="36718"/>
    <cellStyle name="Comma 5 4 4 2 2 7" xfId="15877"/>
    <cellStyle name="Comma 5 4 4 2 2 7 2" xfId="51093"/>
    <cellStyle name="Comma 5 4 4 2 2 7 3" xfId="28482"/>
    <cellStyle name="Comma 5 4 4 2 2 8" xfId="12968"/>
    <cellStyle name="Comma 5 4 4 2 2 8 2" xfId="48186"/>
    <cellStyle name="Comma 5 4 4 2 2 9" xfId="38496"/>
    <cellStyle name="Comma 5 4 4 2 3" xfId="3535"/>
    <cellStyle name="Comma 5 4 4 2 3 10" xfId="27031"/>
    <cellStyle name="Comma 5 4 4 2 3 11" xfId="61435"/>
    <cellStyle name="Comma 5 4 4 2 3 2" xfId="5331"/>
    <cellStyle name="Comma 5 4 4 2 3 2 2" xfId="17978"/>
    <cellStyle name="Comma 5 4 4 2 3 2 2 2" xfId="53194"/>
    <cellStyle name="Comma 5 4 4 2 3 2 3" xfId="40597"/>
    <cellStyle name="Comma 5 4 4 2 3 2 4" xfId="30583"/>
    <cellStyle name="Comma 5 4 4 2 3 3" xfId="6801"/>
    <cellStyle name="Comma 5 4 4 2 3 3 2" xfId="19432"/>
    <cellStyle name="Comma 5 4 4 2 3 3 2 2" xfId="54648"/>
    <cellStyle name="Comma 5 4 4 2 3 3 3" xfId="42051"/>
    <cellStyle name="Comma 5 4 4 2 3 3 4" xfId="32037"/>
    <cellStyle name="Comma 5 4 4 2 3 4" xfId="8260"/>
    <cellStyle name="Comma 5 4 4 2 3 4 2" xfId="20886"/>
    <cellStyle name="Comma 5 4 4 2 3 4 2 2" xfId="56102"/>
    <cellStyle name="Comma 5 4 4 2 3 4 3" xfId="43505"/>
    <cellStyle name="Comma 5 4 4 2 3 4 4" xfId="33491"/>
    <cellStyle name="Comma 5 4 4 2 3 5" xfId="10041"/>
    <cellStyle name="Comma 5 4 4 2 3 5 2" xfId="22662"/>
    <cellStyle name="Comma 5 4 4 2 3 5 2 2" xfId="57878"/>
    <cellStyle name="Comma 5 4 4 2 3 5 3" xfId="45281"/>
    <cellStyle name="Comma 5 4 4 2 3 5 4" xfId="35267"/>
    <cellStyle name="Comma 5 4 4 2 3 6" xfId="11835"/>
    <cellStyle name="Comma 5 4 4 2 3 6 2" xfId="24438"/>
    <cellStyle name="Comma 5 4 4 2 3 6 2 2" xfId="59654"/>
    <cellStyle name="Comma 5 4 4 2 3 6 3" xfId="47057"/>
    <cellStyle name="Comma 5 4 4 2 3 6 4" xfId="37043"/>
    <cellStyle name="Comma 5 4 4 2 3 7" xfId="16202"/>
    <cellStyle name="Comma 5 4 4 2 3 7 2" xfId="51418"/>
    <cellStyle name="Comma 5 4 4 2 3 7 3" xfId="28807"/>
    <cellStyle name="Comma 5 4 4 2 3 8" xfId="14424"/>
    <cellStyle name="Comma 5 4 4 2 3 8 2" xfId="49642"/>
    <cellStyle name="Comma 5 4 4 2 3 9" xfId="38821"/>
    <cellStyle name="Comma 5 4 4 2 4" xfId="2696"/>
    <cellStyle name="Comma 5 4 4 2 4 10" xfId="26222"/>
    <cellStyle name="Comma 5 4 4 2 4 11" xfId="60626"/>
    <cellStyle name="Comma 5 4 4 2 4 2" xfId="4522"/>
    <cellStyle name="Comma 5 4 4 2 4 2 2" xfId="17169"/>
    <cellStyle name="Comma 5 4 4 2 4 2 2 2" xfId="52385"/>
    <cellStyle name="Comma 5 4 4 2 4 2 3" xfId="39788"/>
    <cellStyle name="Comma 5 4 4 2 4 2 4" xfId="29774"/>
    <cellStyle name="Comma 5 4 4 2 4 3" xfId="5992"/>
    <cellStyle name="Comma 5 4 4 2 4 3 2" xfId="18623"/>
    <cellStyle name="Comma 5 4 4 2 4 3 2 2" xfId="53839"/>
    <cellStyle name="Comma 5 4 4 2 4 3 3" xfId="41242"/>
    <cellStyle name="Comma 5 4 4 2 4 3 4" xfId="31228"/>
    <cellStyle name="Comma 5 4 4 2 4 4" xfId="7451"/>
    <cellStyle name="Comma 5 4 4 2 4 4 2" xfId="20077"/>
    <cellStyle name="Comma 5 4 4 2 4 4 2 2" xfId="55293"/>
    <cellStyle name="Comma 5 4 4 2 4 4 3" xfId="42696"/>
    <cellStyle name="Comma 5 4 4 2 4 4 4" xfId="32682"/>
    <cellStyle name="Comma 5 4 4 2 4 5" xfId="9232"/>
    <cellStyle name="Comma 5 4 4 2 4 5 2" xfId="21853"/>
    <cellStyle name="Comma 5 4 4 2 4 5 2 2" xfId="57069"/>
    <cellStyle name="Comma 5 4 4 2 4 5 3" xfId="44472"/>
    <cellStyle name="Comma 5 4 4 2 4 5 4" xfId="34458"/>
    <cellStyle name="Comma 5 4 4 2 4 6" xfId="11026"/>
    <cellStyle name="Comma 5 4 4 2 4 6 2" xfId="23629"/>
    <cellStyle name="Comma 5 4 4 2 4 6 2 2" xfId="58845"/>
    <cellStyle name="Comma 5 4 4 2 4 6 3" xfId="46248"/>
    <cellStyle name="Comma 5 4 4 2 4 6 4" xfId="36234"/>
    <cellStyle name="Comma 5 4 4 2 4 7" xfId="15393"/>
    <cellStyle name="Comma 5 4 4 2 4 7 2" xfId="50609"/>
    <cellStyle name="Comma 5 4 4 2 4 7 3" xfId="27998"/>
    <cellStyle name="Comma 5 4 4 2 4 8" xfId="13615"/>
    <cellStyle name="Comma 5 4 4 2 4 8 2" xfId="48833"/>
    <cellStyle name="Comma 5 4 4 2 4 9" xfId="38012"/>
    <cellStyle name="Comma 5 4 4 2 5" xfId="3860"/>
    <cellStyle name="Comma 5 4 4 2 5 2" xfId="8583"/>
    <cellStyle name="Comma 5 4 4 2 5 2 2" xfId="21209"/>
    <cellStyle name="Comma 5 4 4 2 5 2 2 2" xfId="56425"/>
    <cellStyle name="Comma 5 4 4 2 5 2 3" xfId="43828"/>
    <cellStyle name="Comma 5 4 4 2 5 2 4" xfId="33814"/>
    <cellStyle name="Comma 5 4 4 2 5 3" xfId="10364"/>
    <cellStyle name="Comma 5 4 4 2 5 3 2" xfId="22985"/>
    <cellStyle name="Comma 5 4 4 2 5 3 2 2" xfId="58201"/>
    <cellStyle name="Comma 5 4 4 2 5 3 3" xfId="45604"/>
    <cellStyle name="Comma 5 4 4 2 5 3 4" xfId="35590"/>
    <cellStyle name="Comma 5 4 4 2 5 4" xfId="12160"/>
    <cellStyle name="Comma 5 4 4 2 5 4 2" xfId="24761"/>
    <cellStyle name="Comma 5 4 4 2 5 4 2 2" xfId="59977"/>
    <cellStyle name="Comma 5 4 4 2 5 4 3" xfId="47380"/>
    <cellStyle name="Comma 5 4 4 2 5 4 4" xfId="37366"/>
    <cellStyle name="Comma 5 4 4 2 5 5" xfId="16525"/>
    <cellStyle name="Comma 5 4 4 2 5 5 2" xfId="51741"/>
    <cellStyle name="Comma 5 4 4 2 5 5 3" xfId="29130"/>
    <cellStyle name="Comma 5 4 4 2 5 6" xfId="14747"/>
    <cellStyle name="Comma 5 4 4 2 5 6 2" xfId="49965"/>
    <cellStyle name="Comma 5 4 4 2 5 7" xfId="39144"/>
    <cellStyle name="Comma 5 4 4 2 5 8" xfId="27354"/>
    <cellStyle name="Comma 5 4 4 2 6" xfId="4200"/>
    <cellStyle name="Comma 5 4 4 2 6 2" xfId="16847"/>
    <cellStyle name="Comma 5 4 4 2 6 2 2" xfId="52063"/>
    <cellStyle name="Comma 5 4 4 2 6 2 3" xfId="29452"/>
    <cellStyle name="Comma 5 4 4 2 6 3" xfId="13293"/>
    <cellStyle name="Comma 5 4 4 2 6 3 2" xfId="48511"/>
    <cellStyle name="Comma 5 4 4 2 6 4" xfId="39466"/>
    <cellStyle name="Comma 5 4 4 2 6 5" xfId="25900"/>
    <cellStyle name="Comma 5 4 4 2 7" xfId="5670"/>
    <cellStyle name="Comma 5 4 4 2 7 2" xfId="18301"/>
    <cellStyle name="Comma 5 4 4 2 7 2 2" xfId="53517"/>
    <cellStyle name="Comma 5 4 4 2 7 3" xfId="40920"/>
    <cellStyle name="Comma 5 4 4 2 7 4" xfId="30906"/>
    <cellStyle name="Comma 5 4 4 2 8" xfId="7129"/>
    <cellStyle name="Comma 5 4 4 2 8 2" xfId="19755"/>
    <cellStyle name="Comma 5 4 4 2 8 2 2" xfId="54971"/>
    <cellStyle name="Comma 5 4 4 2 8 3" xfId="42374"/>
    <cellStyle name="Comma 5 4 4 2 8 4" xfId="32360"/>
    <cellStyle name="Comma 5 4 4 2 9" xfId="8910"/>
    <cellStyle name="Comma 5 4 4 2 9 2" xfId="21531"/>
    <cellStyle name="Comma 5 4 4 2 9 2 2" xfId="56747"/>
    <cellStyle name="Comma 5 4 4 2 9 3" xfId="44150"/>
    <cellStyle name="Comma 5 4 4 2 9 4" xfId="34136"/>
    <cellStyle name="Comma 5 4 4 3" xfId="3045"/>
    <cellStyle name="Comma 5 4 4 3 10" xfId="25418"/>
    <cellStyle name="Comma 5 4 4 3 11" xfId="60953"/>
    <cellStyle name="Comma 5 4 4 3 2" xfId="4849"/>
    <cellStyle name="Comma 5 4 4 3 2 2" xfId="17496"/>
    <cellStyle name="Comma 5 4 4 3 2 2 2" xfId="52712"/>
    <cellStyle name="Comma 5 4 4 3 2 2 3" xfId="30101"/>
    <cellStyle name="Comma 5 4 4 3 2 3" xfId="13942"/>
    <cellStyle name="Comma 5 4 4 3 2 3 2" xfId="49160"/>
    <cellStyle name="Comma 5 4 4 3 2 4" xfId="40115"/>
    <cellStyle name="Comma 5 4 4 3 2 5" xfId="26549"/>
    <cellStyle name="Comma 5 4 4 3 3" xfId="6319"/>
    <cellStyle name="Comma 5 4 4 3 3 2" xfId="18950"/>
    <cellStyle name="Comma 5 4 4 3 3 2 2" xfId="54166"/>
    <cellStyle name="Comma 5 4 4 3 3 3" xfId="41569"/>
    <cellStyle name="Comma 5 4 4 3 3 4" xfId="31555"/>
    <cellStyle name="Comma 5 4 4 3 4" xfId="7778"/>
    <cellStyle name="Comma 5 4 4 3 4 2" xfId="20404"/>
    <cellStyle name="Comma 5 4 4 3 4 2 2" xfId="55620"/>
    <cellStyle name="Comma 5 4 4 3 4 3" xfId="43023"/>
    <cellStyle name="Comma 5 4 4 3 4 4" xfId="33009"/>
    <cellStyle name="Comma 5 4 4 3 5" xfId="9559"/>
    <cellStyle name="Comma 5 4 4 3 5 2" xfId="22180"/>
    <cellStyle name="Comma 5 4 4 3 5 2 2" xfId="57396"/>
    <cellStyle name="Comma 5 4 4 3 5 3" xfId="44799"/>
    <cellStyle name="Comma 5 4 4 3 5 4" xfId="34785"/>
    <cellStyle name="Comma 5 4 4 3 6" xfId="11353"/>
    <cellStyle name="Comma 5 4 4 3 6 2" xfId="23956"/>
    <cellStyle name="Comma 5 4 4 3 6 2 2" xfId="59172"/>
    <cellStyle name="Comma 5 4 4 3 6 3" xfId="46575"/>
    <cellStyle name="Comma 5 4 4 3 6 4" xfId="36561"/>
    <cellStyle name="Comma 5 4 4 3 7" xfId="15720"/>
    <cellStyle name="Comma 5 4 4 3 7 2" xfId="50936"/>
    <cellStyle name="Comma 5 4 4 3 7 3" xfId="28325"/>
    <cellStyle name="Comma 5 4 4 3 8" xfId="12811"/>
    <cellStyle name="Comma 5 4 4 3 8 2" xfId="48029"/>
    <cellStyle name="Comma 5 4 4 3 9" xfId="38339"/>
    <cellStyle name="Comma 5 4 4 4" xfId="2872"/>
    <cellStyle name="Comma 5 4 4 4 10" xfId="25259"/>
    <cellStyle name="Comma 5 4 4 4 11" xfId="60794"/>
    <cellStyle name="Comma 5 4 4 4 2" xfId="4690"/>
    <cellStyle name="Comma 5 4 4 4 2 2" xfId="17337"/>
    <cellStyle name="Comma 5 4 4 4 2 2 2" xfId="52553"/>
    <cellStyle name="Comma 5 4 4 4 2 2 3" xfId="29942"/>
    <cellStyle name="Comma 5 4 4 4 2 3" xfId="13783"/>
    <cellStyle name="Comma 5 4 4 4 2 3 2" xfId="49001"/>
    <cellStyle name="Comma 5 4 4 4 2 4" xfId="39956"/>
    <cellStyle name="Comma 5 4 4 4 2 5" xfId="26390"/>
    <cellStyle name="Comma 5 4 4 4 3" xfId="6160"/>
    <cellStyle name="Comma 5 4 4 4 3 2" xfId="18791"/>
    <cellStyle name="Comma 5 4 4 4 3 2 2" xfId="54007"/>
    <cellStyle name="Comma 5 4 4 4 3 3" xfId="41410"/>
    <cellStyle name="Comma 5 4 4 4 3 4" xfId="31396"/>
    <cellStyle name="Comma 5 4 4 4 4" xfId="7619"/>
    <cellStyle name="Comma 5 4 4 4 4 2" xfId="20245"/>
    <cellStyle name="Comma 5 4 4 4 4 2 2" xfId="55461"/>
    <cellStyle name="Comma 5 4 4 4 4 3" xfId="42864"/>
    <cellStyle name="Comma 5 4 4 4 4 4" xfId="32850"/>
    <cellStyle name="Comma 5 4 4 4 5" xfId="9400"/>
    <cellStyle name="Comma 5 4 4 4 5 2" xfId="22021"/>
    <cellStyle name="Comma 5 4 4 4 5 2 2" xfId="57237"/>
    <cellStyle name="Comma 5 4 4 4 5 3" xfId="44640"/>
    <cellStyle name="Comma 5 4 4 4 5 4" xfId="34626"/>
    <cellStyle name="Comma 5 4 4 4 6" xfId="11194"/>
    <cellStyle name="Comma 5 4 4 4 6 2" xfId="23797"/>
    <cellStyle name="Comma 5 4 4 4 6 2 2" xfId="59013"/>
    <cellStyle name="Comma 5 4 4 4 6 3" xfId="46416"/>
    <cellStyle name="Comma 5 4 4 4 6 4" xfId="36402"/>
    <cellStyle name="Comma 5 4 4 4 7" xfId="15561"/>
    <cellStyle name="Comma 5 4 4 4 7 2" xfId="50777"/>
    <cellStyle name="Comma 5 4 4 4 7 3" xfId="28166"/>
    <cellStyle name="Comma 5 4 4 4 8" xfId="12652"/>
    <cellStyle name="Comma 5 4 4 4 8 2" xfId="47870"/>
    <cellStyle name="Comma 5 4 4 4 9" xfId="38180"/>
    <cellStyle name="Comma 5 4 4 5" xfId="3381"/>
    <cellStyle name="Comma 5 4 4 5 10" xfId="26877"/>
    <cellStyle name="Comma 5 4 4 5 11" xfId="61281"/>
    <cellStyle name="Comma 5 4 4 5 2" xfId="5177"/>
    <cellStyle name="Comma 5 4 4 5 2 2" xfId="17824"/>
    <cellStyle name="Comma 5 4 4 5 2 2 2" xfId="53040"/>
    <cellStyle name="Comma 5 4 4 5 2 3" xfId="40443"/>
    <cellStyle name="Comma 5 4 4 5 2 4" xfId="30429"/>
    <cellStyle name="Comma 5 4 4 5 3" xfId="6647"/>
    <cellStyle name="Comma 5 4 4 5 3 2" xfId="19278"/>
    <cellStyle name="Comma 5 4 4 5 3 2 2" xfId="54494"/>
    <cellStyle name="Comma 5 4 4 5 3 3" xfId="41897"/>
    <cellStyle name="Comma 5 4 4 5 3 4" xfId="31883"/>
    <cellStyle name="Comma 5 4 4 5 4" xfId="8106"/>
    <cellStyle name="Comma 5 4 4 5 4 2" xfId="20732"/>
    <cellStyle name="Comma 5 4 4 5 4 2 2" xfId="55948"/>
    <cellStyle name="Comma 5 4 4 5 4 3" xfId="43351"/>
    <cellStyle name="Comma 5 4 4 5 4 4" xfId="33337"/>
    <cellStyle name="Comma 5 4 4 5 5" xfId="9887"/>
    <cellStyle name="Comma 5 4 4 5 5 2" xfId="22508"/>
    <cellStyle name="Comma 5 4 4 5 5 2 2" xfId="57724"/>
    <cellStyle name="Comma 5 4 4 5 5 3" xfId="45127"/>
    <cellStyle name="Comma 5 4 4 5 5 4" xfId="35113"/>
    <cellStyle name="Comma 5 4 4 5 6" xfId="11681"/>
    <cellStyle name="Comma 5 4 4 5 6 2" xfId="24284"/>
    <cellStyle name="Comma 5 4 4 5 6 2 2" xfId="59500"/>
    <cellStyle name="Comma 5 4 4 5 6 3" xfId="46903"/>
    <cellStyle name="Comma 5 4 4 5 6 4" xfId="36889"/>
    <cellStyle name="Comma 5 4 4 5 7" xfId="16048"/>
    <cellStyle name="Comma 5 4 4 5 7 2" xfId="51264"/>
    <cellStyle name="Comma 5 4 4 5 7 3" xfId="28653"/>
    <cellStyle name="Comma 5 4 4 5 8" xfId="14270"/>
    <cellStyle name="Comma 5 4 4 5 8 2" xfId="49488"/>
    <cellStyle name="Comma 5 4 4 5 9" xfId="38667"/>
    <cellStyle name="Comma 5 4 4 6" xfId="2541"/>
    <cellStyle name="Comma 5 4 4 6 10" xfId="26068"/>
    <cellStyle name="Comma 5 4 4 6 11" xfId="60472"/>
    <cellStyle name="Comma 5 4 4 6 2" xfId="4368"/>
    <cellStyle name="Comma 5 4 4 6 2 2" xfId="17015"/>
    <cellStyle name="Comma 5 4 4 6 2 2 2" xfId="52231"/>
    <cellStyle name="Comma 5 4 4 6 2 3" xfId="39634"/>
    <cellStyle name="Comma 5 4 4 6 2 4" xfId="29620"/>
    <cellStyle name="Comma 5 4 4 6 3" xfId="5838"/>
    <cellStyle name="Comma 5 4 4 6 3 2" xfId="18469"/>
    <cellStyle name="Comma 5 4 4 6 3 2 2" xfId="53685"/>
    <cellStyle name="Comma 5 4 4 6 3 3" xfId="41088"/>
    <cellStyle name="Comma 5 4 4 6 3 4" xfId="31074"/>
    <cellStyle name="Comma 5 4 4 6 4" xfId="7297"/>
    <cellStyle name="Comma 5 4 4 6 4 2" xfId="19923"/>
    <cellStyle name="Comma 5 4 4 6 4 2 2" xfId="55139"/>
    <cellStyle name="Comma 5 4 4 6 4 3" xfId="42542"/>
    <cellStyle name="Comma 5 4 4 6 4 4" xfId="32528"/>
    <cellStyle name="Comma 5 4 4 6 5" xfId="9078"/>
    <cellStyle name="Comma 5 4 4 6 5 2" xfId="21699"/>
    <cellStyle name="Comma 5 4 4 6 5 2 2" xfId="56915"/>
    <cellStyle name="Comma 5 4 4 6 5 3" xfId="44318"/>
    <cellStyle name="Comma 5 4 4 6 5 4" xfId="34304"/>
    <cellStyle name="Comma 5 4 4 6 6" xfId="10872"/>
    <cellStyle name="Comma 5 4 4 6 6 2" xfId="23475"/>
    <cellStyle name="Comma 5 4 4 6 6 2 2" xfId="58691"/>
    <cellStyle name="Comma 5 4 4 6 6 3" xfId="46094"/>
    <cellStyle name="Comma 5 4 4 6 6 4" xfId="36080"/>
    <cellStyle name="Comma 5 4 4 6 7" xfId="15239"/>
    <cellStyle name="Comma 5 4 4 6 7 2" xfId="50455"/>
    <cellStyle name="Comma 5 4 4 6 7 3" xfId="27844"/>
    <cellStyle name="Comma 5 4 4 6 8" xfId="13461"/>
    <cellStyle name="Comma 5 4 4 6 8 2" xfId="48679"/>
    <cellStyle name="Comma 5 4 4 6 9" xfId="37858"/>
    <cellStyle name="Comma 5 4 4 7" xfId="3705"/>
    <cellStyle name="Comma 5 4 4 7 2" xfId="8429"/>
    <cellStyle name="Comma 5 4 4 7 2 2" xfId="21055"/>
    <cellStyle name="Comma 5 4 4 7 2 2 2" xfId="56271"/>
    <cellStyle name="Comma 5 4 4 7 2 3" xfId="43674"/>
    <cellStyle name="Comma 5 4 4 7 2 4" xfId="33660"/>
    <cellStyle name="Comma 5 4 4 7 3" xfId="10210"/>
    <cellStyle name="Comma 5 4 4 7 3 2" xfId="22831"/>
    <cellStyle name="Comma 5 4 4 7 3 2 2" xfId="58047"/>
    <cellStyle name="Comma 5 4 4 7 3 3" xfId="45450"/>
    <cellStyle name="Comma 5 4 4 7 3 4" xfId="35436"/>
    <cellStyle name="Comma 5 4 4 7 4" xfId="12006"/>
    <cellStyle name="Comma 5 4 4 7 4 2" xfId="24607"/>
    <cellStyle name="Comma 5 4 4 7 4 2 2" xfId="59823"/>
    <cellStyle name="Comma 5 4 4 7 4 3" xfId="47226"/>
    <cellStyle name="Comma 5 4 4 7 4 4" xfId="37212"/>
    <cellStyle name="Comma 5 4 4 7 5" xfId="16371"/>
    <cellStyle name="Comma 5 4 4 7 5 2" xfId="51587"/>
    <cellStyle name="Comma 5 4 4 7 5 3" xfId="28976"/>
    <cellStyle name="Comma 5 4 4 7 6" xfId="14593"/>
    <cellStyle name="Comma 5 4 4 7 6 2" xfId="49811"/>
    <cellStyle name="Comma 5 4 4 7 7" xfId="38990"/>
    <cellStyle name="Comma 5 4 4 7 8" xfId="27200"/>
    <cellStyle name="Comma 5 4 4 8" xfId="4041"/>
    <cellStyle name="Comma 5 4 4 8 2" xfId="16693"/>
    <cellStyle name="Comma 5 4 4 8 2 2" xfId="51909"/>
    <cellStyle name="Comma 5 4 4 8 2 3" xfId="29298"/>
    <cellStyle name="Comma 5 4 4 8 3" xfId="13139"/>
    <cellStyle name="Comma 5 4 4 8 3 2" xfId="48357"/>
    <cellStyle name="Comma 5 4 4 8 4" xfId="39312"/>
    <cellStyle name="Comma 5 4 4 8 5" xfId="25746"/>
    <cellStyle name="Comma 5 4 4 9" xfId="5516"/>
    <cellStyle name="Comma 5 4 4 9 2" xfId="18147"/>
    <cellStyle name="Comma 5 4 4 9 2 2" xfId="53363"/>
    <cellStyle name="Comma 5 4 4 9 3" xfId="40766"/>
    <cellStyle name="Comma 5 4 4 9 4" xfId="30752"/>
    <cellStyle name="Comma 5 4 5" xfId="2281"/>
    <cellStyle name="Comma 5 4 5 10" xfId="10467"/>
    <cellStyle name="Comma 5 4 5 10 2" xfId="23082"/>
    <cellStyle name="Comma 5 4 5 10 2 2" xfId="58298"/>
    <cellStyle name="Comma 5 4 5 10 3" xfId="45701"/>
    <cellStyle name="Comma 5 4 5 10 4" xfId="35687"/>
    <cellStyle name="Comma 5 4 5 11" xfId="14997"/>
    <cellStyle name="Comma 5 4 5 11 2" xfId="50213"/>
    <cellStyle name="Comma 5 4 5 11 3" xfId="27602"/>
    <cellStyle name="Comma 5 4 5 12" xfId="12410"/>
    <cellStyle name="Comma 5 4 5 12 2" xfId="47628"/>
    <cellStyle name="Comma 5 4 5 13" xfId="37616"/>
    <cellStyle name="Comma 5 4 5 14" xfId="25017"/>
    <cellStyle name="Comma 5 4 5 15" xfId="60230"/>
    <cellStyle name="Comma 5 4 5 2" xfId="3132"/>
    <cellStyle name="Comma 5 4 5 2 10" xfId="25501"/>
    <cellStyle name="Comma 5 4 5 2 11" xfId="61036"/>
    <cellStyle name="Comma 5 4 5 2 2" xfId="4932"/>
    <cellStyle name="Comma 5 4 5 2 2 2" xfId="17579"/>
    <cellStyle name="Comma 5 4 5 2 2 2 2" xfId="52795"/>
    <cellStyle name="Comma 5 4 5 2 2 2 3" xfId="30184"/>
    <cellStyle name="Comma 5 4 5 2 2 3" xfId="14025"/>
    <cellStyle name="Comma 5 4 5 2 2 3 2" xfId="49243"/>
    <cellStyle name="Comma 5 4 5 2 2 4" xfId="40198"/>
    <cellStyle name="Comma 5 4 5 2 2 5" xfId="26632"/>
    <cellStyle name="Comma 5 4 5 2 3" xfId="6402"/>
    <cellStyle name="Comma 5 4 5 2 3 2" xfId="19033"/>
    <cellStyle name="Comma 5 4 5 2 3 2 2" xfId="54249"/>
    <cellStyle name="Comma 5 4 5 2 3 3" xfId="41652"/>
    <cellStyle name="Comma 5 4 5 2 3 4" xfId="31638"/>
    <cellStyle name="Comma 5 4 5 2 4" xfId="7861"/>
    <cellStyle name="Comma 5 4 5 2 4 2" xfId="20487"/>
    <cellStyle name="Comma 5 4 5 2 4 2 2" xfId="55703"/>
    <cellStyle name="Comma 5 4 5 2 4 3" xfId="43106"/>
    <cellStyle name="Comma 5 4 5 2 4 4" xfId="33092"/>
    <cellStyle name="Comma 5 4 5 2 5" xfId="9642"/>
    <cellStyle name="Comma 5 4 5 2 5 2" xfId="22263"/>
    <cellStyle name="Comma 5 4 5 2 5 2 2" xfId="57479"/>
    <cellStyle name="Comma 5 4 5 2 5 3" xfId="44882"/>
    <cellStyle name="Comma 5 4 5 2 5 4" xfId="34868"/>
    <cellStyle name="Comma 5 4 5 2 6" xfId="11436"/>
    <cellStyle name="Comma 5 4 5 2 6 2" xfId="24039"/>
    <cellStyle name="Comma 5 4 5 2 6 2 2" xfId="59255"/>
    <cellStyle name="Comma 5 4 5 2 6 3" xfId="46658"/>
    <cellStyle name="Comma 5 4 5 2 6 4" xfId="36644"/>
    <cellStyle name="Comma 5 4 5 2 7" xfId="15803"/>
    <cellStyle name="Comma 5 4 5 2 7 2" xfId="51019"/>
    <cellStyle name="Comma 5 4 5 2 7 3" xfId="28408"/>
    <cellStyle name="Comma 5 4 5 2 8" xfId="12894"/>
    <cellStyle name="Comma 5 4 5 2 8 2" xfId="48112"/>
    <cellStyle name="Comma 5 4 5 2 9" xfId="38422"/>
    <cellStyle name="Comma 5 4 5 3" xfId="3461"/>
    <cellStyle name="Comma 5 4 5 3 10" xfId="26957"/>
    <cellStyle name="Comma 5 4 5 3 11" xfId="61361"/>
    <cellStyle name="Comma 5 4 5 3 2" xfId="5257"/>
    <cellStyle name="Comma 5 4 5 3 2 2" xfId="17904"/>
    <cellStyle name="Comma 5 4 5 3 2 2 2" xfId="53120"/>
    <cellStyle name="Comma 5 4 5 3 2 3" xfId="40523"/>
    <cellStyle name="Comma 5 4 5 3 2 4" xfId="30509"/>
    <cellStyle name="Comma 5 4 5 3 3" xfId="6727"/>
    <cellStyle name="Comma 5 4 5 3 3 2" xfId="19358"/>
    <cellStyle name="Comma 5 4 5 3 3 2 2" xfId="54574"/>
    <cellStyle name="Comma 5 4 5 3 3 3" xfId="41977"/>
    <cellStyle name="Comma 5 4 5 3 3 4" xfId="31963"/>
    <cellStyle name="Comma 5 4 5 3 4" xfId="8186"/>
    <cellStyle name="Comma 5 4 5 3 4 2" xfId="20812"/>
    <cellStyle name="Comma 5 4 5 3 4 2 2" xfId="56028"/>
    <cellStyle name="Comma 5 4 5 3 4 3" xfId="43431"/>
    <cellStyle name="Comma 5 4 5 3 4 4" xfId="33417"/>
    <cellStyle name="Comma 5 4 5 3 5" xfId="9967"/>
    <cellStyle name="Comma 5 4 5 3 5 2" xfId="22588"/>
    <cellStyle name="Comma 5 4 5 3 5 2 2" xfId="57804"/>
    <cellStyle name="Comma 5 4 5 3 5 3" xfId="45207"/>
    <cellStyle name="Comma 5 4 5 3 5 4" xfId="35193"/>
    <cellStyle name="Comma 5 4 5 3 6" xfId="11761"/>
    <cellStyle name="Comma 5 4 5 3 6 2" xfId="24364"/>
    <cellStyle name="Comma 5 4 5 3 6 2 2" xfId="59580"/>
    <cellStyle name="Comma 5 4 5 3 6 3" xfId="46983"/>
    <cellStyle name="Comma 5 4 5 3 6 4" xfId="36969"/>
    <cellStyle name="Comma 5 4 5 3 7" xfId="16128"/>
    <cellStyle name="Comma 5 4 5 3 7 2" xfId="51344"/>
    <cellStyle name="Comma 5 4 5 3 7 3" xfId="28733"/>
    <cellStyle name="Comma 5 4 5 3 8" xfId="14350"/>
    <cellStyle name="Comma 5 4 5 3 8 2" xfId="49568"/>
    <cellStyle name="Comma 5 4 5 3 9" xfId="38747"/>
    <cellStyle name="Comma 5 4 5 4" xfId="2622"/>
    <cellStyle name="Comma 5 4 5 4 10" xfId="26148"/>
    <cellStyle name="Comma 5 4 5 4 11" xfId="60552"/>
    <cellStyle name="Comma 5 4 5 4 2" xfId="4448"/>
    <cellStyle name="Comma 5 4 5 4 2 2" xfId="17095"/>
    <cellStyle name="Comma 5 4 5 4 2 2 2" xfId="52311"/>
    <cellStyle name="Comma 5 4 5 4 2 3" xfId="39714"/>
    <cellStyle name="Comma 5 4 5 4 2 4" xfId="29700"/>
    <cellStyle name="Comma 5 4 5 4 3" xfId="5918"/>
    <cellStyle name="Comma 5 4 5 4 3 2" xfId="18549"/>
    <cellStyle name="Comma 5 4 5 4 3 2 2" xfId="53765"/>
    <cellStyle name="Comma 5 4 5 4 3 3" xfId="41168"/>
    <cellStyle name="Comma 5 4 5 4 3 4" xfId="31154"/>
    <cellStyle name="Comma 5 4 5 4 4" xfId="7377"/>
    <cellStyle name="Comma 5 4 5 4 4 2" xfId="20003"/>
    <cellStyle name="Comma 5 4 5 4 4 2 2" xfId="55219"/>
    <cellStyle name="Comma 5 4 5 4 4 3" xfId="42622"/>
    <cellStyle name="Comma 5 4 5 4 4 4" xfId="32608"/>
    <cellStyle name="Comma 5 4 5 4 5" xfId="9158"/>
    <cellStyle name="Comma 5 4 5 4 5 2" xfId="21779"/>
    <cellStyle name="Comma 5 4 5 4 5 2 2" xfId="56995"/>
    <cellStyle name="Comma 5 4 5 4 5 3" xfId="44398"/>
    <cellStyle name="Comma 5 4 5 4 5 4" xfId="34384"/>
    <cellStyle name="Comma 5 4 5 4 6" xfId="10952"/>
    <cellStyle name="Comma 5 4 5 4 6 2" xfId="23555"/>
    <cellStyle name="Comma 5 4 5 4 6 2 2" xfId="58771"/>
    <cellStyle name="Comma 5 4 5 4 6 3" xfId="46174"/>
    <cellStyle name="Comma 5 4 5 4 6 4" xfId="36160"/>
    <cellStyle name="Comma 5 4 5 4 7" xfId="15319"/>
    <cellStyle name="Comma 5 4 5 4 7 2" xfId="50535"/>
    <cellStyle name="Comma 5 4 5 4 7 3" xfId="27924"/>
    <cellStyle name="Comma 5 4 5 4 8" xfId="13541"/>
    <cellStyle name="Comma 5 4 5 4 8 2" xfId="48759"/>
    <cellStyle name="Comma 5 4 5 4 9" xfId="37938"/>
    <cellStyle name="Comma 5 4 5 5" xfId="3786"/>
    <cellStyle name="Comma 5 4 5 5 2" xfId="8509"/>
    <cellStyle name="Comma 5 4 5 5 2 2" xfId="21135"/>
    <cellStyle name="Comma 5 4 5 5 2 2 2" xfId="56351"/>
    <cellStyle name="Comma 5 4 5 5 2 3" xfId="43754"/>
    <cellStyle name="Comma 5 4 5 5 2 4" xfId="33740"/>
    <cellStyle name="Comma 5 4 5 5 3" xfId="10290"/>
    <cellStyle name="Comma 5 4 5 5 3 2" xfId="22911"/>
    <cellStyle name="Comma 5 4 5 5 3 2 2" xfId="58127"/>
    <cellStyle name="Comma 5 4 5 5 3 3" xfId="45530"/>
    <cellStyle name="Comma 5 4 5 5 3 4" xfId="35516"/>
    <cellStyle name="Comma 5 4 5 5 4" xfId="12086"/>
    <cellStyle name="Comma 5 4 5 5 4 2" xfId="24687"/>
    <cellStyle name="Comma 5 4 5 5 4 2 2" xfId="59903"/>
    <cellStyle name="Comma 5 4 5 5 4 3" xfId="47306"/>
    <cellStyle name="Comma 5 4 5 5 4 4" xfId="37292"/>
    <cellStyle name="Comma 5 4 5 5 5" xfId="16451"/>
    <cellStyle name="Comma 5 4 5 5 5 2" xfId="51667"/>
    <cellStyle name="Comma 5 4 5 5 5 3" xfId="29056"/>
    <cellStyle name="Comma 5 4 5 5 6" xfId="14673"/>
    <cellStyle name="Comma 5 4 5 5 6 2" xfId="49891"/>
    <cellStyle name="Comma 5 4 5 5 7" xfId="39070"/>
    <cellStyle name="Comma 5 4 5 5 8" xfId="27280"/>
    <cellStyle name="Comma 5 4 5 6" xfId="4126"/>
    <cellStyle name="Comma 5 4 5 6 2" xfId="16773"/>
    <cellStyle name="Comma 5 4 5 6 2 2" xfId="51989"/>
    <cellStyle name="Comma 5 4 5 6 2 3" xfId="29378"/>
    <cellStyle name="Comma 5 4 5 6 3" xfId="13219"/>
    <cellStyle name="Comma 5 4 5 6 3 2" xfId="48437"/>
    <cellStyle name="Comma 5 4 5 6 4" xfId="39392"/>
    <cellStyle name="Comma 5 4 5 6 5" xfId="25826"/>
    <cellStyle name="Comma 5 4 5 7" xfId="5596"/>
    <cellStyle name="Comma 5 4 5 7 2" xfId="18227"/>
    <cellStyle name="Comma 5 4 5 7 2 2" xfId="53443"/>
    <cellStyle name="Comma 5 4 5 7 3" xfId="40846"/>
    <cellStyle name="Comma 5 4 5 7 4" xfId="30832"/>
    <cellStyle name="Comma 5 4 5 8" xfId="7055"/>
    <cellStyle name="Comma 5 4 5 8 2" xfId="19681"/>
    <cellStyle name="Comma 5 4 5 8 2 2" xfId="54897"/>
    <cellStyle name="Comma 5 4 5 8 3" xfId="42300"/>
    <cellStyle name="Comma 5 4 5 8 4" xfId="32286"/>
    <cellStyle name="Comma 5 4 5 9" xfId="8836"/>
    <cellStyle name="Comma 5 4 5 9 2" xfId="21457"/>
    <cellStyle name="Comma 5 4 5 9 2 2" xfId="56673"/>
    <cellStyle name="Comma 5 4 5 9 3" xfId="44076"/>
    <cellStyle name="Comma 5 4 5 9 4" xfId="34062"/>
    <cellStyle name="Comma 5 4 6" xfId="2962"/>
    <cellStyle name="Comma 5 4 6 10" xfId="25342"/>
    <cellStyle name="Comma 5 4 6 11" xfId="60877"/>
    <cellStyle name="Comma 5 4 6 2" xfId="4773"/>
    <cellStyle name="Comma 5 4 6 2 2" xfId="17420"/>
    <cellStyle name="Comma 5 4 6 2 2 2" xfId="52636"/>
    <cellStyle name="Comma 5 4 6 2 2 3" xfId="30025"/>
    <cellStyle name="Comma 5 4 6 2 3" xfId="13866"/>
    <cellStyle name="Comma 5 4 6 2 3 2" xfId="49084"/>
    <cellStyle name="Comma 5 4 6 2 4" xfId="40039"/>
    <cellStyle name="Comma 5 4 6 2 5" xfId="26473"/>
    <cellStyle name="Comma 5 4 6 3" xfId="6243"/>
    <cellStyle name="Comma 5 4 6 3 2" xfId="18874"/>
    <cellStyle name="Comma 5 4 6 3 2 2" xfId="54090"/>
    <cellStyle name="Comma 5 4 6 3 3" xfId="41493"/>
    <cellStyle name="Comma 5 4 6 3 4" xfId="31479"/>
    <cellStyle name="Comma 5 4 6 4" xfId="7702"/>
    <cellStyle name="Comma 5 4 6 4 2" xfId="20328"/>
    <cellStyle name="Comma 5 4 6 4 2 2" xfId="55544"/>
    <cellStyle name="Comma 5 4 6 4 3" xfId="42947"/>
    <cellStyle name="Comma 5 4 6 4 4" xfId="32933"/>
    <cellStyle name="Comma 5 4 6 5" xfId="9483"/>
    <cellStyle name="Comma 5 4 6 5 2" xfId="22104"/>
    <cellStyle name="Comma 5 4 6 5 2 2" xfId="57320"/>
    <cellStyle name="Comma 5 4 6 5 3" xfId="44723"/>
    <cellStyle name="Comma 5 4 6 5 4" xfId="34709"/>
    <cellStyle name="Comma 5 4 6 6" xfId="11277"/>
    <cellStyle name="Comma 5 4 6 6 2" xfId="23880"/>
    <cellStyle name="Comma 5 4 6 6 2 2" xfId="59096"/>
    <cellStyle name="Comma 5 4 6 6 3" xfId="46499"/>
    <cellStyle name="Comma 5 4 6 6 4" xfId="36485"/>
    <cellStyle name="Comma 5 4 6 7" xfId="15644"/>
    <cellStyle name="Comma 5 4 6 7 2" xfId="50860"/>
    <cellStyle name="Comma 5 4 6 7 3" xfId="28249"/>
    <cellStyle name="Comma 5 4 6 8" xfId="12735"/>
    <cellStyle name="Comma 5 4 6 8 2" xfId="47953"/>
    <cellStyle name="Comma 5 4 6 9" xfId="38263"/>
    <cellStyle name="Comma 5 4 7" xfId="2795"/>
    <cellStyle name="Comma 5 4 7 10" xfId="25187"/>
    <cellStyle name="Comma 5 4 7 11" xfId="60722"/>
    <cellStyle name="Comma 5 4 7 2" xfId="4618"/>
    <cellStyle name="Comma 5 4 7 2 2" xfId="17265"/>
    <cellStyle name="Comma 5 4 7 2 2 2" xfId="52481"/>
    <cellStyle name="Comma 5 4 7 2 2 3" xfId="29870"/>
    <cellStyle name="Comma 5 4 7 2 3" xfId="13711"/>
    <cellStyle name="Comma 5 4 7 2 3 2" xfId="48929"/>
    <cellStyle name="Comma 5 4 7 2 4" xfId="39884"/>
    <cellStyle name="Comma 5 4 7 2 5" xfId="26318"/>
    <cellStyle name="Comma 5 4 7 3" xfId="6088"/>
    <cellStyle name="Comma 5 4 7 3 2" xfId="18719"/>
    <cellStyle name="Comma 5 4 7 3 2 2" xfId="53935"/>
    <cellStyle name="Comma 5 4 7 3 3" xfId="41338"/>
    <cellStyle name="Comma 5 4 7 3 4" xfId="31324"/>
    <cellStyle name="Comma 5 4 7 4" xfId="7547"/>
    <cellStyle name="Comma 5 4 7 4 2" xfId="20173"/>
    <cellStyle name="Comma 5 4 7 4 2 2" xfId="55389"/>
    <cellStyle name="Comma 5 4 7 4 3" xfId="42792"/>
    <cellStyle name="Comma 5 4 7 4 4" xfId="32778"/>
    <cellStyle name="Comma 5 4 7 5" xfId="9328"/>
    <cellStyle name="Comma 5 4 7 5 2" xfId="21949"/>
    <cellStyle name="Comma 5 4 7 5 2 2" xfId="57165"/>
    <cellStyle name="Comma 5 4 7 5 3" xfId="44568"/>
    <cellStyle name="Comma 5 4 7 5 4" xfId="34554"/>
    <cellStyle name="Comma 5 4 7 6" xfId="11122"/>
    <cellStyle name="Comma 5 4 7 6 2" xfId="23725"/>
    <cellStyle name="Comma 5 4 7 6 2 2" xfId="58941"/>
    <cellStyle name="Comma 5 4 7 6 3" xfId="46344"/>
    <cellStyle name="Comma 5 4 7 6 4" xfId="36330"/>
    <cellStyle name="Comma 5 4 7 7" xfId="15489"/>
    <cellStyle name="Comma 5 4 7 7 2" xfId="50705"/>
    <cellStyle name="Comma 5 4 7 7 3" xfId="28094"/>
    <cellStyle name="Comma 5 4 7 8" xfId="12580"/>
    <cellStyle name="Comma 5 4 7 8 2" xfId="47798"/>
    <cellStyle name="Comma 5 4 7 9" xfId="38108"/>
    <cellStyle name="Comma 5 4 8" xfId="3309"/>
    <cellStyle name="Comma 5 4 8 10" xfId="26805"/>
    <cellStyle name="Comma 5 4 8 11" xfId="61209"/>
    <cellStyle name="Comma 5 4 8 2" xfId="5105"/>
    <cellStyle name="Comma 5 4 8 2 2" xfId="17752"/>
    <cellStyle name="Comma 5 4 8 2 2 2" xfId="52968"/>
    <cellStyle name="Comma 5 4 8 2 3" xfId="40371"/>
    <cellStyle name="Comma 5 4 8 2 4" xfId="30357"/>
    <cellStyle name="Comma 5 4 8 3" xfId="6575"/>
    <cellStyle name="Comma 5 4 8 3 2" xfId="19206"/>
    <cellStyle name="Comma 5 4 8 3 2 2" xfId="54422"/>
    <cellStyle name="Comma 5 4 8 3 3" xfId="41825"/>
    <cellStyle name="Comma 5 4 8 3 4" xfId="31811"/>
    <cellStyle name="Comma 5 4 8 4" xfId="8034"/>
    <cellStyle name="Comma 5 4 8 4 2" xfId="20660"/>
    <cellStyle name="Comma 5 4 8 4 2 2" xfId="55876"/>
    <cellStyle name="Comma 5 4 8 4 3" xfId="43279"/>
    <cellStyle name="Comma 5 4 8 4 4" xfId="33265"/>
    <cellStyle name="Comma 5 4 8 5" xfId="9815"/>
    <cellStyle name="Comma 5 4 8 5 2" xfId="22436"/>
    <cellStyle name="Comma 5 4 8 5 2 2" xfId="57652"/>
    <cellStyle name="Comma 5 4 8 5 3" xfId="45055"/>
    <cellStyle name="Comma 5 4 8 5 4" xfId="35041"/>
    <cellStyle name="Comma 5 4 8 6" xfId="11609"/>
    <cellStyle name="Comma 5 4 8 6 2" xfId="24212"/>
    <cellStyle name="Comma 5 4 8 6 2 2" xfId="59428"/>
    <cellStyle name="Comma 5 4 8 6 3" xfId="46831"/>
    <cellStyle name="Comma 5 4 8 6 4" xfId="36817"/>
    <cellStyle name="Comma 5 4 8 7" xfId="15976"/>
    <cellStyle name="Comma 5 4 8 7 2" xfId="51192"/>
    <cellStyle name="Comma 5 4 8 7 3" xfId="28581"/>
    <cellStyle name="Comma 5 4 8 8" xfId="14198"/>
    <cellStyle name="Comma 5 4 8 8 2" xfId="49416"/>
    <cellStyle name="Comma 5 4 8 9" xfId="38595"/>
    <cellStyle name="Comma 5 4 9" xfId="2465"/>
    <cellStyle name="Comma 5 4 9 10" xfId="25996"/>
    <cellStyle name="Comma 5 4 9 11" xfId="60400"/>
    <cellStyle name="Comma 5 4 9 2" xfId="4296"/>
    <cellStyle name="Comma 5 4 9 2 2" xfId="16943"/>
    <cellStyle name="Comma 5 4 9 2 2 2" xfId="52159"/>
    <cellStyle name="Comma 5 4 9 2 3" xfId="39562"/>
    <cellStyle name="Comma 5 4 9 2 4" xfId="29548"/>
    <cellStyle name="Comma 5 4 9 3" xfId="5766"/>
    <cellStyle name="Comma 5 4 9 3 2" xfId="18397"/>
    <cellStyle name="Comma 5 4 9 3 2 2" xfId="53613"/>
    <cellStyle name="Comma 5 4 9 3 3" xfId="41016"/>
    <cellStyle name="Comma 5 4 9 3 4" xfId="31002"/>
    <cellStyle name="Comma 5 4 9 4" xfId="7225"/>
    <cellStyle name="Comma 5 4 9 4 2" xfId="19851"/>
    <cellStyle name="Comma 5 4 9 4 2 2" xfId="55067"/>
    <cellStyle name="Comma 5 4 9 4 3" xfId="42470"/>
    <cellStyle name="Comma 5 4 9 4 4" xfId="32456"/>
    <cellStyle name="Comma 5 4 9 5" xfId="9006"/>
    <cellStyle name="Comma 5 4 9 5 2" xfId="21627"/>
    <cellStyle name="Comma 5 4 9 5 2 2" xfId="56843"/>
    <cellStyle name="Comma 5 4 9 5 3" xfId="44246"/>
    <cellStyle name="Comma 5 4 9 5 4" xfId="34232"/>
    <cellStyle name="Comma 5 4 9 6" xfId="10800"/>
    <cellStyle name="Comma 5 4 9 6 2" xfId="23403"/>
    <cellStyle name="Comma 5 4 9 6 2 2" xfId="58619"/>
    <cellStyle name="Comma 5 4 9 6 3" xfId="46022"/>
    <cellStyle name="Comma 5 4 9 6 4" xfId="36008"/>
    <cellStyle name="Comma 5 4 9 7" xfId="15167"/>
    <cellStyle name="Comma 5 4 9 7 2" xfId="50383"/>
    <cellStyle name="Comma 5 4 9 7 3" xfId="27772"/>
    <cellStyle name="Comma 5 4 9 8" xfId="13389"/>
    <cellStyle name="Comma 5 4 9 8 2" xfId="48607"/>
    <cellStyle name="Comma 5 4 9 9" xfId="37786"/>
    <cellStyle name="Comma 6" xfId="2255"/>
    <cellStyle name="Comma 6 10" xfId="2932"/>
    <cellStyle name="Comma 6 10 10" xfId="25318"/>
    <cellStyle name="Comma 6 10 11" xfId="60853"/>
    <cellStyle name="Comma 6 10 2" xfId="4749"/>
    <cellStyle name="Comma 6 10 2 2" xfId="17396"/>
    <cellStyle name="Comma 6 10 2 2 2" xfId="52612"/>
    <cellStyle name="Comma 6 10 2 2 3" xfId="30001"/>
    <cellStyle name="Comma 6 10 2 3" xfId="13842"/>
    <cellStyle name="Comma 6 10 2 3 2" xfId="49060"/>
    <cellStyle name="Comma 6 10 2 4" xfId="40015"/>
    <cellStyle name="Comma 6 10 2 5" xfId="26449"/>
    <cellStyle name="Comma 6 10 3" xfId="6219"/>
    <cellStyle name="Comma 6 10 3 2" xfId="18850"/>
    <cellStyle name="Comma 6 10 3 2 2" xfId="54066"/>
    <cellStyle name="Comma 6 10 3 3" xfId="41469"/>
    <cellStyle name="Comma 6 10 3 4" xfId="31455"/>
    <cellStyle name="Comma 6 10 4" xfId="7678"/>
    <cellStyle name="Comma 6 10 4 2" xfId="20304"/>
    <cellStyle name="Comma 6 10 4 2 2" xfId="55520"/>
    <cellStyle name="Comma 6 10 4 3" xfId="42923"/>
    <cellStyle name="Comma 6 10 4 4" xfId="32909"/>
    <cellStyle name="Comma 6 10 5" xfId="9459"/>
    <cellStyle name="Comma 6 10 5 2" xfId="22080"/>
    <cellStyle name="Comma 6 10 5 2 2" xfId="57296"/>
    <cellStyle name="Comma 6 10 5 3" xfId="44699"/>
    <cellStyle name="Comma 6 10 5 4" xfId="34685"/>
    <cellStyle name="Comma 6 10 6" xfId="11253"/>
    <cellStyle name="Comma 6 10 6 2" xfId="23856"/>
    <cellStyle name="Comma 6 10 6 2 2" xfId="59072"/>
    <cellStyle name="Comma 6 10 6 3" xfId="46475"/>
    <cellStyle name="Comma 6 10 6 4" xfId="36461"/>
    <cellStyle name="Comma 6 10 7" xfId="15620"/>
    <cellStyle name="Comma 6 10 7 2" xfId="50836"/>
    <cellStyle name="Comma 6 10 7 3" xfId="28225"/>
    <cellStyle name="Comma 6 10 8" xfId="12711"/>
    <cellStyle name="Comma 6 10 8 2" xfId="47929"/>
    <cellStyle name="Comma 6 10 9" xfId="38239"/>
    <cellStyle name="Comma 6 11" xfId="3439"/>
    <cellStyle name="Comma 6 11 10" xfId="26935"/>
    <cellStyle name="Comma 6 11 11" xfId="61339"/>
    <cellStyle name="Comma 6 11 2" xfId="5235"/>
    <cellStyle name="Comma 6 11 2 2" xfId="17882"/>
    <cellStyle name="Comma 6 11 2 2 2" xfId="53098"/>
    <cellStyle name="Comma 6 11 2 3" xfId="40501"/>
    <cellStyle name="Comma 6 11 2 4" xfId="30487"/>
    <cellStyle name="Comma 6 11 3" xfId="6705"/>
    <cellStyle name="Comma 6 11 3 2" xfId="19336"/>
    <cellStyle name="Comma 6 11 3 2 2" xfId="54552"/>
    <cellStyle name="Comma 6 11 3 3" xfId="41955"/>
    <cellStyle name="Comma 6 11 3 4" xfId="31941"/>
    <cellStyle name="Comma 6 11 4" xfId="8164"/>
    <cellStyle name="Comma 6 11 4 2" xfId="20790"/>
    <cellStyle name="Comma 6 11 4 2 2" xfId="56006"/>
    <cellStyle name="Comma 6 11 4 3" xfId="43409"/>
    <cellStyle name="Comma 6 11 4 4" xfId="33395"/>
    <cellStyle name="Comma 6 11 5" xfId="9945"/>
    <cellStyle name="Comma 6 11 5 2" xfId="22566"/>
    <cellStyle name="Comma 6 11 5 2 2" xfId="57782"/>
    <cellStyle name="Comma 6 11 5 3" xfId="45185"/>
    <cellStyle name="Comma 6 11 5 4" xfId="35171"/>
    <cellStyle name="Comma 6 11 6" xfId="11739"/>
    <cellStyle name="Comma 6 11 6 2" xfId="24342"/>
    <cellStyle name="Comma 6 11 6 2 2" xfId="59558"/>
    <cellStyle name="Comma 6 11 6 3" xfId="46961"/>
    <cellStyle name="Comma 6 11 6 4" xfId="36947"/>
    <cellStyle name="Comma 6 11 7" xfId="16106"/>
    <cellStyle name="Comma 6 11 7 2" xfId="51322"/>
    <cellStyle name="Comma 6 11 7 3" xfId="28711"/>
    <cellStyle name="Comma 6 11 8" xfId="14328"/>
    <cellStyle name="Comma 6 11 8 2" xfId="49546"/>
    <cellStyle name="Comma 6 11 9" xfId="38725"/>
    <cellStyle name="Comma 6 12" xfId="2600"/>
    <cellStyle name="Comma 6 12 10" xfId="26126"/>
    <cellStyle name="Comma 6 12 11" xfId="60530"/>
    <cellStyle name="Comma 6 12 2" xfId="4426"/>
    <cellStyle name="Comma 6 12 2 2" xfId="17073"/>
    <cellStyle name="Comma 6 12 2 2 2" xfId="52289"/>
    <cellStyle name="Comma 6 12 2 3" xfId="39692"/>
    <cellStyle name="Comma 6 12 2 4" xfId="29678"/>
    <cellStyle name="Comma 6 12 3" xfId="5896"/>
    <cellStyle name="Comma 6 12 3 2" xfId="18527"/>
    <cellStyle name="Comma 6 12 3 2 2" xfId="53743"/>
    <cellStyle name="Comma 6 12 3 3" xfId="41146"/>
    <cellStyle name="Comma 6 12 3 4" xfId="31132"/>
    <cellStyle name="Comma 6 12 4" xfId="7355"/>
    <cellStyle name="Comma 6 12 4 2" xfId="19981"/>
    <cellStyle name="Comma 6 12 4 2 2" xfId="55197"/>
    <cellStyle name="Comma 6 12 4 3" xfId="42600"/>
    <cellStyle name="Comma 6 12 4 4" xfId="32586"/>
    <cellStyle name="Comma 6 12 5" xfId="9136"/>
    <cellStyle name="Comma 6 12 5 2" xfId="21757"/>
    <cellStyle name="Comma 6 12 5 2 2" xfId="56973"/>
    <cellStyle name="Comma 6 12 5 3" xfId="44376"/>
    <cellStyle name="Comma 6 12 5 4" xfId="34362"/>
    <cellStyle name="Comma 6 12 6" xfId="10930"/>
    <cellStyle name="Comma 6 12 6 2" xfId="23533"/>
    <cellStyle name="Comma 6 12 6 2 2" xfId="58749"/>
    <cellStyle name="Comma 6 12 6 3" xfId="46152"/>
    <cellStyle name="Comma 6 12 6 4" xfId="36138"/>
    <cellStyle name="Comma 6 12 7" xfId="15297"/>
    <cellStyle name="Comma 6 12 7 2" xfId="50513"/>
    <cellStyle name="Comma 6 12 7 3" xfId="27902"/>
    <cellStyle name="Comma 6 12 8" xfId="13519"/>
    <cellStyle name="Comma 6 12 8 2" xfId="48737"/>
    <cellStyle name="Comma 6 12 9" xfId="37916"/>
    <cellStyle name="Comma 6 13" xfId="3764"/>
    <cellStyle name="Comma 6 13 2" xfId="8487"/>
    <cellStyle name="Comma 6 13 2 2" xfId="21113"/>
    <cellStyle name="Comma 6 13 2 2 2" xfId="56329"/>
    <cellStyle name="Comma 6 13 2 3" xfId="43732"/>
    <cellStyle name="Comma 6 13 2 4" xfId="33718"/>
    <cellStyle name="Comma 6 13 3" xfId="10268"/>
    <cellStyle name="Comma 6 13 3 2" xfId="22889"/>
    <cellStyle name="Comma 6 13 3 2 2" xfId="58105"/>
    <cellStyle name="Comma 6 13 3 3" xfId="45508"/>
    <cellStyle name="Comma 6 13 3 4" xfId="35494"/>
    <cellStyle name="Comma 6 13 4" xfId="12064"/>
    <cellStyle name="Comma 6 13 4 2" xfId="24665"/>
    <cellStyle name="Comma 6 13 4 2 2" xfId="59881"/>
    <cellStyle name="Comma 6 13 4 3" xfId="47284"/>
    <cellStyle name="Comma 6 13 4 4" xfId="37270"/>
    <cellStyle name="Comma 6 13 5" xfId="16429"/>
    <cellStyle name="Comma 6 13 5 2" xfId="51645"/>
    <cellStyle name="Comma 6 13 5 3" xfId="29034"/>
    <cellStyle name="Comma 6 13 6" xfId="14651"/>
    <cellStyle name="Comma 6 13 6 2" xfId="49869"/>
    <cellStyle name="Comma 6 13 7" xfId="39048"/>
    <cellStyle name="Comma 6 13 8" xfId="27258"/>
    <cellStyle name="Comma 6 14" xfId="4104"/>
    <cellStyle name="Comma 6 14 2" xfId="16751"/>
    <cellStyle name="Comma 6 14 2 2" xfId="51967"/>
    <cellStyle name="Comma 6 14 2 3" xfId="29356"/>
    <cellStyle name="Comma 6 14 3" xfId="13197"/>
    <cellStyle name="Comma 6 14 3 2" xfId="48415"/>
    <cellStyle name="Comma 6 14 4" xfId="39370"/>
    <cellStyle name="Comma 6 14 5" xfId="25804"/>
    <cellStyle name="Comma 6 15" xfId="5574"/>
    <cellStyle name="Comma 6 15 2" xfId="18205"/>
    <cellStyle name="Comma 6 15 2 2" xfId="53421"/>
    <cellStyle name="Comma 6 15 3" xfId="40824"/>
    <cellStyle name="Comma 6 15 4" xfId="30810"/>
    <cellStyle name="Comma 6 16" xfId="7033"/>
    <cellStyle name="Comma 6 16 2" xfId="19659"/>
    <cellStyle name="Comma 6 16 2 2" xfId="54875"/>
    <cellStyle name="Comma 6 16 3" xfId="42278"/>
    <cellStyle name="Comma 6 16 4" xfId="32264"/>
    <cellStyle name="Comma 6 17" xfId="8814"/>
    <cellStyle name="Comma 6 17 2" xfId="21435"/>
    <cellStyle name="Comma 6 17 2 2" xfId="56651"/>
    <cellStyle name="Comma 6 17 3" xfId="44054"/>
    <cellStyle name="Comma 6 17 4" xfId="34040"/>
    <cellStyle name="Comma 6 18" xfId="10771"/>
    <cellStyle name="Comma 6 18 2" xfId="23380"/>
    <cellStyle name="Comma 6 18 2 2" xfId="58596"/>
    <cellStyle name="Comma 6 18 3" xfId="45999"/>
    <cellStyle name="Comma 6 18 4" xfId="35985"/>
    <cellStyle name="Comma 6 19" xfId="14975"/>
    <cellStyle name="Comma 6 19 2" xfId="50191"/>
    <cellStyle name="Comma 6 19 3" xfId="27580"/>
    <cellStyle name="Comma 6 2" xfId="20"/>
    <cellStyle name="Comma 6 2 2" xfId="230"/>
    <cellStyle name="Comma 6 20" xfId="12388"/>
    <cellStyle name="Comma 6 20 2" xfId="47606"/>
    <cellStyle name="Comma 6 21" xfId="37594"/>
    <cellStyle name="Comma 6 22" xfId="24995"/>
    <cellStyle name="Comma 6 23" xfId="60208"/>
    <cellStyle name="Comma 6 3" xfId="231"/>
    <cellStyle name="Comma 6 3 2" xfId="232"/>
    <cellStyle name="Comma 6 3 2 2" xfId="1453"/>
    <cellStyle name="Comma 6 3 3" xfId="233"/>
    <cellStyle name="Comma 6 3 3 2" xfId="1454"/>
    <cellStyle name="Comma 6 3 4" xfId="234"/>
    <cellStyle name="Comma 6 3 4 2" xfId="235"/>
    <cellStyle name="Comma 6 3 4 2 2" xfId="1456"/>
    <cellStyle name="Comma 6 3 4 3" xfId="236"/>
    <cellStyle name="Comma 6 3 4 3 2" xfId="237"/>
    <cellStyle name="Comma 6 3 4 3 2 2" xfId="1458"/>
    <cellStyle name="Comma 6 3 4 3 3" xfId="238"/>
    <cellStyle name="Comma 6 3 4 3 3 2" xfId="239"/>
    <cellStyle name="Comma 6 3 4 3 3 2 2" xfId="1460"/>
    <cellStyle name="Comma 6 3 4 3 3 3" xfId="1459"/>
    <cellStyle name="Comma 6 3 4 3 4" xfId="240"/>
    <cellStyle name="Comma 6 3 4 3 4 2" xfId="241"/>
    <cellStyle name="Comma 6 3 4 3 4 2 2" xfId="1462"/>
    <cellStyle name="Comma 6 3 4 3 4 3" xfId="242"/>
    <cellStyle name="Comma 6 3 4 3 4 3 2" xfId="1463"/>
    <cellStyle name="Comma 6 3 4 3 4 4" xfId="243"/>
    <cellStyle name="Comma 6 3 4 3 4 4 2" xfId="244"/>
    <cellStyle name="Comma 6 3 4 3 4 4 2 2" xfId="245"/>
    <cellStyle name="Comma 6 3 4 3 4 4 2 2 2" xfId="1466"/>
    <cellStyle name="Comma 6 3 4 3 4 4 2 3" xfId="246"/>
    <cellStyle name="Comma 6 3 4 3 4 4 2 3 2" xfId="247"/>
    <cellStyle name="Comma 6 3 4 3 4 4 2 3 2 2" xfId="1468"/>
    <cellStyle name="Comma 6 3 4 3 4 4 2 3 3" xfId="248"/>
    <cellStyle name="Comma 6 3 4 3 4 4 2 3 3 2" xfId="249"/>
    <cellStyle name="Comma 6 3 4 3 4 4 2 3 3 2 2" xfId="1470"/>
    <cellStyle name="Comma 6 3 4 3 4 4 2 3 3 3" xfId="1469"/>
    <cellStyle name="Comma 6 3 4 3 4 4 2 3 4" xfId="1467"/>
    <cellStyle name="Comma 6 3 4 3 4 4 2 4" xfId="1465"/>
    <cellStyle name="Comma 6 3 4 3 4 4 3" xfId="250"/>
    <cellStyle name="Comma 6 3 4 3 4 4 3 2" xfId="1471"/>
    <cellStyle name="Comma 6 3 4 3 4 4 4" xfId="251"/>
    <cellStyle name="Comma 6 3 4 3 4 4 4 2" xfId="252"/>
    <cellStyle name="Comma 6 3 4 3 4 4 4 2 2" xfId="1473"/>
    <cellStyle name="Comma 6 3 4 3 4 4 4 3" xfId="253"/>
    <cellStyle name="Comma 6 3 4 3 4 4 4 3 2" xfId="254"/>
    <cellStyle name="Comma 6 3 4 3 4 4 4 3 2 2" xfId="1475"/>
    <cellStyle name="Comma 6 3 4 3 4 4 4 3 3" xfId="1474"/>
    <cellStyle name="Comma 6 3 4 3 4 4 4 4" xfId="1472"/>
    <cellStyle name="Comma 6 3 4 3 4 4 5" xfId="1464"/>
    <cellStyle name="Comma 6 3 4 3 4 5" xfId="1461"/>
    <cellStyle name="Comma 6 3 4 3 5" xfId="1457"/>
    <cellStyle name="Comma 6 3 4 4" xfId="255"/>
    <cellStyle name="Comma 6 3 4 4 2" xfId="256"/>
    <cellStyle name="Comma 6 3 4 4 2 2" xfId="1477"/>
    <cellStyle name="Comma 6 3 4 4 3" xfId="1476"/>
    <cellStyle name="Comma 6 3 4 5" xfId="257"/>
    <cellStyle name="Comma 6 3 4 5 2" xfId="258"/>
    <cellStyle name="Comma 6 3 4 5 2 2" xfId="1479"/>
    <cellStyle name="Comma 6 3 4 5 3" xfId="259"/>
    <cellStyle name="Comma 6 3 4 5 3 2" xfId="1480"/>
    <cellStyle name="Comma 6 3 4 5 4" xfId="260"/>
    <cellStyle name="Comma 6 3 4 5 4 2" xfId="261"/>
    <cellStyle name="Comma 6 3 4 5 4 2 2" xfId="262"/>
    <cellStyle name="Comma 6 3 4 5 4 2 2 2" xfId="1483"/>
    <cellStyle name="Comma 6 3 4 5 4 2 3" xfId="263"/>
    <cellStyle name="Comma 6 3 4 5 4 2 3 2" xfId="264"/>
    <cellStyle name="Comma 6 3 4 5 4 2 3 2 2" xfId="1485"/>
    <cellStyle name="Comma 6 3 4 5 4 2 3 3" xfId="265"/>
    <cellStyle name="Comma 6 3 4 5 4 2 3 3 2" xfId="266"/>
    <cellStyle name="Comma 6 3 4 5 4 2 3 3 2 2" xfId="1487"/>
    <cellStyle name="Comma 6 3 4 5 4 2 3 3 3" xfId="1486"/>
    <cellStyle name="Comma 6 3 4 5 4 2 3 4" xfId="1484"/>
    <cellStyle name="Comma 6 3 4 5 4 2 4" xfId="1482"/>
    <cellStyle name="Comma 6 3 4 5 4 3" xfId="267"/>
    <cellStyle name="Comma 6 3 4 5 4 3 2" xfId="1488"/>
    <cellStyle name="Comma 6 3 4 5 4 4" xfId="268"/>
    <cellStyle name="Comma 6 3 4 5 4 4 2" xfId="269"/>
    <cellStyle name="Comma 6 3 4 5 4 4 2 2" xfId="1490"/>
    <cellStyle name="Comma 6 3 4 5 4 4 3" xfId="270"/>
    <cellStyle name="Comma 6 3 4 5 4 4 3 2" xfId="271"/>
    <cellStyle name="Comma 6 3 4 5 4 4 3 2 2" xfId="1492"/>
    <cellStyle name="Comma 6 3 4 5 4 4 3 3" xfId="1491"/>
    <cellStyle name="Comma 6 3 4 5 4 4 4" xfId="1489"/>
    <cellStyle name="Comma 6 3 4 5 4 5" xfId="1481"/>
    <cellStyle name="Comma 6 3 4 5 5" xfId="1478"/>
    <cellStyle name="Comma 6 3 4 6" xfId="1455"/>
    <cellStyle name="Comma 6 3 5" xfId="272"/>
    <cellStyle name="Comma 6 3 5 2" xfId="273"/>
    <cellStyle name="Comma 6 3 5 2 2" xfId="1494"/>
    <cellStyle name="Comma 6 3 5 3" xfId="274"/>
    <cellStyle name="Comma 6 3 5 3 2" xfId="275"/>
    <cellStyle name="Comma 6 3 5 3 2 2" xfId="1496"/>
    <cellStyle name="Comma 6 3 5 3 3" xfId="1495"/>
    <cellStyle name="Comma 6 3 5 4" xfId="276"/>
    <cellStyle name="Comma 6 3 5 4 2" xfId="277"/>
    <cellStyle name="Comma 6 3 5 4 2 2" xfId="1498"/>
    <cellStyle name="Comma 6 3 5 4 3" xfId="278"/>
    <cellStyle name="Comma 6 3 5 4 3 2" xfId="1499"/>
    <cellStyle name="Comma 6 3 5 4 4" xfId="279"/>
    <cellStyle name="Comma 6 3 5 4 4 2" xfId="280"/>
    <cellStyle name="Comma 6 3 5 4 4 2 2" xfId="281"/>
    <cellStyle name="Comma 6 3 5 4 4 2 2 2" xfId="1502"/>
    <cellStyle name="Comma 6 3 5 4 4 2 3" xfId="282"/>
    <cellStyle name="Comma 6 3 5 4 4 2 3 2" xfId="283"/>
    <cellStyle name="Comma 6 3 5 4 4 2 3 2 2" xfId="1504"/>
    <cellStyle name="Comma 6 3 5 4 4 2 3 3" xfId="284"/>
    <cellStyle name="Comma 6 3 5 4 4 2 3 3 2" xfId="285"/>
    <cellStyle name="Comma 6 3 5 4 4 2 3 3 2 2" xfId="1506"/>
    <cellStyle name="Comma 6 3 5 4 4 2 3 3 3" xfId="1505"/>
    <cellStyle name="Comma 6 3 5 4 4 2 3 4" xfId="1503"/>
    <cellStyle name="Comma 6 3 5 4 4 2 4" xfId="1501"/>
    <cellStyle name="Comma 6 3 5 4 4 3" xfId="286"/>
    <cellStyle name="Comma 6 3 5 4 4 3 2" xfId="1507"/>
    <cellStyle name="Comma 6 3 5 4 4 4" xfId="287"/>
    <cellStyle name="Comma 6 3 5 4 4 4 2" xfId="288"/>
    <cellStyle name="Comma 6 3 5 4 4 4 2 2" xfId="1509"/>
    <cellStyle name="Comma 6 3 5 4 4 4 3" xfId="289"/>
    <cellStyle name="Comma 6 3 5 4 4 4 3 2" xfId="290"/>
    <cellStyle name="Comma 6 3 5 4 4 4 3 2 2" xfId="1511"/>
    <cellStyle name="Comma 6 3 5 4 4 4 3 3" xfId="1510"/>
    <cellStyle name="Comma 6 3 5 4 4 4 4" xfId="1508"/>
    <cellStyle name="Comma 6 3 5 4 4 5" xfId="1500"/>
    <cellStyle name="Comma 6 3 5 4 5" xfId="1497"/>
    <cellStyle name="Comma 6 3 5 5" xfId="1493"/>
    <cellStyle name="Comma 6 3 6" xfId="291"/>
    <cellStyle name="Comma 6 3 6 2" xfId="292"/>
    <cellStyle name="Comma 6 3 6 2 2" xfId="1513"/>
    <cellStyle name="Comma 6 3 6 3" xfId="1512"/>
    <cellStyle name="Comma 6 3 7" xfId="293"/>
    <cellStyle name="Comma 6 3 7 2" xfId="294"/>
    <cellStyle name="Comma 6 3 7 2 2" xfId="1515"/>
    <cellStyle name="Comma 6 3 7 3" xfId="295"/>
    <cellStyle name="Comma 6 3 7 3 2" xfId="1516"/>
    <cellStyle name="Comma 6 3 7 4" xfId="296"/>
    <cellStyle name="Comma 6 3 7 4 2" xfId="297"/>
    <cellStyle name="Comma 6 3 7 4 2 2" xfId="298"/>
    <cellStyle name="Comma 6 3 7 4 2 2 2" xfId="1519"/>
    <cellStyle name="Comma 6 3 7 4 2 3" xfId="299"/>
    <cellStyle name="Comma 6 3 7 4 2 3 2" xfId="300"/>
    <cellStyle name="Comma 6 3 7 4 2 3 2 2" xfId="1521"/>
    <cellStyle name="Comma 6 3 7 4 2 3 3" xfId="301"/>
    <cellStyle name="Comma 6 3 7 4 2 3 3 2" xfId="302"/>
    <cellStyle name="Comma 6 3 7 4 2 3 3 2 2" xfId="1523"/>
    <cellStyle name="Comma 6 3 7 4 2 3 3 3" xfId="1522"/>
    <cellStyle name="Comma 6 3 7 4 2 3 4" xfId="1520"/>
    <cellStyle name="Comma 6 3 7 4 2 4" xfId="1518"/>
    <cellStyle name="Comma 6 3 7 4 3" xfId="303"/>
    <cellStyle name="Comma 6 3 7 4 3 2" xfId="1524"/>
    <cellStyle name="Comma 6 3 7 4 4" xfId="304"/>
    <cellStyle name="Comma 6 3 7 4 4 2" xfId="305"/>
    <cellStyle name="Comma 6 3 7 4 4 2 2" xfId="1526"/>
    <cellStyle name="Comma 6 3 7 4 4 3" xfId="306"/>
    <cellStyle name="Comma 6 3 7 4 4 3 2" xfId="307"/>
    <cellStyle name="Comma 6 3 7 4 4 3 2 2" xfId="1528"/>
    <cellStyle name="Comma 6 3 7 4 4 3 3" xfId="1527"/>
    <cellStyle name="Comma 6 3 7 4 4 4" xfId="1525"/>
    <cellStyle name="Comma 6 3 7 4 5" xfId="1517"/>
    <cellStyle name="Comma 6 3 7 5" xfId="1514"/>
    <cellStyle name="Comma 6 3 8" xfId="1452"/>
    <cellStyle name="Comma 6 4" xfId="308"/>
    <cellStyle name="Comma 6 4 2" xfId="309"/>
    <cellStyle name="Comma 6 4 2 2" xfId="1530"/>
    <cellStyle name="Comma 6 4 3" xfId="310"/>
    <cellStyle name="Comma 6 4 3 2" xfId="311"/>
    <cellStyle name="Comma 6 4 3 2 2" xfId="1532"/>
    <cellStyle name="Comma 6 4 3 3" xfId="312"/>
    <cellStyle name="Comma 6 4 3 3 2" xfId="313"/>
    <cellStyle name="Comma 6 4 3 3 2 2" xfId="1534"/>
    <cellStyle name="Comma 6 4 3 3 3" xfId="1533"/>
    <cellStyle name="Comma 6 4 3 4" xfId="314"/>
    <cellStyle name="Comma 6 4 3 4 2" xfId="315"/>
    <cellStyle name="Comma 6 4 3 4 2 2" xfId="1536"/>
    <cellStyle name="Comma 6 4 3 4 3" xfId="316"/>
    <cellStyle name="Comma 6 4 3 4 3 2" xfId="1537"/>
    <cellStyle name="Comma 6 4 3 4 4" xfId="317"/>
    <cellStyle name="Comma 6 4 3 4 4 2" xfId="318"/>
    <cellStyle name="Comma 6 4 3 4 4 2 2" xfId="319"/>
    <cellStyle name="Comma 6 4 3 4 4 2 2 2" xfId="1540"/>
    <cellStyle name="Comma 6 4 3 4 4 2 3" xfId="320"/>
    <cellStyle name="Comma 6 4 3 4 4 2 3 2" xfId="321"/>
    <cellStyle name="Comma 6 4 3 4 4 2 3 2 2" xfId="1542"/>
    <cellStyle name="Comma 6 4 3 4 4 2 3 3" xfId="322"/>
    <cellStyle name="Comma 6 4 3 4 4 2 3 3 2" xfId="323"/>
    <cellStyle name="Comma 6 4 3 4 4 2 3 3 2 2" xfId="1544"/>
    <cellStyle name="Comma 6 4 3 4 4 2 3 3 3" xfId="1543"/>
    <cellStyle name="Comma 6 4 3 4 4 2 3 4" xfId="1541"/>
    <cellStyle name="Comma 6 4 3 4 4 2 4" xfId="1539"/>
    <cellStyle name="Comma 6 4 3 4 4 3" xfId="324"/>
    <cellStyle name="Comma 6 4 3 4 4 3 2" xfId="1545"/>
    <cellStyle name="Comma 6 4 3 4 4 4" xfId="325"/>
    <cellStyle name="Comma 6 4 3 4 4 4 2" xfId="326"/>
    <cellStyle name="Comma 6 4 3 4 4 4 2 2" xfId="1547"/>
    <cellStyle name="Comma 6 4 3 4 4 4 3" xfId="327"/>
    <cellStyle name="Comma 6 4 3 4 4 4 3 2" xfId="328"/>
    <cellStyle name="Comma 6 4 3 4 4 4 3 2 2" xfId="1549"/>
    <cellStyle name="Comma 6 4 3 4 4 4 3 3" xfId="1548"/>
    <cellStyle name="Comma 6 4 3 4 4 4 4" xfId="1546"/>
    <cellStyle name="Comma 6 4 3 4 4 5" xfId="1538"/>
    <cellStyle name="Comma 6 4 3 4 5" xfId="1535"/>
    <cellStyle name="Comma 6 4 3 5" xfId="1531"/>
    <cellStyle name="Comma 6 4 4" xfId="329"/>
    <cellStyle name="Comma 6 4 4 2" xfId="330"/>
    <cellStyle name="Comma 6 4 4 2 2" xfId="1551"/>
    <cellStyle name="Comma 6 4 4 3" xfId="1550"/>
    <cellStyle name="Comma 6 4 5" xfId="331"/>
    <cellStyle name="Comma 6 4 5 2" xfId="332"/>
    <cellStyle name="Comma 6 4 5 2 2" xfId="1553"/>
    <cellStyle name="Comma 6 4 5 3" xfId="333"/>
    <cellStyle name="Comma 6 4 5 3 2" xfId="1554"/>
    <cellStyle name="Comma 6 4 5 4" xfId="334"/>
    <cellStyle name="Comma 6 4 5 4 2" xfId="335"/>
    <cellStyle name="Comma 6 4 5 4 2 2" xfId="336"/>
    <cellStyle name="Comma 6 4 5 4 2 2 2" xfId="1557"/>
    <cellStyle name="Comma 6 4 5 4 2 3" xfId="337"/>
    <cellStyle name="Comma 6 4 5 4 2 3 2" xfId="338"/>
    <cellStyle name="Comma 6 4 5 4 2 3 2 2" xfId="1559"/>
    <cellStyle name="Comma 6 4 5 4 2 3 3" xfId="339"/>
    <cellStyle name="Comma 6 4 5 4 2 3 3 2" xfId="340"/>
    <cellStyle name="Comma 6 4 5 4 2 3 3 2 2" xfId="1561"/>
    <cellStyle name="Comma 6 4 5 4 2 3 3 3" xfId="1560"/>
    <cellStyle name="Comma 6 4 5 4 2 3 4" xfId="1558"/>
    <cellStyle name="Comma 6 4 5 4 2 4" xfId="1556"/>
    <cellStyle name="Comma 6 4 5 4 3" xfId="341"/>
    <cellStyle name="Comma 6 4 5 4 3 2" xfId="1562"/>
    <cellStyle name="Comma 6 4 5 4 4" xfId="342"/>
    <cellStyle name="Comma 6 4 5 4 4 2" xfId="343"/>
    <cellStyle name="Comma 6 4 5 4 4 2 2" xfId="1564"/>
    <cellStyle name="Comma 6 4 5 4 4 3" xfId="344"/>
    <cellStyle name="Comma 6 4 5 4 4 3 2" xfId="345"/>
    <cellStyle name="Comma 6 4 5 4 4 3 2 2" xfId="1566"/>
    <cellStyle name="Comma 6 4 5 4 4 3 3" xfId="1565"/>
    <cellStyle name="Comma 6 4 5 4 4 4" xfId="1563"/>
    <cellStyle name="Comma 6 4 5 4 5" xfId="1555"/>
    <cellStyle name="Comma 6 4 5 5" xfId="1552"/>
    <cellStyle name="Comma 6 4 6" xfId="1529"/>
    <cellStyle name="Comma 6 5" xfId="346"/>
    <cellStyle name="Comma 6 5 2" xfId="347"/>
    <cellStyle name="Comma 6 5 2 2" xfId="1568"/>
    <cellStyle name="Comma 6 5 3" xfId="348"/>
    <cellStyle name="Comma 6 5 3 2" xfId="349"/>
    <cellStyle name="Comma 6 5 3 2 2" xfId="1570"/>
    <cellStyle name="Comma 6 5 3 3" xfId="1569"/>
    <cellStyle name="Comma 6 5 4" xfId="350"/>
    <cellStyle name="Comma 6 5 4 2" xfId="351"/>
    <cellStyle name="Comma 6 5 4 2 2" xfId="1572"/>
    <cellStyle name="Comma 6 5 4 3" xfId="352"/>
    <cellStyle name="Comma 6 5 4 3 2" xfId="1573"/>
    <cellStyle name="Comma 6 5 4 4" xfId="353"/>
    <cellStyle name="Comma 6 5 4 4 2" xfId="354"/>
    <cellStyle name="Comma 6 5 4 4 2 2" xfId="355"/>
    <cellStyle name="Comma 6 5 4 4 2 2 2" xfId="1576"/>
    <cellStyle name="Comma 6 5 4 4 2 3" xfId="356"/>
    <cellStyle name="Comma 6 5 4 4 2 3 2" xfId="357"/>
    <cellStyle name="Comma 6 5 4 4 2 3 2 2" xfId="1578"/>
    <cellStyle name="Comma 6 5 4 4 2 3 3" xfId="358"/>
    <cellStyle name="Comma 6 5 4 4 2 3 3 2" xfId="359"/>
    <cellStyle name="Comma 6 5 4 4 2 3 3 2 2" xfId="1580"/>
    <cellStyle name="Comma 6 5 4 4 2 3 3 3" xfId="1579"/>
    <cellStyle name="Comma 6 5 4 4 2 3 4" xfId="1577"/>
    <cellStyle name="Comma 6 5 4 4 2 4" xfId="1575"/>
    <cellStyle name="Comma 6 5 4 4 3" xfId="360"/>
    <cellStyle name="Comma 6 5 4 4 3 2" xfId="1581"/>
    <cellStyle name="Comma 6 5 4 4 4" xfId="361"/>
    <cellStyle name="Comma 6 5 4 4 4 2" xfId="362"/>
    <cellStyle name="Comma 6 5 4 4 4 2 2" xfId="1583"/>
    <cellStyle name="Comma 6 5 4 4 4 3" xfId="363"/>
    <cellStyle name="Comma 6 5 4 4 4 3 2" xfId="364"/>
    <cellStyle name="Comma 6 5 4 4 4 3 2 2" xfId="1585"/>
    <cellStyle name="Comma 6 5 4 4 4 3 3" xfId="1584"/>
    <cellStyle name="Comma 6 5 4 4 4 4" xfId="1582"/>
    <cellStyle name="Comma 6 5 4 4 5" xfId="1574"/>
    <cellStyle name="Comma 6 5 4 5" xfId="1571"/>
    <cellStyle name="Comma 6 5 5" xfId="1567"/>
    <cellStyle name="Comma 6 6" xfId="365"/>
    <cellStyle name="Comma 6 6 2" xfId="366"/>
    <cellStyle name="Comma 6 6 2 2" xfId="1587"/>
    <cellStyle name="Comma 6 6 3" xfId="1586"/>
    <cellStyle name="Comma 6 7" xfId="367"/>
    <cellStyle name="Comma 6 7 2" xfId="368"/>
    <cellStyle name="Comma 6 7 2 2" xfId="1589"/>
    <cellStyle name="Comma 6 7 3" xfId="369"/>
    <cellStyle name="Comma 6 7 3 2" xfId="1590"/>
    <cellStyle name="Comma 6 7 4" xfId="370"/>
    <cellStyle name="Comma 6 7 4 2" xfId="371"/>
    <cellStyle name="Comma 6 7 4 2 2" xfId="372"/>
    <cellStyle name="Comma 6 7 4 2 2 2" xfId="1593"/>
    <cellStyle name="Comma 6 7 4 2 3" xfId="373"/>
    <cellStyle name="Comma 6 7 4 2 3 2" xfId="374"/>
    <cellStyle name="Comma 6 7 4 2 3 2 2" xfId="1595"/>
    <cellStyle name="Comma 6 7 4 2 3 3" xfId="375"/>
    <cellStyle name="Comma 6 7 4 2 3 3 2" xfId="376"/>
    <cellStyle name="Comma 6 7 4 2 3 3 2 2" xfId="1597"/>
    <cellStyle name="Comma 6 7 4 2 3 3 3" xfId="1596"/>
    <cellStyle name="Comma 6 7 4 2 3 4" xfId="1594"/>
    <cellStyle name="Comma 6 7 4 2 4" xfId="1592"/>
    <cellStyle name="Comma 6 7 4 3" xfId="377"/>
    <cellStyle name="Comma 6 7 4 3 2" xfId="1598"/>
    <cellStyle name="Comma 6 7 4 4" xfId="378"/>
    <cellStyle name="Comma 6 7 4 4 2" xfId="379"/>
    <cellStyle name="Comma 6 7 4 4 2 2" xfId="1600"/>
    <cellStyle name="Comma 6 7 4 4 3" xfId="380"/>
    <cellStyle name="Comma 6 7 4 4 3 2" xfId="381"/>
    <cellStyle name="Comma 6 7 4 4 3 2 2" xfId="1602"/>
    <cellStyle name="Comma 6 7 4 4 3 3" xfId="1601"/>
    <cellStyle name="Comma 6 7 4 4 4" xfId="1599"/>
    <cellStyle name="Comma 6 7 4 5" xfId="1591"/>
    <cellStyle name="Comma 6 7 5" xfId="1588"/>
    <cellStyle name="Comma 6 8" xfId="382"/>
    <cellStyle name="Comma 6 9" xfId="3110"/>
    <cellStyle name="Comma 6 9 10" xfId="25479"/>
    <cellStyle name="Comma 6 9 11" xfId="61014"/>
    <cellStyle name="Comma 6 9 2" xfId="4910"/>
    <cellStyle name="Comma 6 9 2 2" xfId="17557"/>
    <cellStyle name="Comma 6 9 2 2 2" xfId="52773"/>
    <cellStyle name="Comma 6 9 2 2 3" xfId="30162"/>
    <cellStyle name="Comma 6 9 2 3" xfId="14003"/>
    <cellStyle name="Comma 6 9 2 3 2" xfId="49221"/>
    <cellStyle name="Comma 6 9 2 4" xfId="40176"/>
    <cellStyle name="Comma 6 9 2 5" xfId="26610"/>
    <cellStyle name="Comma 6 9 3" xfId="6380"/>
    <cellStyle name="Comma 6 9 3 2" xfId="19011"/>
    <cellStyle name="Comma 6 9 3 2 2" xfId="54227"/>
    <cellStyle name="Comma 6 9 3 3" xfId="41630"/>
    <cellStyle name="Comma 6 9 3 4" xfId="31616"/>
    <cellStyle name="Comma 6 9 4" xfId="7839"/>
    <cellStyle name="Comma 6 9 4 2" xfId="20465"/>
    <cellStyle name="Comma 6 9 4 2 2" xfId="55681"/>
    <cellStyle name="Comma 6 9 4 3" xfId="43084"/>
    <cellStyle name="Comma 6 9 4 4" xfId="33070"/>
    <cellStyle name="Comma 6 9 5" xfId="9620"/>
    <cellStyle name="Comma 6 9 5 2" xfId="22241"/>
    <cellStyle name="Comma 6 9 5 2 2" xfId="57457"/>
    <cellStyle name="Comma 6 9 5 3" xfId="44860"/>
    <cellStyle name="Comma 6 9 5 4" xfId="34846"/>
    <cellStyle name="Comma 6 9 6" xfId="11414"/>
    <cellStyle name="Comma 6 9 6 2" xfId="24017"/>
    <cellStyle name="Comma 6 9 6 2 2" xfId="59233"/>
    <cellStyle name="Comma 6 9 6 3" xfId="46636"/>
    <cellStyle name="Comma 6 9 6 4" xfId="36622"/>
    <cellStyle name="Comma 6 9 7" xfId="15781"/>
    <cellStyle name="Comma 6 9 7 2" xfId="50997"/>
    <cellStyle name="Comma 6 9 7 3" xfId="28386"/>
    <cellStyle name="Comma 6 9 8" xfId="12872"/>
    <cellStyle name="Comma 6 9 8 2" xfId="48090"/>
    <cellStyle name="Comma 6 9 9" xfId="38400"/>
    <cellStyle name="Comma 7" xfId="60056"/>
    <cellStyle name="Comma 7 2" xfId="383"/>
    <cellStyle name="Comma 7 2 2" xfId="1603"/>
    <cellStyle name="Comma 7 3" xfId="384"/>
    <cellStyle name="Comma 7 3 10" xfId="5446"/>
    <cellStyle name="Comma 7 3 10 2" xfId="18077"/>
    <cellStyle name="Comma 7 3 10 2 2" xfId="53293"/>
    <cellStyle name="Comma 7 3 10 3" xfId="40696"/>
    <cellStyle name="Comma 7 3 10 4" xfId="30682"/>
    <cellStyle name="Comma 7 3 11" xfId="6902"/>
    <cellStyle name="Comma 7 3 11 2" xfId="19531"/>
    <cellStyle name="Comma 7 3 11 2 2" xfId="54747"/>
    <cellStyle name="Comma 7 3 11 3" xfId="42150"/>
    <cellStyle name="Comma 7 3 11 4" xfId="32136"/>
    <cellStyle name="Comma 7 3 12" xfId="8684"/>
    <cellStyle name="Comma 7 3 12 2" xfId="21307"/>
    <cellStyle name="Comma 7 3 12 2 2" xfId="56523"/>
    <cellStyle name="Comma 7 3 12 3" xfId="43926"/>
    <cellStyle name="Comma 7 3 12 4" xfId="33912"/>
    <cellStyle name="Comma 7 3 13" xfId="10469"/>
    <cellStyle name="Comma 7 3 13 2" xfId="23083"/>
    <cellStyle name="Comma 7 3 13 2 2" xfId="58299"/>
    <cellStyle name="Comma 7 3 13 3" xfId="45702"/>
    <cellStyle name="Comma 7 3 13 4" xfId="35688"/>
    <cellStyle name="Comma 7 3 14" xfId="14846"/>
    <cellStyle name="Comma 7 3 14 2" xfId="50063"/>
    <cellStyle name="Comma 7 3 14 3" xfId="27452"/>
    <cellStyle name="Comma 7 3 15" xfId="12260"/>
    <cellStyle name="Comma 7 3 15 2" xfId="47478"/>
    <cellStyle name="Comma 7 3 16" xfId="37465"/>
    <cellStyle name="Comma 7 3 17" xfId="24867"/>
    <cellStyle name="Comma 7 3 18" xfId="60080"/>
    <cellStyle name="Comma 7 3 2" xfId="1604"/>
    <cellStyle name="Comma 7 3 2 10" xfId="6976"/>
    <cellStyle name="Comma 7 3 2 10 2" xfId="19603"/>
    <cellStyle name="Comma 7 3 2 10 2 2" xfId="54819"/>
    <cellStyle name="Comma 7 3 2 10 3" xfId="42222"/>
    <cellStyle name="Comma 7 3 2 10 4" xfId="32208"/>
    <cellStyle name="Comma 7 3 2 11" xfId="8757"/>
    <cellStyle name="Comma 7 3 2 11 2" xfId="21379"/>
    <cellStyle name="Comma 7 3 2 11 2 2" xfId="56595"/>
    <cellStyle name="Comma 7 3 2 11 3" xfId="43998"/>
    <cellStyle name="Comma 7 3 2 11 4" xfId="33984"/>
    <cellStyle name="Comma 7 3 2 12" xfId="10470"/>
    <cellStyle name="Comma 7 3 2 12 2" xfId="23084"/>
    <cellStyle name="Comma 7 3 2 12 2 2" xfId="58300"/>
    <cellStyle name="Comma 7 3 2 12 3" xfId="45703"/>
    <cellStyle name="Comma 7 3 2 12 4" xfId="35689"/>
    <cellStyle name="Comma 7 3 2 13" xfId="14918"/>
    <cellStyle name="Comma 7 3 2 13 2" xfId="50135"/>
    <cellStyle name="Comma 7 3 2 13 3" xfId="27524"/>
    <cellStyle name="Comma 7 3 2 14" xfId="12332"/>
    <cellStyle name="Comma 7 3 2 14 2" xfId="47550"/>
    <cellStyle name="Comma 7 3 2 15" xfId="37537"/>
    <cellStyle name="Comma 7 3 2 16" xfId="24939"/>
    <cellStyle name="Comma 7 3 2 17" xfId="60152"/>
    <cellStyle name="Comma 7 3 2 2" xfId="2362"/>
    <cellStyle name="Comma 7 3 2 2 10" xfId="10471"/>
    <cellStyle name="Comma 7 3 2 2 10 2" xfId="23085"/>
    <cellStyle name="Comma 7 3 2 2 10 2 2" xfId="58301"/>
    <cellStyle name="Comma 7 3 2 2 10 3" xfId="45704"/>
    <cellStyle name="Comma 7 3 2 2 10 4" xfId="35690"/>
    <cellStyle name="Comma 7 3 2 2 11" xfId="15073"/>
    <cellStyle name="Comma 7 3 2 2 11 2" xfId="50289"/>
    <cellStyle name="Comma 7 3 2 2 11 3" xfId="27678"/>
    <cellStyle name="Comma 7 3 2 2 12" xfId="12486"/>
    <cellStyle name="Comma 7 3 2 2 12 2" xfId="47704"/>
    <cellStyle name="Comma 7 3 2 2 13" xfId="37692"/>
    <cellStyle name="Comma 7 3 2 2 14" xfId="25093"/>
    <cellStyle name="Comma 7 3 2 2 15" xfId="60306"/>
    <cellStyle name="Comma 7 3 2 2 2" xfId="3208"/>
    <cellStyle name="Comma 7 3 2 2 2 10" xfId="25577"/>
    <cellStyle name="Comma 7 3 2 2 2 11" xfId="61112"/>
    <cellStyle name="Comma 7 3 2 2 2 2" xfId="5008"/>
    <cellStyle name="Comma 7 3 2 2 2 2 2" xfId="17655"/>
    <cellStyle name="Comma 7 3 2 2 2 2 2 2" xfId="52871"/>
    <cellStyle name="Comma 7 3 2 2 2 2 2 3" xfId="30260"/>
    <cellStyle name="Comma 7 3 2 2 2 2 3" xfId="14101"/>
    <cellStyle name="Comma 7 3 2 2 2 2 3 2" xfId="49319"/>
    <cellStyle name="Comma 7 3 2 2 2 2 4" xfId="40274"/>
    <cellStyle name="Comma 7 3 2 2 2 2 5" xfId="26708"/>
    <cellStyle name="Comma 7 3 2 2 2 3" xfId="6478"/>
    <cellStyle name="Comma 7 3 2 2 2 3 2" xfId="19109"/>
    <cellStyle name="Comma 7 3 2 2 2 3 2 2" xfId="54325"/>
    <cellStyle name="Comma 7 3 2 2 2 3 3" xfId="41728"/>
    <cellStyle name="Comma 7 3 2 2 2 3 4" xfId="31714"/>
    <cellStyle name="Comma 7 3 2 2 2 4" xfId="7937"/>
    <cellStyle name="Comma 7 3 2 2 2 4 2" xfId="20563"/>
    <cellStyle name="Comma 7 3 2 2 2 4 2 2" xfId="55779"/>
    <cellStyle name="Comma 7 3 2 2 2 4 3" xfId="43182"/>
    <cellStyle name="Comma 7 3 2 2 2 4 4" xfId="33168"/>
    <cellStyle name="Comma 7 3 2 2 2 5" xfId="9718"/>
    <cellStyle name="Comma 7 3 2 2 2 5 2" xfId="22339"/>
    <cellStyle name="Comma 7 3 2 2 2 5 2 2" xfId="57555"/>
    <cellStyle name="Comma 7 3 2 2 2 5 3" xfId="44958"/>
    <cellStyle name="Comma 7 3 2 2 2 5 4" xfId="34944"/>
    <cellStyle name="Comma 7 3 2 2 2 6" xfId="11512"/>
    <cellStyle name="Comma 7 3 2 2 2 6 2" xfId="24115"/>
    <cellStyle name="Comma 7 3 2 2 2 6 2 2" xfId="59331"/>
    <cellStyle name="Comma 7 3 2 2 2 6 3" xfId="46734"/>
    <cellStyle name="Comma 7 3 2 2 2 6 4" xfId="36720"/>
    <cellStyle name="Comma 7 3 2 2 2 7" xfId="15879"/>
    <cellStyle name="Comma 7 3 2 2 2 7 2" xfId="51095"/>
    <cellStyle name="Comma 7 3 2 2 2 7 3" xfId="28484"/>
    <cellStyle name="Comma 7 3 2 2 2 8" xfId="12970"/>
    <cellStyle name="Comma 7 3 2 2 2 8 2" xfId="48188"/>
    <cellStyle name="Comma 7 3 2 2 2 9" xfId="38498"/>
    <cellStyle name="Comma 7 3 2 2 3" xfId="3537"/>
    <cellStyle name="Comma 7 3 2 2 3 10" xfId="27033"/>
    <cellStyle name="Comma 7 3 2 2 3 11" xfId="61437"/>
    <cellStyle name="Comma 7 3 2 2 3 2" xfId="5333"/>
    <cellStyle name="Comma 7 3 2 2 3 2 2" xfId="17980"/>
    <cellStyle name="Comma 7 3 2 2 3 2 2 2" xfId="53196"/>
    <cellStyle name="Comma 7 3 2 2 3 2 3" xfId="40599"/>
    <cellStyle name="Comma 7 3 2 2 3 2 4" xfId="30585"/>
    <cellStyle name="Comma 7 3 2 2 3 3" xfId="6803"/>
    <cellStyle name="Comma 7 3 2 2 3 3 2" xfId="19434"/>
    <cellStyle name="Comma 7 3 2 2 3 3 2 2" xfId="54650"/>
    <cellStyle name="Comma 7 3 2 2 3 3 3" xfId="42053"/>
    <cellStyle name="Comma 7 3 2 2 3 3 4" xfId="32039"/>
    <cellStyle name="Comma 7 3 2 2 3 4" xfId="8262"/>
    <cellStyle name="Comma 7 3 2 2 3 4 2" xfId="20888"/>
    <cellStyle name="Comma 7 3 2 2 3 4 2 2" xfId="56104"/>
    <cellStyle name="Comma 7 3 2 2 3 4 3" xfId="43507"/>
    <cellStyle name="Comma 7 3 2 2 3 4 4" xfId="33493"/>
    <cellStyle name="Comma 7 3 2 2 3 5" xfId="10043"/>
    <cellStyle name="Comma 7 3 2 2 3 5 2" xfId="22664"/>
    <cellStyle name="Comma 7 3 2 2 3 5 2 2" xfId="57880"/>
    <cellStyle name="Comma 7 3 2 2 3 5 3" xfId="45283"/>
    <cellStyle name="Comma 7 3 2 2 3 5 4" xfId="35269"/>
    <cellStyle name="Comma 7 3 2 2 3 6" xfId="11837"/>
    <cellStyle name="Comma 7 3 2 2 3 6 2" xfId="24440"/>
    <cellStyle name="Comma 7 3 2 2 3 6 2 2" xfId="59656"/>
    <cellStyle name="Comma 7 3 2 2 3 6 3" xfId="47059"/>
    <cellStyle name="Comma 7 3 2 2 3 6 4" xfId="37045"/>
    <cellStyle name="Comma 7 3 2 2 3 7" xfId="16204"/>
    <cellStyle name="Comma 7 3 2 2 3 7 2" xfId="51420"/>
    <cellStyle name="Comma 7 3 2 2 3 7 3" xfId="28809"/>
    <cellStyle name="Comma 7 3 2 2 3 8" xfId="14426"/>
    <cellStyle name="Comma 7 3 2 2 3 8 2" xfId="49644"/>
    <cellStyle name="Comma 7 3 2 2 3 9" xfId="38823"/>
    <cellStyle name="Comma 7 3 2 2 4" xfId="2698"/>
    <cellStyle name="Comma 7 3 2 2 4 10" xfId="26224"/>
    <cellStyle name="Comma 7 3 2 2 4 11" xfId="60628"/>
    <cellStyle name="Comma 7 3 2 2 4 2" xfId="4524"/>
    <cellStyle name="Comma 7 3 2 2 4 2 2" xfId="17171"/>
    <cellStyle name="Comma 7 3 2 2 4 2 2 2" xfId="52387"/>
    <cellStyle name="Comma 7 3 2 2 4 2 3" xfId="39790"/>
    <cellStyle name="Comma 7 3 2 2 4 2 4" xfId="29776"/>
    <cellStyle name="Comma 7 3 2 2 4 3" xfId="5994"/>
    <cellStyle name="Comma 7 3 2 2 4 3 2" xfId="18625"/>
    <cellStyle name="Comma 7 3 2 2 4 3 2 2" xfId="53841"/>
    <cellStyle name="Comma 7 3 2 2 4 3 3" xfId="41244"/>
    <cellStyle name="Comma 7 3 2 2 4 3 4" xfId="31230"/>
    <cellStyle name="Comma 7 3 2 2 4 4" xfId="7453"/>
    <cellStyle name="Comma 7 3 2 2 4 4 2" xfId="20079"/>
    <cellStyle name="Comma 7 3 2 2 4 4 2 2" xfId="55295"/>
    <cellStyle name="Comma 7 3 2 2 4 4 3" xfId="42698"/>
    <cellStyle name="Comma 7 3 2 2 4 4 4" xfId="32684"/>
    <cellStyle name="Comma 7 3 2 2 4 5" xfId="9234"/>
    <cellStyle name="Comma 7 3 2 2 4 5 2" xfId="21855"/>
    <cellStyle name="Comma 7 3 2 2 4 5 2 2" xfId="57071"/>
    <cellStyle name="Comma 7 3 2 2 4 5 3" xfId="44474"/>
    <cellStyle name="Comma 7 3 2 2 4 5 4" xfId="34460"/>
    <cellStyle name="Comma 7 3 2 2 4 6" xfId="11028"/>
    <cellStyle name="Comma 7 3 2 2 4 6 2" xfId="23631"/>
    <cellStyle name="Comma 7 3 2 2 4 6 2 2" xfId="58847"/>
    <cellStyle name="Comma 7 3 2 2 4 6 3" xfId="46250"/>
    <cellStyle name="Comma 7 3 2 2 4 6 4" xfId="36236"/>
    <cellStyle name="Comma 7 3 2 2 4 7" xfId="15395"/>
    <cellStyle name="Comma 7 3 2 2 4 7 2" xfId="50611"/>
    <cellStyle name="Comma 7 3 2 2 4 7 3" xfId="28000"/>
    <cellStyle name="Comma 7 3 2 2 4 8" xfId="13617"/>
    <cellStyle name="Comma 7 3 2 2 4 8 2" xfId="48835"/>
    <cellStyle name="Comma 7 3 2 2 4 9" xfId="38014"/>
    <cellStyle name="Comma 7 3 2 2 5" xfId="3862"/>
    <cellStyle name="Comma 7 3 2 2 5 2" xfId="8585"/>
    <cellStyle name="Comma 7 3 2 2 5 2 2" xfId="21211"/>
    <cellStyle name="Comma 7 3 2 2 5 2 2 2" xfId="56427"/>
    <cellStyle name="Comma 7 3 2 2 5 2 3" xfId="43830"/>
    <cellStyle name="Comma 7 3 2 2 5 2 4" xfId="33816"/>
    <cellStyle name="Comma 7 3 2 2 5 3" xfId="10366"/>
    <cellStyle name="Comma 7 3 2 2 5 3 2" xfId="22987"/>
    <cellStyle name="Comma 7 3 2 2 5 3 2 2" xfId="58203"/>
    <cellStyle name="Comma 7 3 2 2 5 3 3" xfId="45606"/>
    <cellStyle name="Comma 7 3 2 2 5 3 4" xfId="35592"/>
    <cellStyle name="Comma 7 3 2 2 5 4" xfId="12162"/>
    <cellStyle name="Comma 7 3 2 2 5 4 2" xfId="24763"/>
    <cellStyle name="Comma 7 3 2 2 5 4 2 2" xfId="59979"/>
    <cellStyle name="Comma 7 3 2 2 5 4 3" xfId="47382"/>
    <cellStyle name="Comma 7 3 2 2 5 4 4" xfId="37368"/>
    <cellStyle name="Comma 7 3 2 2 5 5" xfId="16527"/>
    <cellStyle name="Comma 7 3 2 2 5 5 2" xfId="51743"/>
    <cellStyle name="Comma 7 3 2 2 5 5 3" xfId="29132"/>
    <cellStyle name="Comma 7 3 2 2 5 6" xfId="14749"/>
    <cellStyle name="Comma 7 3 2 2 5 6 2" xfId="49967"/>
    <cellStyle name="Comma 7 3 2 2 5 7" xfId="39146"/>
    <cellStyle name="Comma 7 3 2 2 5 8" xfId="27356"/>
    <cellStyle name="Comma 7 3 2 2 6" xfId="4202"/>
    <cellStyle name="Comma 7 3 2 2 6 2" xfId="16849"/>
    <cellStyle name="Comma 7 3 2 2 6 2 2" xfId="52065"/>
    <cellStyle name="Comma 7 3 2 2 6 2 3" xfId="29454"/>
    <cellStyle name="Comma 7 3 2 2 6 3" xfId="13295"/>
    <cellStyle name="Comma 7 3 2 2 6 3 2" xfId="48513"/>
    <cellStyle name="Comma 7 3 2 2 6 4" xfId="39468"/>
    <cellStyle name="Comma 7 3 2 2 6 5" xfId="25902"/>
    <cellStyle name="Comma 7 3 2 2 7" xfId="5672"/>
    <cellStyle name="Comma 7 3 2 2 7 2" xfId="18303"/>
    <cellStyle name="Comma 7 3 2 2 7 2 2" xfId="53519"/>
    <cellStyle name="Comma 7 3 2 2 7 3" xfId="40922"/>
    <cellStyle name="Comma 7 3 2 2 7 4" xfId="30908"/>
    <cellStyle name="Comma 7 3 2 2 8" xfId="7131"/>
    <cellStyle name="Comma 7 3 2 2 8 2" xfId="19757"/>
    <cellStyle name="Comma 7 3 2 2 8 2 2" xfId="54973"/>
    <cellStyle name="Comma 7 3 2 2 8 3" xfId="42376"/>
    <cellStyle name="Comma 7 3 2 2 8 4" xfId="32362"/>
    <cellStyle name="Comma 7 3 2 2 9" xfId="8912"/>
    <cellStyle name="Comma 7 3 2 2 9 2" xfId="21533"/>
    <cellStyle name="Comma 7 3 2 2 9 2 2" xfId="56749"/>
    <cellStyle name="Comma 7 3 2 2 9 3" xfId="44152"/>
    <cellStyle name="Comma 7 3 2 2 9 4" xfId="34138"/>
    <cellStyle name="Comma 7 3 2 3" xfId="3047"/>
    <cellStyle name="Comma 7 3 2 3 10" xfId="25420"/>
    <cellStyle name="Comma 7 3 2 3 11" xfId="60955"/>
    <cellStyle name="Comma 7 3 2 3 2" xfId="4851"/>
    <cellStyle name="Comma 7 3 2 3 2 2" xfId="17498"/>
    <cellStyle name="Comma 7 3 2 3 2 2 2" xfId="52714"/>
    <cellStyle name="Comma 7 3 2 3 2 2 3" xfId="30103"/>
    <cellStyle name="Comma 7 3 2 3 2 3" xfId="13944"/>
    <cellStyle name="Comma 7 3 2 3 2 3 2" xfId="49162"/>
    <cellStyle name="Comma 7 3 2 3 2 4" xfId="40117"/>
    <cellStyle name="Comma 7 3 2 3 2 5" xfId="26551"/>
    <cellStyle name="Comma 7 3 2 3 3" xfId="6321"/>
    <cellStyle name="Comma 7 3 2 3 3 2" xfId="18952"/>
    <cellStyle name="Comma 7 3 2 3 3 2 2" xfId="54168"/>
    <cellStyle name="Comma 7 3 2 3 3 3" xfId="41571"/>
    <cellStyle name="Comma 7 3 2 3 3 4" xfId="31557"/>
    <cellStyle name="Comma 7 3 2 3 4" xfId="7780"/>
    <cellStyle name="Comma 7 3 2 3 4 2" xfId="20406"/>
    <cellStyle name="Comma 7 3 2 3 4 2 2" xfId="55622"/>
    <cellStyle name="Comma 7 3 2 3 4 3" xfId="43025"/>
    <cellStyle name="Comma 7 3 2 3 4 4" xfId="33011"/>
    <cellStyle name="Comma 7 3 2 3 5" xfId="9561"/>
    <cellStyle name="Comma 7 3 2 3 5 2" xfId="22182"/>
    <cellStyle name="Comma 7 3 2 3 5 2 2" xfId="57398"/>
    <cellStyle name="Comma 7 3 2 3 5 3" xfId="44801"/>
    <cellStyle name="Comma 7 3 2 3 5 4" xfId="34787"/>
    <cellStyle name="Comma 7 3 2 3 6" xfId="11355"/>
    <cellStyle name="Comma 7 3 2 3 6 2" xfId="23958"/>
    <cellStyle name="Comma 7 3 2 3 6 2 2" xfId="59174"/>
    <cellStyle name="Comma 7 3 2 3 6 3" xfId="46577"/>
    <cellStyle name="Comma 7 3 2 3 6 4" xfId="36563"/>
    <cellStyle name="Comma 7 3 2 3 7" xfId="15722"/>
    <cellStyle name="Comma 7 3 2 3 7 2" xfId="50938"/>
    <cellStyle name="Comma 7 3 2 3 7 3" xfId="28327"/>
    <cellStyle name="Comma 7 3 2 3 8" xfId="12813"/>
    <cellStyle name="Comma 7 3 2 3 8 2" xfId="48031"/>
    <cellStyle name="Comma 7 3 2 3 9" xfId="38341"/>
    <cellStyle name="Comma 7 3 2 4" xfId="2874"/>
    <cellStyle name="Comma 7 3 2 4 10" xfId="25261"/>
    <cellStyle name="Comma 7 3 2 4 11" xfId="60796"/>
    <cellStyle name="Comma 7 3 2 4 2" xfId="4692"/>
    <cellStyle name="Comma 7 3 2 4 2 2" xfId="17339"/>
    <cellStyle name="Comma 7 3 2 4 2 2 2" xfId="52555"/>
    <cellStyle name="Comma 7 3 2 4 2 2 3" xfId="29944"/>
    <cellStyle name="Comma 7 3 2 4 2 3" xfId="13785"/>
    <cellStyle name="Comma 7 3 2 4 2 3 2" xfId="49003"/>
    <cellStyle name="Comma 7 3 2 4 2 4" xfId="39958"/>
    <cellStyle name="Comma 7 3 2 4 2 5" xfId="26392"/>
    <cellStyle name="Comma 7 3 2 4 3" xfId="6162"/>
    <cellStyle name="Comma 7 3 2 4 3 2" xfId="18793"/>
    <cellStyle name="Comma 7 3 2 4 3 2 2" xfId="54009"/>
    <cellStyle name="Comma 7 3 2 4 3 3" xfId="41412"/>
    <cellStyle name="Comma 7 3 2 4 3 4" xfId="31398"/>
    <cellStyle name="Comma 7 3 2 4 4" xfId="7621"/>
    <cellStyle name="Comma 7 3 2 4 4 2" xfId="20247"/>
    <cellStyle name="Comma 7 3 2 4 4 2 2" xfId="55463"/>
    <cellStyle name="Comma 7 3 2 4 4 3" xfId="42866"/>
    <cellStyle name="Comma 7 3 2 4 4 4" xfId="32852"/>
    <cellStyle name="Comma 7 3 2 4 5" xfId="9402"/>
    <cellStyle name="Comma 7 3 2 4 5 2" xfId="22023"/>
    <cellStyle name="Comma 7 3 2 4 5 2 2" xfId="57239"/>
    <cellStyle name="Comma 7 3 2 4 5 3" xfId="44642"/>
    <cellStyle name="Comma 7 3 2 4 5 4" xfId="34628"/>
    <cellStyle name="Comma 7 3 2 4 6" xfId="11196"/>
    <cellStyle name="Comma 7 3 2 4 6 2" xfId="23799"/>
    <cellStyle name="Comma 7 3 2 4 6 2 2" xfId="59015"/>
    <cellStyle name="Comma 7 3 2 4 6 3" xfId="46418"/>
    <cellStyle name="Comma 7 3 2 4 6 4" xfId="36404"/>
    <cellStyle name="Comma 7 3 2 4 7" xfId="15563"/>
    <cellStyle name="Comma 7 3 2 4 7 2" xfId="50779"/>
    <cellStyle name="Comma 7 3 2 4 7 3" xfId="28168"/>
    <cellStyle name="Comma 7 3 2 4 8" xfId="12654"/>
    <cellStyle name="Comma 7 3 2 4 8 2" xfId="47872"/>
    <cellStyle name="Comma 7 3 2 4 9" xfId="38182"/>
    <cellStyle name="Comma 7 3 2 5" xfId="3383"/>
    <cellStyle name="Comma 7 3 2 5 10" xfId="26879"/>
    <cellStyle name="Comma 7 3 2 5 11" xfId="61283"/>
    <cellStyle name="Comma 7 3 2 5 2" xfId="5179"/>
    <cellStyle name="Comma 7 3 2 5 2 2" xfId="17826"/>
    <cellStyle name="Comma 7 3 2 5 2 2 2" xfId="53042"/>
    <cellStyle name="Comma 7 3 2 5 2 3" xfId="40445"/>
    <cellStyle name="Comma 7 3 2 5 2 4" xfId="30431"/>
    <cellStyle name="Comma 7 3 2 5 3" xfId="6649"/>
    <cellStyle name="Comma 7 3 2 5 3 2" xfId="19280"/>
    <cellStyle name="Comma 7 3 2 5 3 2 2" xfId="54496"/>
    <cellStyle name="Comma 7 3 2 5 3 3" xfId="41899"/>
    <cellStyle name="Comma 7 3 2 5 3 4" xfId="31885"/>
    <cellStyle name="Comma 7 3 2 5 4" xfId="8108"/>
    <cellStyle name="Comma 7 3 2 5 4 2" xfId="20734"/>
    <cellStyle name="Comma 7 3 2 5 4 2 2" xfId="55950"/>
    <cellStyle name="Comma 7 3 2 5 4 3" xfId="43353"/>
    <cellStyle name="Comma 7 3 2 5 4 4" xfId="33339"/>
    <cellStyle name="Comma 7 3 2 5 5" xfId="9889"/>
    <cellStyle name="Comma 7 3 2 5 5 2" xfId="22510"/>
    <cellStyle name="Comma 7 3 2 5 5 2 2" xfId="57726"/>
    <cellStyle name="Comma 7 3 2 5 5 3" xfId="45129"/>
    <cellStyle name="Comma 7 3 2 5 5 4" xfId="35115"/>
    <cellStyle name="Comma 7 3 2 5 6" xfId="11683"/>
    <cellStyle name="Comma 7 3 2 5 6 2" xfId="24286"/>
    <cellStyle name="Comma 7 3 2 5 6 2 2" xfId="59502"/>
    <cellStyle name="Comma 7 3 2 5 6 3" xfId="46905"/>
    <cellStyle name="Comma 7 3 2 5 6 4" xfId="36891"/>
    <cellStyle name="Comma 7 3 2 5 7" xfId="16050"/>
    <cellStyle name="Comma 7 3 2 5 7 2" xfId="51266"/>
    <cellStyle name="Comma 7 3 2 5 7 3" xfId="28655"/>
    <cellStyle name="Comma 7 3 2 5 8" xfId="14272"/>
    <cellStyle name="Comma 7 3 2 5 8 2" xfId="49490"/>
    <cellStyle name="Comma 7 3 2 5 9" xfId="38669"/>
    <cellStyle name="Comma 7 3 2 6" xfId="2543"/>
    <cellStyle name="Comma 7 3 2 6 10" xfId="26070"/>
    <cellStyle name="Comma 7 3 2 6 11" xfId="60474"/>
    <cellStyle name="Comma 7 3 2 6 2" xfId="4370"/>
    <cellStyle name="Comma 7 3 2 6 2 2" xfId="17017"/>
    <cellStyle name="Comma 7 3 2 6 2 2 2" xfId="52233"/>
    <cellStyle name="Comma 7 3 2 6 2 3" xfId="39636"/>
    <cellStyle name="Comma 7 3 2 6 2 4" xfId="29622"/>
    <cellStyle name="Comma 7 3 2 6 3" xfId="5840"/>
    <cellStyle name="Comma 7 3 2 6 3 2" xfId="18471"/>
    <cellStyle name="Comma 7 3 2 6 3 2 2" xfId="53687"/>
    <cellStyle name="Comma 7 3 2 6 3 3" xfId="41090"/>
    <cellStyle name="Comma 7 3 2 6 3 4" xfId="31076"/>
    <cellStyle name="Comma 7 3 2 6 4" xfId="7299"/>
    <cellStyle name="Comma 7 3 2 6 4 2" xfId="19925"/>
    <cellStyle name="Comma 7 3 2 6 4 2 2" xfId="55141"/>
    <cellStyle name="Comma 7 3 2 6 4 3" xfId="42544"/>
    <cellStyle name="Comma 7 3 2 6 4 4" xfId="32530"/>
    <cellStyle name="Comma 7 3 2 6 5" xfId="9080"/>
    <cellStyle name="Comma 7 3 2 6 5 2" xfId="21701"/>
    <cellStyle name="Comma 7 3 2 6 5 2 2" xfId="56917"/>
    <cellStyle name="Comma 7 3 2 6 5 3" xfId="44320"/>
    <cellStyle name="Comma 7 3 2 6 5 4" xfId="34306"/>
    <cellStyle name="Comma 7 3 2 6 6" xfId="10874"/>
    <cellStyle name="Comma 7 3 2 6 6 2" xfId="23477"/>
    <cellStyle name="Comma 7 3 2 6 6 2 2" xfId="58693"/>
    <cellStyle name="Comma 7 3 2 6 6 3" xfId="46096"/>
    <cellStyle name="Comma 7 3 2 6 6 4" xfId="36082"/>
    <cellStyle name="Comma 7 3 2 6 7" xfId="15241"/>
    <cellStyle name="Comma 7 3 2 6 7 2" xfId="50457"/>
    <cellStyle name="Comma 7 3 2 6 7 3" xfId="27846"/>
    <cellStyle name="Comma 7 3 2 6 8" xfId="13463"/>
    <cellStyle name="Comma 7 3 2 6 8 2" xfId="48681"/>
    <cellStyle name="Comma 7 3 2 6 9" xfId="37860"/>
    <cellStyle name="Comma 7 3 2 7" xfId="3707"/>
    <cellStyle name="Comma 7 3 2 7 2" xfId="8431"/>
    <cellStyle name="Comma 7 3 2 7 2 2" xfId="21057"/>
    <cellStyle name="Comma 7 3 2 7 2 2 2" xfId="56273"/>
    <cellStyle name="Comma 7 3 2 7 2 3" xfId="43676"/>
    <cellStyle name="Comma 7 3 2 7 2 4" xfId="33662"/>
    <cellStyle name="Comma 7 3 2 7 3" xfId="10212"/>
    <cellStyle name="Comma 7 3 2 7 3 2" xfId="22833"/>
    <cellStyle name="Comma 7 3 2 7 3 2 2" xfId="58049"/>
    <cellStyle name="Comma 7 3 2 7 3 3" xfId="45452"/>
    <cellStyle name="Comma 7 3 2 7 3 4" xfId="35438"/>
    <cellStyle name="Comma 7 3 2 7 4" xfId="12008"/>
    <cellStyle name="Comma 7 3 2 7 4 2" xfId="24609"/>
    <cellStyle name="Comma 7 3 2 7 4 2 2" xfId="59825"/>
    <cellStyle name="Comma 7 3 2 7 4 3" xfId="47228"/>
    <cellStyle name="Comma 7 3 2 7 4 4" xfId="37214"/>
    <cellStyle name="Comma 7 3 2 7 5" xfId="16373"/>
    <cellStyle name="Comma 7 3 2 7 5 2" xfId="51589"/>
    <cellStyle name="Comma 7 3 2 7 5 3" xfId="28978"/>
    <cellStyle name="Comma 7 3 2 7 6" xfId="14595"/>
    <cellStyle name="Comma 7 3 2 7 6 2" xfId="49813"/>
    <cellStyle name="Comma 7 3 2 7 7" xfId="38992"/>
    <cellStyle name="Comma 7 3 2 7 8" xfId="27202"/>
    <cellStyle name="Comma 7 3 2 8" xfId="4044"/>
    <cellStyle name="Comma 7 3 2 8 2" xfId="16695"/>
    <cellStyle name="Comma 7 3 2 8 2 2" xfId="51911"/>
    <cellStyle name="Comma 7 3 2 8 2 3" xfId="29300"/>
    <cellStyle name="Comma 7 3 2 8 3" xfId="13141"/>
    <cellStyle name="Comma 7 3 2 8 3 2" xfId="48359"/>
    <cellStyle name="Comma 7 3 2 8 4" xfId="39314"/>
    <cellStyle name="Comma 7 3 2 8 5" xfId="25748"/>
    <cellStyle name="Comma 7 3 2 9" xfId="5518"/>
    <cellStyle name="Comma 7 3 2 9 2" xfId="18149"/>
    <cellStyle name="Comma 7 3 2 9 2 2" xfId="53365"/>
    <cellStyle name="Comma 7 3 2 9 3" xfId="40768"/>
    <cellStyle name="Comma 7 3 2 9 4" xfId="30754"/>
    <cellStyle name="Comma 7 3 3" xfId="2283"/>
    <cellStyle name="Comma 7 3 3 10" xfId="10472"/>
    <cellStyle name="Comma 7 3 3 10 2" xfId="23086"/>
    <cellStyle name="Comma 7 3 3 10 2 2" xfId="58302"/>
    <cellStyle name="Comma 7 3 3 10 3" xfId="45705"/>
    <cellStyle name="Comma 7 3 3 10 4" xfId="35691"/>
    <cellStyle name="Comma 7 3 3 11" xfId="14999"/>
    <cellStyle name="Comma 7 3 3 11 2" xfId="50215"/>
    <cellStyle name="Comma 7 3 3 11 3" xfId="27604"/>
    <cellStyle name="Comma 7 3 3 12" xfId="12412"/>
    <cellStyle name="Comma 7 3 3 12 2" xfId="47630"/>
    <cellStyle name="Comma 7 3 3 13" xfId="37618"/>
    <cellStyle name="Comma 7 3 3 14" xfId="25019"/>
    <cellStyle name="Comma 7 3 3 15" xfId="60232"/>
    <cellStyle name="Comma 7 3 3 2" xfId="3134"/>
    <cellStyle name="Comma 7 3 3 2 10" xfId="25503"/>
    <cellStyle name="Comma 7 3 3 2 11" xfId="61038"/>
    <cellStyle name="Comma 7 3 3 2 2" xfId="4934"/>
    <cellStyle name="Comma 7 3 3 2 2 2" xfId="17581"/>
    <cellStyle name="Comma 7 3 3 2 2 2 2" xfId="52797"/>
    <cellStyle name="Comma 7 3 3 2 2 2 3" xfId="30186"/>
    <cellStyle name="Comma 7 3 3 2 2 3" xfId="14027"/>
    <cellStyle name="Comma 7 3 3 2 2 3 2" xfId="49245"/>
    <cellStyle name="Comma 7 3 3 2 2 4" xfId="40200"/>
    <cellStyle name="Comma 7 3 3 2 2 5" xfId="26634"/>
    <cellStyle name="Comma 7 3 3 2 3" xfId="6404"/>
    <cellStyle name="Comma 7 3 3 2 3 2" xfId="19035"/>
    <cellStyle name="Comma 7 3 3 2 3 2 2" xfId="54251"/>
    <cellStyle name="Comma 7 3 3 2 3 3" xfId="41654"/>
    <cellStyle name="Comma 7 3 3 2 3 4" xfId="31640"/>
    <cellStyle name="Comma 7 3 3 2 4" xfId="7863"/>
    <cellStyle name="Comma 7 3 3 2 4 2" xfId="20489"/>
    <cellStyle name="Comma 7 3 3 2 4 2 2" xfId="55705"/>
    <cellStyle name="Comma 7 3 3 2 4 3" xfId="43108"/>
    <cellStyle name="Comma 7 3 3 2 4 4" xfId="33094"/>
    <cellStyle name="Comma 7 3 3 2 5" xfId="9644"/>
    <cellStyle name="Comma 7 3 3 2 5 2" xfId="22265"/>
    <cellStyle name="Comma 7 3 3 2 5 2 2" xfId="57481"/>
    <cellStyle name="Comma 7 3 3 2 5 3" xfId="44884"/>
    <cellStyle name="Comma 7 3 3 2 5 4" xfId="34870"/>
    <cellStyle name="Comma 7 3 3 2 6" xfId="11438"/>
    <cellStyle name="Comma 7 3 3 2 6 2" xfId="24041"/>
    <cellStyle name="Comma 7 3 3 2 6 2 2" xfId="59257"/>
    <cellStyle name="Comma 7 3 3 2 6 3" xfId="46660"/>
    <cellStyle name="Comma 7 3 3 2 6 4" xfId="36646"/>
    <cellStyle name="Comma 7 3 3 2 7" xfId="15805"/>
    <cellStyle name="Comma 7 3 3 2 7 2" xfId="51021"/>
    <cellStyle name="Comma 7 3 3 2 7 3" xfId="28410"/>
    <cellStyle name="Comma 7 3 3 2 8" xfId="12896"/>
    <cellStyle name="Comma 7 3 3 2 8 2" xfId="48114"/>
    <cellStyle name="Comma 7 3 3 2 9" xfId="38424"/>
    <cellStyle name="Comma 7 3 3 3" xfId="3463"/>
    <cellStyle name="Comma 7 3 3 3 10" xfId="26959"/>
    <cellStyle name="Comma 7 3 3 3 11" xfId="61363"/>
    <cellStyle name="Comma 7 3 3 3 2" xfId="5259"/>
    <cellStyle name="Comma 7 3 3 3 2 2" xfId="17906"/>
    <cellStyle name="Comma 7 3 3 3 2 2 2" xfId="53122"/>
    <cellStyle name="Comma 7 3 3 3 2 3" xfId="40525"/>
    <cellStyle name="Comma 7 3 3 3 2 4" xfId="30511"/>
    <cellStyle name="Comma 7 3 3 3 3" xfId="6729"/>
    <cellStyle name="Comma 7 3 3 3 3 2" xfId="19360"/>
    <cellStyle name="Comma 7 3 3 3 3 2 2" xfId="54576"/>
    <cellStyle name="Comma 7 3 3 3 3 3" xfId="41979"/>
    <cellStyle name="Comma 7 3 3 3 3 4" xfId="31965"/>
    <cellStyle name="Comma 7 3 3 3 4" xfId="8188"/>
    <cellStyle name="Comma 7 3 3 3 4 2" xfId="20814"/>
    <cellStyle name="Comma 7 3 3 3 4 2 2" xfId="56030"/>
    <cellStyle name="Comma 7 3 3 3 4 3" xfId="43433"/>
    <cellStyle name="Comma 7 3 3 3 4 4" xfId="33419"/>
    <cellStyle name="Comma 7 3 3 3 5" xfId="9969"/>
    <cellStyle name="Comma 7 3 3 3 5 2" xfId="22590"/>
    <cellStyle name="Comma 7 3 3 3 5 2 2" xfId="57806"/>
    <cellStyle name="Comma 7 3 3 3 5 3" xfId="45209"/>
    <cellStyle name="Comma 7 3 3 3 5 4" xfId="35195"/>
    <cellStyle name="Comma 7 3 3 3 6" xfId="11763"/>
    <cellStyle name="Comma 7 3 3 3 6 2" xfId="24366"/>
    <cellStyle name="Comma 7 3 3 3 6 2 2" xfId="59582"/>
    <cellStyle name="Comma 7 3 3 3 6 3" xfId="46985"/>
    <cellStyle name="Comma 7 3 3 3 6 4" xfId="36971"/>
    <cellStyle name="Comma 7 3 3 3 7" xfId="16130"/>
    <cellStyle name="Comma 7 3 3 3 7 2" xfId="51346"/>
    <cellStyle name="Comma 7 3 3 3 7 3" xfId="28735"/>
    <cellStyle name="Comma 7 3 3 3 8" xfId="14352"/>
    <cellStyle name="Comma 7 3 3 3 8 2" xfId="49570"/>
    <cellStyle name="Comma 7 3 3 3 9" xfId="38749"/>
    <cellStyle name="Comma 7 3 3 4" xfId="2624"/>
    <cellStyle name="Comma 7 3 3 4 10" xfId="26150"/>
    <cellStyle name="Comma 7 3 3 4 11" xfId="60554"/>
    <cellStyle name="Comma 7 3 3 4 2" xfId="4450"/>
    <cellStyle name="Comma 7 3 3 4 2 2" xfId="17097"/>
    <cellStyle name="Comma 7 3 3 4 2 2 2" xfId="52313"/>
    <cellStyle name="Comma 7 3 3 4 2 3" xfId="39716"/>
    <cellStyle name="Comma 7 3 3 4 2 4" xfId="29702"/>
    <cellStyle name="Comma 7 3 3 4 3" xfId="5920"/>
    <cellStyle name="Comma 7 3 3 4 3 2" xfId="18551"/>
    <cellStyle name="Comma 7 3 3 4 3 2 2" xfId="53767"/>
    <cellStyle name="Comma 7 3 3 4 3 3" xfId="41170"/>
    <cellStyle name="Comma 7 3 3 4 3 4" xfId="31156"/>
    <cellStyle name="Comma 7 3 3 4 4" xfId="7379"/>
    <cellStyle name="Comma 7 3 3 4 4 2" xfId="20005"/>
    <cellStyle name="Comma 7 3 3 4 4 2 2" xfId="55221"/>
    <cellStyle name="Comma 7 3 3 4 4 3" xfId="42624"/>
    <cellStyle name="Comma 7 3 3 4 4 4" xfId="32610"/>
    <cellStyle name="Comma 7 3 3 4 5" xfId="9160"/>
    <cellStyle name="Comma 7 3 3 4 5 2" xfId="21781"/>
    <cellStyle name="Comma 7 3 3 4 5 2 2" xfId="56997"/>
    <cellStyle name="Comma 7 3 3 4 5 3" xfId="44400"/>
    <cellStyle name="Comma 7 3 3 4 5 4" xfId="34386"/>
    <cellStyle name="Comma 7 3 3 4 6" xfId="10954"/>
    <cellStyle name="Comma 7 3 3 4 6 2" xfId="23557"/>
    <cellStyle name="Comma 7 3 3 4 6 2 2" xfId="58773"/>
    <cellStyle name="Comma 7 3 3 4 6 3" xfId="46176"/>
    <cellStyle name="Comma 7 3 3 4 6 4" xfId="36162"/>
    <cellStyle name="Comma 7 3 3 4 7" xfId="15321"/>
    <cellStyle name="Comma 7 3 3 4 7 2" xfId="50537"/>
    <cellStyle name="Comma 7 3 3 4 7 3" xfId="27926"/>
    <cellStyle name="Comma 7 3 3 4 8" xfId="13543"/>
    <cellStyle name="Comma 7 3 3 4 8 2" xfId="48761"/>
    <cellStyle name="Comma 7 3 3 4 9" xfId="37940"/>
    <cellStyle name="Comma 7 3 3 5" xfId="3788"/>
    <cellStyle name="Comma 7 3 3 5 2" xfId="8511"/>
    <cellStyle name="Comma 7 3 3 5 2 2" xfId="21137"/>
    <cellStyle name="Comma 7 3 3 5 2 2 2" xfId="56353"/>
    <cellStyle name="Comma 7 3 3 5 2 3" xfId="43756"/>
    <cellStyle name="Comma 7 3 3 5 2 4" xfId="33742"/>
    <cellStyle name="Comma 7 3 3 5 3" xfId="10292"/>
    <cellStyle name="Comma 7 3 3 5 3 2" xfId="22913"/>
    <cellStyle name="Comma 7 3 3 5 3 2 2" xfId="58129"/>
    <cellStyle name="Comma 7 3 3 5 3 3" xfId="45532"/>
    <cellStyle name="Comma 7 3 3 5 3 4" xfId="35518"/>
    <cellStyle name="Comma 7 3 3 5 4" xfId="12088"/>
    <cellStyle name="Comma 7 3 3 5 4 2" xfId="24689"/>
    <cellStyle name="Comma 7 3 3 5 4 2 2" xfId="59905"/>
    <cellStyle name="Comma 7 3 3 5 4 3" xfId="47308"/>
    <cellStyle name="Comma 7 3 3 5 4 4" xfId="37294"/>
    <cellStyle name="Comma 7 3 3 5 5" xfId="16453"/>
    <cellStyle name="Comma 7 3 3 5 5 2" xfId="51669"/>
    <cellStyle name="Comma 7 3 3 5 5 3" xfId="29058"/>
    <cellStyle name="Comma 7 3 3 5 6" xfId="14675"/>
    <cellStyle name="Comma 7 3 3 5 6 2" xfId="49893"/>
    <cellStyle name="Comma 7 3 3 5 7" xfId="39072"/>
    <cellStyle name="Comma 7 3 3 5 8" xfId="27282"/>
    <cellStyle name="Comma 7 3 3 6" xfId="4128"/>
    <cellStyle name="Comma 7 3 3 6 2" xfId="16775"/>
    <cellStyle name="Comma 7 3 3 6 2 2" xfId="51991"/>
    <cellStyle name="Comma 7 3 3 6 2 3" xfId="29380"/>
    <cellStyle name="Comma 7 3 3 6 3" xfId="13221"/>
    <cellStyle name="Comma 7 3 3 6 3 2" xfId="48439"/>
    <cellStyle name="Comma 7 3 3 6 4" xfId="39394"/>
    <cellStyle name="Comma 7 3 3 6 5" xfId="25828"/>
    <cellStyle name="Comma 7 3 3 7" xfId="5598"/>
    <cellStyle name="Comma 7 3 3 7 2" xfId="18229"/>
    <cellStyle name="Comma 7 3 3 7 2 2" xfId="53445"/>
    <cellStyle name="Comma 7 3 3 7 3" xfId="40848"/>
    <cellStyle name="Comma 7 3 3 7 4" xfId="30834"/>
    <cellStyle name="Comma 7 3 3 8" xfId="7057"/>
    <cellStyle name="Comma 7 3 3 8 2" xfId="19683"/>
    <cellStyle name="Comma 7 3 3 8 2 2" xfId="54899"/>
    <cellStyle name="Comma 7 3 3 8 3" xfId="42302"/>
    <cellStyle name="Comma 7 3 3 8 4" xfId="32288"/>
    <cellStyle name="Comma 7 3 3 9" xfId="8838"/>
    <cellStyle name="Comma 7 3 3 9 2" xfId="21459"/>
    <cellStyle name="Comma 7 3 3 9 2 2" xfId="56675"/>
    <cellStyle name="Comma 7 3 3 9 3" xfId="44078"/>
    <cellStyle name="Comma 7 3 3 9 4" xfId="34064"/>
    <cellStyle name="Comma 7 3 4" xfId="2964"/>
    <cellStyle name="Comma 7 3 4 10" xfId="25344"/>
    <cellStyle name="Comma 7 3 4 11" xfId="60879"/>
    <cellStyle name="Comma 7 3 4 2" xfId="4775"/>
    <cellStyle name="Comma 7 3 4 2 2" xfId="17422"/>
    <cellStyle name="Comma 7 3 4 2 2 2" xfId="52638"/>
    <cellStyle name="Comma 7 3 4 2 2 3" xfId="30027"/>
    <cellStyle name="Comma 7 3 4 2 3" xfId="13868"/>
    <cellStyle name="Comma 7 3 4 2 3 2" xfId="49086"/>
    <cellStyle name="Comma 7 3 4 2 4" xfId="40041"/>
    <cellStyle name="Comma 7 3 4 2 5" xfId="26475"/>
    <cellStyle name="Comma 7 3 4 3" xfId="6245"/>
    <cellStyle name="Comma 7 3 4 3 2" xfId="18876"/>
    <cellStyle name="Comma 7 3 4 3 2 2" xfId="54092"/>
    <cellStyle name="Comma 7 3 4 3 3" xfId="41495"/>
    <cellStyle name="Comma 7 3 4 3 4" xfId="31481"/>
    <cellStyle name="Comma 7 3 4 4" xfId="7704"/>
    <cellStyle name="Comma 7 3 4 4 2" xfId="20330"/>
    <cellStyle name="Comma 7 3 4 4 2 2" xfId="55546"/>
    <cellStyle name="Comma 7 3 4 4 3" xfId="42949"/>
    <cellStyle name="Comma 7 3 4 4 4" xfId="32935"/>
    <cellStyle name="Comma 7 3 4 5" xfId="9485"/>
    <cellStyle name="Comma 7 3 4 5 2" xfId="22106"/>
    <cellStyle name="Comma 7 3 4 5 2 2" xfId="57322"/>
    <cellStyle name="Comma 7 3 4 5 3" xfId="44725"/>
    <cellStyle name="Comma 7 3 4 5 4" xfId="34711"/>
    <cellStyle name="Comma 7 3 4 6" xfId="11279"/>
    <cellStyle name="Comma 7 3 4 6 2" xfId="23882"/>
    <cellStyle name="Comma 7 3 4 6 2 2" xfId="59098"/>
    <cellStyle name="Comma 7 3 4 6 3" xfId="46501"/>
    <cellStyle name="Comma 7 3 4 6 4" xfId="36487"/>
    <cellStyle name="Comma 7 3 4 7" xfId="15646"/>
    <cellStyle name="Comma 7 3 4 7 2" xfId="50862"/>
    <cellStyle name="Comma 7 3 4 7 3" xfId="28251"/>
    <cellStyle name="Comma 7 3 4 8" xfId="12737"/>
    <cellStyle name="Comma 7 3 4 8 2" xfId="47955"/>
    <cellStyle name="Comma 7 3 4 9" xfId="38265"/>
    <cellStyle name="Comma 7 3 5" xfId="2797"/>
    <cellStyle name="Comma 7 3 5 10" xfId="25189"/>
    <cellStyle name="Comma 7 3 5 11" xfId="60724"/>
    <cellStyle name="Comma 7 3 5 2" xfId="4620"/>
    <cellStyle name="Comma 7 3 5 2 2" xfId="17267"/>
    <cellStyle name="Comma 7 3 5 2 2 2" xfId="52483"/>
    <cellStyle name="Comma 7 3 5 2 2 3" xfId="29872"/>
    <cellStyle name="Comma 7 3 5 2 3" xfId="13713"/>
    <cellStyle name="Comma 7 3 5 2 3 2" xfId="48931"/>
    <cellStyle name="Comma 7 3 5 2 4" xfId="39886"/>
    <cellStyle name="Comma 7 3 5 2 5" xfId="26320"/>
    <cellStyle name="Comma 7 3 5 3" xfId="6090"/>
    <cellStyle name="Comma 7 3 5 3 2" xfId="18721"/>
    <cellStyle name="Comma 7 3 5 3 2 2" xfId="53937"/>
    <cellStyle name="Comma 7 3 5 3 3" xfId="41340"/>
    <cellStyle name="Comma 7 3 5 3 4" xfId="31326"/>
    <cellStyle name="Comma 7 3 5 4" xfId="7549"/>
    <cellStyle name="Comma 7 3 5 4 2" xfId="20175"/>
    <cellStyle name="Comma 7 3 5 4 2 2" xfId="55391"/>
    <cellStyle name="Comma 7 3 5 4 3" xfId="42794"/>
    <cellStyle name="Comma 7 3 5 4 4" xfId="32780"/>
    <cellStyle name="Comma 7 3 5 5" xfId="9330"/>
    <cellStyle name="Comma 7 3 5 5 2" xfId="21951"/>
    <cellStyle name="Comma 7 3 5 5 2 2" xfId="57167"/>
    <cellStyle name="Comma 7 3 5 5 3" xfId="44570"/>
    <cellStyle name="Comma 7 3 5 5 4" xfId="34556"/>
    <cellStyle name="Comma 7 3 5 6" xfId="11124"/>
    <cellStyle name="Comma 7 3 5 6 2" xfId="23727"/>
    <cellStyle name="Comma 7 3 5 6 2 2" xfId="58943"/>
    <cellStyle name="Comma 7 3 5 6 3" xfId="46346"/>
    <cellStyle name="Comma 7 3 5 6 4" xfId="36332"/>
    <cellStyle name="Comma 7 3 5 7" xfId="15491"/>
    <cellStyle name="Comma 7 3 5 7 2" xfId="50707"/>
    <cellStyle name="Comma 7 3 5 7 3" xfId="28096"/>
    <cellStyle name="Comma 7 3 5 8" xfId="12582"/>
    <cellStyle name="Comma 7 3 5 8 2" xfId="47800"/>
    <cellStyle name="Comma 7 3 5 9" xfId="38110"/>
    <cellStyle name="Comma 7 3 6" xfId="3311"/>
    <cellStyle name="Comma 7 3 6 10" xfId="26807"/>
    <cellStyle name="Comma 7 3 6 11" xfId="61211"/>
    <cellStyle name="Comma 7 3 6 2" xfId="5107"/>
    <cellStyle name="Comma 7 3 6 2 2" xfId="17754"/>
    <cellStyle name="Comma 7 3 6 2 2 2" xfId="52970"/>
    <cellStyle name="Comma 7 3 6 2 3" xfId="40373"/>
    <cellStyle name="Comma 7 3 6 2 4" xfId="30359"/>
    <cellStyle name="Comma 7 3 6 3" xfId="6577"/>
    <cellStyle name="Comma 7 3 6 3 2" xfId="19208"/>
    <cellStyle name="Comma 7 3 6 3 2 2" xfId="54424"/>
    <cellStyle name="Comma 7 3 6 3 3" xfId="41827"/>
    <cellStyle name="Comma 7 3 6 3 4" xfId="31813"/>
    <cellStyle name="Comma 7 3 6 4" xfId="8036"/>
    <cellStyle name="Comma 7 3 6 4 2" xfId="20662"/>
    <cellStyle name="Comma 7 3 6 4 2 2" xfId="55878"/>
    <cellStyle name="Comma 7 3 6 4 3" xfId="43281"/>
    <cellStyle name="Comma 7 3 6 4 4" xfId="33267"/>
    <cellStyle name="Comma 7 3 6 5" xfId="9817"/>
    <cellStyle name="Comma 7 3 6 5 2" xfId="22438"/>
    <cellStyle name="Comma 7 3 6 5 2 2" xfId="57654"/>
    <cellStyle name="Comma 7 3 6 5 3" xfId="45057"/>
    <cellStyle name="Comma 7 3 6 5 4" xfId="35043"/>
    <cellStyle name="Comma 7 3 6 6" xfId="11611"/>
    <cellStyle name="Comma 7 3 6 6 2" xfId="24214"/>
    <cellStyle name="Comma 7 3 6 6 2 2" xfId="59430"/>
    <cellStyle name="Comma 7 3 6 6 3" xfId="46833"/>
    <cellStyle name="Comma 7 3 6 6 4" xfId="36819"/>
    <cellStyle name="Comma 7 3 6 7" xfId="15978"/>
    <cellStyle name="Comma 7 3 6 7 2" xfId="51194"/>
    <cellStyle name="Comma 7 3 6 7 3" xfId="28583"/>
    <cellStyle name="Comma 7 3 6 8" xfId="14200"/>
    <cellStyle name="Comma 7 3 6 8 2" xfId="49418"/>
    <cellStyle name="Comma 7 3 6 9" xfId="38597"/>
    <cellStyle name="Comma 7 3 7" xfId="2467"/>
    <cellStyle name="Comma 7 3 7 10" xfId="25998"/>
    <cellStyle name="Comma 7 3 7 11" xfId="60402"/>
    <cellStyle name="Comma 7 3 7 2" xfId="4298"/>
    <cellStyle name="Comma 7 3 7 2 2" xfId="16945"/>
    <cellStyle name="Comma 7 3 7 2 2 2" xfId="52161"/>
    <cellStyle name="Comma 7 3 7 2 3" xfId="39564"/>
    <cellStyle name="Comma 7 3 7 2 4" xfId="29550"/>
    <cellStyle name="Comma 7 3 7 3" xfId="5768"/>
    <cellStyle name="Comma 7 3 7 3 2" xfId="18399"/>
    <cellStyle name="Comma 7 3 7 3 2 2" xfId="53615"/>
    <cellStyle name="Comma 7 3 7 3 3" xfId="41018"/>
    <cellStyle name="Comma 7 3 7 3 4" xfId="31004"/>
    <cellStyle name="Comma 7 3 7 4" xfId="7227"/>
    <cellStyle name="Comma 7 3 7 4 2" xfId="19853"/>
    <cellStyle name="Comma 7 3 7 4 2 2" xfId="55069"/>
    <cellStyle name="Comma 7 3 7 4 3" xfId="42472"/>
    <cellStyle name="Comma 7 3 7 4 4" xfId="32458"/>
    <cellStyle name="Comma 7 3 7 5" xfId="9008"/>
    <cellStyle name="Comma 7 3 7 5 2" xfId="21629"/>
    <cellStyle name="Comma 7 3 7 5 2 2" xfId="56845"/>
    <cellStyle name="Comma 7 3 7 5 3" xfId="44248"/>
    <cellStyle name="Comma 7 3 7 5 4" xfId="34234"/>
    <cellStyle name="Comma 7 3 7 6" xfId="10802"/>
    <cellStyle name="Comma 7 3 7 6 2" xfId="23405"/>
    <cellStyle name="Comma 7 3 7 6 2 2" xfId="58621"/>
    <cellStyle name="Comma 7 3 7 6 3" xfId="46024"/>
    <cellStyle name="Comma 7 3 7 6 4" xfId="36010"/>
    <cellStyle name="Comma 7 3 7 7" xfId="15169"/>
    <cellStyle name="Comma 7 3 7 7 2" xfId="50385"/>
    <cellStyle name="Comma 7 3 7 7 3" xfId="27774"/>
    <cellStyle name="Comma 7 3 7 8" xfId="13391"/>
    <cellStyle name="Comma 7 3 7 8 2" xfId="48609"/>
    <cellStyle name="Comma 7 3 7 9" xfId="37788"/>
    <cellStyle name="Comma 7 3 8" xfId="3635"/>
    <cellStyle name="Comma 7 3 8 2" xfId="8359"/>
    <cellStyle name="Comma 7 3 8 2 2" xfId="20985"/>
    <cellStyle name="Comma 7 3 8 2 2 2" xfId="56201"/>
    <cellStyle name="Comma 7 3 8 2 3" xfId="43604"/>
    <cellStyle name="Comma 7 3 8 2 4" xfId="33590"/>
    <cellStyle name="Comma 7 3 8 3" xfId="10140"/>
    <cellStyle name="Comma 7 3 8 3 2" xfId="22761"/>
    <cellStyle name="Comma 7 3 8 3 2 2" xfId="57977"/>
    <cellStyle name="Comma 7 3 8 3 3" xfId="45380"/>
    <cellStyle name="Comma 7 3 8 3 4" xfId="35366"/>
    <cellStyle name="Comma 7 3 8 4" xfId="11936"/>
    <cellStyle name="Comma 7 3 8 4 2" xfId="24537"/>
    <cellStyle name="Comma 7 3 8 4 2 2" xfId="59753"/>
    <cellStyle name="Comma 7 3 8 4 3" xfId="47156"/>
    <cellStyle name="Comma 7 3 8 4 4" xfId="37142"/>
    <cellStyle name="Comma 7 3 8 5" xfId="16301"/>
    <cellStyle name="Comma 7 3 8 5 2" xfId="51517"/>
    <cellStyle name="Comma 7 3 8 5 3" xfId="28906"/>
    <cellStyle name="Comma 7 3 8 6" xfId="14523"/>
    <cellStyle name="Comma 7 3 8 6 2" xfId="49741"/>
    <cellStyle name="Comma 7 3 8 7" xfId="38920"/>
    <cellStyle name="Comma 7 3 8 8" xfId="27130"/>
    <cellStyle name="Comma 7 3 9" xfId="3964"/>
    <cellStyle name="Comma 7 3 9 2" xfId="16623"/>
    <cellStyle name="Comma 7 3 9 2 2" xfId="51839"/>
    <cellStyle name="Comma 7 3 9 2 3" xfId="29228"/>
    <cellStyle name="Comma 7 3 9 3" xfId="13069"/>
    <cellStyle name="Comma 7 3 9 3 2" xfId="48287"/>
    <cellStyle name="Comma 7 3 9 4" xfId="39242"/>
    <cellStyle name="Comma 7 3 9 5" xfId="25676"/>
    <cellStyle name="Comma 7 4" xfId="385"/>
    <cellStyle name="Comma 8" xfId="21"/>
    <cellStyle name="Comma 8 2" xfId="386"/>
    <cellStyle name="Comma 8 2 2" xfId="1605"/>
    <cellStyle name="Comma 8 3" xfId="387"/>
    <cellStyle name="Comma 8 3 2" xfId="388"/>
    <cellStyle name="Comma 8 3 2 2" xfId="1607"/>
    <cellStyle name="Comma 8 3 3" xfId="389"/>
    <cellStyle name="Comma 8 3 3 2" xfId="390"/>
    <cellStyle name="Comma 8 3 3 2 2" xfId="1609"/>
    <cellStyle name="Comma 8 3 3 3" xfId="391"/>
    <cellStyle name="Comma 8 3 3 3 2" xfId="392"/>
    <cellStyle name="Comma 8 3 3 3 2 2" xfId="1611"/>
    <cellStyle name="Comma 8 3 3 3 3" xfId="1610"/>
    <cellStyle name="Comma 8 3 3 4" xfId="393"/>
    <cellStyle name="Comma 8 3 3 4 2" xfId="394"/>
    <cellStyle name="Comma 8 3 3 4 2 2" xfId="1613"/>
    <cellStyle name="Comma 8 3 3 4 3" xfId="395"/>
    <cellStyle name="Comma 8 3 3 4 3 2" xfId="1614"/>
    <cellStyle name="Comma 8 3 3 4 4" xfId="396"/>
    <cellStyle name="Comma 8 3 3 4 4 2" xfId="397"/>
    <cellStyle name="Comma 8 3 3 4 4 2 2" xfId="398"/>
    <cellStyle name="Comma 8 3 3 4 4 2 2 2" xfId="1617"/>
    <cellStyle name="Comma 8 3 3 4 4 2 3" xfId="399"/>
    <cellStyle name="Comma 8 3 3 4 4 2 3 2" xfId="400"/>
    <cellStyle name="Comma 8 3 3 4 4 2 3 2 2" xfId="1619"/>
    <cellStyle name="Comma 8 3 3 4 4 2 3 3" xfId="401"/>
    <cellStyle name="Comma 8 3 3 4 4 2 3 3 2" xfId="402"/>
    <cellStyle name="Comma 8 3 3 4 4 2 3 3 2 2" xfId="1621"/>
    <cellStyle name="Comma 8 3 3 4 4 2 3 3 3" xfId="1620"/>
    <cellStyle name="Comma 8 3 3 4 4 2 3 4" xfId="1618"/>
    <cellStyle name="Comma 8 3 3 4 4 2 4" xfId="1616"/>
    <cellStyle name="Comma 8 3 3 4 4 3" xfId="403"/>
    <cellStyle name="Comma 8 3 3 4 4 3 2" xfId="1622"/>
    <cellStyle name="Comma 8 3 3 4 4 4" xfId="404"/>
    <cellStyle name="Comma 8 3 3 4 4 4 2" xfId="405"/>
    <cellStyle name="Comma 8 3 3 4 4 4 2 2" xfId="1624"/>
    <cellStyle name="Comma 8 3 3 4 4 4 3" xfId="406"/>
    <cellStyle name="Comma 8 3 3 4 4 4 3 2" xfId="407"/>
    <cellStyle name="Comma 8 3 3 4 4 4 3 2 2" xfId="1626"/>
    <cellStyle name="Comma 8 3 3 4 4 4 3 3" xfId="1625"/>
    <cellStyle name="Comma 8 3 3 4 4 4 4" xfId="1623"/>
    <cellStyle name="Comma 8 3 3 4 4 5" xfId="1615"/>
    <cellStyle name="Comma 8 3 3 4 5" xfId="1612"/>
    <cellStyle name="Comma 8 3 3 5" xfId="1608"/>
    <cellStyle name="Comma 8 3 4" xfId="408"/>
    <cellStyle name="Comma 8 3 4 2" xfId="409"/>
    <cellStyle name="Comma 8 3 4 2 2" xfId="1628"/>
    <cellStyle name="Comma 8 3 4 3" xfId="1627"/>
    <cellStyle name="Comma 8 3 5" xfId="410"/>
    <cellStyle name="Comma 8 3 5 2" xfId="411"/>
    <cellStyle name="Comma 8 3 5 2 2" xfId="1630"/>
    <cellStyle name="Comma 8 3 5 3" xfId="412"/>
    <cellStyle name="Comma 8 3 5 3 2" xfId="1631"/>
    <cellStyle name="Comma 8 3 5 4" xfId="413"/>
    <cellStyle name="Comma 8 3 5 4 2" xfId="414"/>
    <cellStyle name="Comma 8 3 5 4 2 2" xfId="415"/>
    <cellStyle name="Comma 8 3 5 4 2 2 2" xfId="1634"/>
    <cellStyle name="Comma 8 3 5 4 2 3" xfId="416"/>
    <cellStyle name="Comma 8 3 5 4 2 3 2" xfId="417"/>
    <cellStyle name="Comma 8 3 5 4 2 3 2 2" xfId="1636"/>
    <cellStyle name="Comma 8 3 5 4 2 3 3" xfId="418"/>
    <cellStyle name="Comma 8 3 5 4 2 3 3 2" xfId="419"/>
    <cellStyle name="Comma 8 3 5 4 2 3 3 2 2" xfId="1638"/>
    <cellStyle name="Comma 8 3 5 4 2 3 3 3" xfId="1637"/>
    <cellStyle name="Comma 8 3 5 4 2 3 4" xfId="1635"/>
    <cellStyle name="Comma 8 3 5 4 2 4" xfId="1633"/>
    <cellStyle name="Comma 8 3 5 4 3" xfId="420"/>
    <cellStyle name="Comma 8 3 5 4 3 2" xfId="1639"/>
    <cellStyle name="Comma 8 3 5 4 4" xfId="421"/>
    <cellStyle name="Comma 8 3 5 4 4 2" xfId="422"/>
    <cellStyle name="Comma 8 3 5 4 4 2 2" xfId="1641"/>
    <cellStyle name="Comma 8 3 5 4 4 3" xfId="423"/>
    <cellStyle name="Comma 8 3 5 4 4 3 2" xfId="424"/>
    <cellStyle name="Comma 8 3 5 4 4 3 2 2" xfId="1643"/>
    <cellStyle name="Comma 8 3 5 4 4 3 3" xfId="1642"/>
    <cellStyle name="Comma 8 3 5 4 4 4" xfId="1640"/>
    <cellStyle name="Comma 8 3 5 4 5" xfId="1632"/>
    <cellStyle name="Comma 8 3 5 5" xfId="1629"/>
    <cellStyle name="Comma 8 3 6" xfId="1606"/>
    <cellStyle name="Comma 8 4" xfId="425"/>
    <cellStyle name="Comma 8 4 2" xfId="426"/>
    <cellStyle name="Comma 8 4 2 2" xfId="1645"/>
    <cellStyle name="Comma 8 4 3" xfId="427"/>
    <cellStyle name="Comma 8 4 3 2" xfId="428"/>
    <cellStyle name="Comma 8 4 3 2 2" xfId="1647"/>
    <cellStyle name="Comma 8 4 3 3" xfId="1646"/>
    <cellStyle name="Comma 8 4 4" xfId="429"/>
    <cellStyle name="Comma 8 4 4 2" xfId="430"/>
    <cellStyle name="Comma 8 4 4 2 2" xfId="1649"/>
    <cellStyle name="Comma 8 4 4 3" xfId="431"/>
    <cellStyle name="Comma 8 4 4 3 2" xfId="1650"/>
    <cellStyle name="Comma 8 4 4 4" xfId="432"/>
    <cellStyle name="Comma 8 4 4 4 2" xfId="433"/>
    <cellStyle name="Comma 8 4 4 4 2 2" xfId="434"/>
    <cellStyle name="Comma 8 4 4 4 2 2 2" xfId="1653"/>
    <cellStyle name="Comma 8 4 4 4 2 3" xfId="435"/>
    <cellStyle name="Comma 8 4 4 4 2 3 2" xfId="436"/>
    <cellStyle name="Comma 8 4 4 4 2 3 2 2" xfId="1655"/>
    <cellStyle name="Comma 8 4 4 4 2 3 3" xfId="437"/>
    <cellStyle name="Comma 8 4 4 4 2 3 3 2" xfId="438"/>
    <cellStyle name="Comma 8 4 4 4 2 3 3 2 2" xfId="1657"/>
    <cellStyle name="Comma 8 4 4 4 2 3 3 3" xfId="1656"/>
    <cellStyle name="Comma 8 4 4 4 2 3 4" xfId="1654"/>
    <cellStyle name="Comma 8 4 4 4 2 4" xfId="1652"/>
    <cellStyle name="Comma 8 4 4 4 3" xfId="439"/>
    <cellStyle name="Comma 8 4 4 4 3 2" xfId="1658"/>
    <cellStyle name="Comma 8 4 4 4 4" xfId="440"/>
    <cellStyle name="Comma 8 4 4 4 4 2" xfId="441"/>
    <cellStyle name="Comma 8 4 4 4 4 2 2" xfId="1660"/>
    <cellStyle name="Comma 8 4 4 4 4 3" xfId="442"/>
    <cellStyle name="Comma 8 4 4 4 4 3 2" xfId="443"/>
    <cellStyle name="Comma 8 4 4 4 4 3 2 2" xfId="1662"/>
    <cellStyle name="Comma 8 4 4 4 4 3 3" xfId="1661"/>
    <cellStyle name="Comma 8 4 4 4 4 4" xfId="1659"/>
    <cellStyle name="Comma 8 4 4 4 5" xfId="1651"/>
    <cellStyle name="Comma 8 4 4 5" xfId="1648"/>
    <cellStyle name="Comma 8 4 5" xfId="1644"/>
    <cellStyle name="Comma 8 5" xfId="444"/>
    <cellStyle name="Comma 8 5 2" xfId="445"/>
    <cellStyle name="Comma 8 5 2 2" xfId="1664"/>
    <cellStyle name="Comma 8 5 3" xfId="1663"/>
    <cellStyle name="Comma 8 6" xfId="446"/>
    <cellStyle name="Comma 8 6 2" xfId="447"/>
    <cellStyle name="Comma 8 6 2 2" xfId="1666"/>
    <cellStyle name="Comma 8 6 3" xfId="448"/>
    <cellStyle name="Comma 8 6 3 2" xfId="1667"/>
    <cellStyle name="Comma 8 6 4" xfId="449"/>
    <cellStyle name="Comma 8 6 4 2" xfId="450"/>
    <cellStyle name="Comma 8 6 4 2 2" xfId="451"/>
    <cellStyle name="Comma 8 6 4 2 2 2" xfId="1670"/>
    <cellStyle name="Comma 8 6 4 2 3" xfId="452"/>
    <cellStyle name="Comma 8 6 4 2 3 2" xfId="453"/>
    <cellStyle name="Comma 8 6 4 2 3 2 2" xfId="1672"/>
    <cellStyle name="Comma 8 6 4 2 3 3" xfId="454"/>
    <cellStyle name="Comma 8 6 4 2 3 3 2" xfId="455"/>
    <cellStyle name="Comma 8 6 4 2 3 3 2 2" xfId="1674"/>
    <cellStyle name="Comma 8 6 4 2 3 3 3" xfId="1673"/>
    <cellStyle name="Comma 8 6 4 2 3 4" xfId="1671"/>
    <cellStyle name="Comma 8 6 4 2 4" xfId="1669"/>
    <cellStyle name="Comma 8 6 4 3" xfId="456"/>
    <cellStyle name="Comma 8 6 4 3 2" xfId="1675"/>
    <cellStyle name="Comma 8 6 4 4" xfId="457"/>
    <cellStyle name="Comma 8 6 4 4 2" xfId="458"/>
    <cellStyle name="Comma 8 6 4 4 2 2" xfId="1677"/>
    <cellStyle name="Comma 8 6 4 4 3" xfId="459"/>
    <cellStyle name="Comma 8 6 4 4 3 2" xfId="460"/>
    <cellStyle name="Comma 8 6 4 4 3 2 2" xfId="1679"/>
    <cellStyle name="Comma 8 6 4 4 3 3" xfId="1678"/>
    <cellStyle name="Comma 8 6 4 4 4" xfId="1676"/>
    <cellStyle name="Comma 8 6 4 5" xfId="1668"/>
    <cellStyle name="Comma 8 6 5" xfId="1665"/>
    <cellStyle name="Comma 8 7" xfId="461"/>
    <cellStyle name="Comma 9" xfId="60"/>
    <cellStyle name="Comma 9 2" xfId="462"/>
    <cellStyle name="Comma 9 2 2" xfId="1680"/>
    <cellStyle name="Comma 9 3" xfId="463"/>
    <cellStyle name="Comma 9 3 2" xfId="464"/>
    <cellStyle name="Comma 9 3 2 2" xfId="1682"/>
    <cellStyle name="Comma 9 3 3" xfId="465"/>
    <cellStyle name="Comma 9 3 3 2" xfId="466"/>
    <cellStyle name="Comma 9 3 3 2 2" xfId="1684"/>
    <cellStyle name="Comma 9 3 3 3" xfId="1683"/>
    <cellStyle name="Comma 9 3 4" xfId="467"/>
    <cellStyle name="Comma 9 3 4 2" xfId="468"/>
    <cellStyle name="Comma 9 3 4 2 2" xfId="1686"/>
    <cellStyle name="Comma 9 3 4 3" xfId="469"/>
    <cellStyle name="Comma 9 3 4 3 2" xfId="1687"/>
    <cellStyle name="Comma 9 3 4 4" xfId="470"/>
    <cellStyle name="Comma 9 3 4 4 2" xfId="471"/>
    <cellStyle name="Comma 9 3 4 4 2 2" xfId="472"/>
    <cellStyle name="Comma 9 3 4 4 2 2 2" xfId="1690"/>
    <cellStyle name="Comma 9 3 4 4 2 3" xfId="473"/>
    <cellStyle name="Comma 9 3 4 4 2 3 2" xfId="474"/>
    <cellStyle name="Comma 9 3 4 4 2 3 2 2" xfId="1692"/>
    <cellStyle name="Comma 9 3 4 4 2 3 3" xfId="475"/>
    <cellStyle name="Comma 9 3 4 4 2 3 3 2" xfId="476"/>
    <cellStyle name="Comma 9 3 4 4 2 3 3 2 2" xfId="1694"/>
    <cellStyle name="Comma 9 3 4 4 2 3 3 3" xfId="1693"/>
    <cellStyle name="Comma 9 3 4 4 2 3 4" xfId="1691"/>
    <cellStyle name="Comma 9 3 4 4 2 4" xfId="1689"/>
    <cellStyle name="Comma 9 3 4 4 3" xfId="477"/>
    <cellStyle name="Comma 9 3 4 4 3 2" xfId="1695"/>
    <cellStyle name="Comma 9 3 4 4 4" xfId="478"/>
    <cellStyle name="Comma 9 3 4 4 4 2" xfId="479"/>
    <cellStyle name="Comma 9 3 4 4 4 2 2" xfId="1697"/>
    <cellStyle name="Comma 9 3 4 4 4 3" xfId="480"/>
    <cellStyle name="Comma 9 3 4 4 4 3 2" xfId="481"/>
    <cellStyle name="Comma 9 3 4 4 4 3 2 2" xfId="1699"/>
    <cellStyle name="Comma 9 3 4 4 4 3 3" xfId="1698"/>
    <cellStyle name="Comma 9 3 4 4 4 4" xfId="1696"/>
    <cellStyle name="Comma 9 3 4 4 5" xfId="1688"/>
    <cellStyle name="Comma 9 3 4 5" xfId="1685"/>
    <cellStyle name="Comma 9 3 5" xfId="1681"/>
    <cellStyle name="Comma 9 4" xfId="482"/>
    <cellStyle name="Comma 9 4 2" xfId="483"/>
    <cellStyle name="Comma 9 4 2 2" xfId="1701"/>
    <cellStyle name="Comma 9 4 3" xfId="1700"/>
    <cellStyle name="Comma 9 5" xfId="484"/>
    <cellStyle name="Comma 9 5 2" xfId="485"/>
    <cellStyle name="Comma 9 5 2 2" xfId="1703"/>
    <cellStyle name="Comma 9 5 3" xfId="486"/>
    <cellStyle name="Comma 9 5 3 2" xfId="1704"/>
    <cellStyle name="Comma 9 5 4" xfId="487"/>
    <cellStyle name="Comma 9 5 4 2" xfId="488"/>
    <cellStyle name="Comma 9 5 4 2 2" xfId="489"/>
    <cellStyle name="Comma 9 5 4 2 2 2" xfId="1707"/>
    <cellStyle name="Comma 9 5 4 2 3" xfId="490"/>
    <cellStyle name="Comma 9 5 4 2 3 2" xfId="491"/>
    <cellStyle name="Comma 9 5 4 2 3 2 2" xfId="1709"/>
    <cellStyle name="Comma 9 5 4 2 3 3" xfId="492"/>
    <cellStyle name="Comma 9 5 4 2 3 3 2" xfId="493"/>
    <cellStyle name="Comma 9 5 4 2 3 3 2 2" xfId="1711"/>
    <cellStyle name="Comma 9 5 4 2 3 3 3" xfId="1710"/>
    <cellStyle name="Comma 9 5 4 2 3 4" xfId="1708"/>
    <cellStyle name="Comma 9 5 4 2 4" xfId="1706"/>
    <cellStyle name="Comma 9 5 4 3" xfId="494"/>
    <cellStyle name="Comma 9 5 4 3 2" xfId="1712"/>
    <cellStyle name="Comma 9 5 4 4" xfId="495"/>
    <cellStyle name="Comma 9 5 4 4 2" xfId="496"/>
    <cellStyle name="Comma 9 5 4 4 2 2" xfId="1714"/>
    <cellStyle name="Comma 9 5 4 4 3" xfId="497"/>
    <cellStyle name="Comma 9 5 4 4 3 2" xfId="498"/>
    <cellStyle name="Comma 9 5 4 4 3 2 2" xfId="1716"/>
    <cellStyle name="Comma 9 5 4 4 3 3" xfId="1715"/>
    <cellStyle name="Comma 9 5 4 4 4" xfId="1713"/>
    <cellStyle name="Comma 9 5 4 5" xfId="1705"/>
    <cellStyle name="Comma 9 5 5" xfId="1702"/>
    <cellStyle name="Comma 9 6" xfId="1298"/>
    <cellStyle name="copyvalue" xfId="499"/>
    <cellStyle name="Currency 2" xfId="500"/>
    <cellStyle name="Currency 2 2" xfId="501"/>
    <cellStyle name="Currency 2 3" xfId="502"/>
    <cellStyle name="Currency 2 3 10" xfId="5447"/>
    <cellStyle name="Currency 2 3 10 2" xfId="18078"/>
    <cellStyle name="Currency 2 3 10 2 2" xfId="53294"/>
    <cellStyle name="Currency 2 3 10 3" xfId="40697"/>
    <cellStyle name="Currency 2 3 10 4" xfId="30683"/>
    <cellStyle name="Currency 2 3 11" xfId="6903"/>
    <cellStyle name="Currency 2 3 11 2" xfId="19532"/>
    <cellStyle name="Currency 2 3 11 2 2" xfId="54748"/>
    <cellStyle name="Currency 2 3 11 3" xfId="42151"/>
    <cellStyle name="Currency 2 3 11 4" xfId="32137"/>
    <cellStyle name="Currency 2 3 12" xfId="8685"/>
    <cellStyle name="Currency 2 3 12 2" xfId="21308"/>
    <cellStyle name="Currency 2 3 12 2 2" xfId="56524"/>
    <cellStyle name="Currency 2 3 12 3" xfId="43927"/>
    <cellStyle name="Currency 2 3 12 4" xfId="33913"/>
    <cellStyle name="Currency 2 3 13" xfId="10476"/>
    <cellStyle name="Currency 2 3 13 2" xfId="23087"/>
    <cellStyle name="Currency 2 3 13 2 2" xfId="58303"/>
    <cellStyle name="Currency 2 3 13 3" xfId="45706"/>
    <cellStyle name="Currency 2 3 13 4" xfId="35692"/>
    <cellStyle name="Currency 2 3 14" xfId="14847"/>
    <cellStyle name="Currency 2 3 14 2" xfId="50064"/>
    <cellStyle name="Currency 2 3 14 3" xfId="27453"/>
    <cellStyle name="Currency 2 3 15" xfId="12261"/>
    <cellStyle name="Currency 2 3 15 2" xfId="47479"/>
    <cellStyle name="Currency 2 3 16" xfId="37466"/>
    <cellStyle name="Currency 2 3 17" xfId="24868"/>
    <cellStyle name="Currency 2 3 18" xfId="60081"/>
    <cellStyle name="Currency 2 3 2" xfId="1718"/>
    <cellStyle name="Currency 2 3 2 10" xfId="6977"/>
    <cellStyle name="Currency 2 3 2 10 2" xfId="19604"/>
    <cellStyle name="Currency 2 3 2 10 2 2" xfId="54820"/>
    <cellStyle name="Currency 2 3 2 10 3" xfId="42223"/>
    <cellStyle name="Currency 2 3 2 10 4" xfId="32209"/>
    <cellStyle name="Currency 2 3 2 11" xfId="8758"/>
    <cellStyle name="Currency 2 3 2 11 2" xfId="21380"/>
    <cellStyle name="Currency 2 3 2 11 2 2" xfId="56596"/>
    <cellStyle name="Currency 2 3 2 11 3" xfId="43999"/>
    <cellStyle name="Currency 2 3 2 11 4" xfId="33985"/>
    <cellStyle name="Currency 2 3 2 12" xfId="10477"/>
    <cellStyle name="Currency 2 3 2 12 2" xfId="23088"/>
    <cellStyle name="Currency 2 3 2 12 2 2" xfId="58304"/>
    <cellStyle name="Currency 2 3 2 12 3" xfId="45707"/>
    <cellStyle name="Currency 2 3 2 12 4" xfId="35693"/>
    <cellStyle name="Currency 2 3 2 13" xfId="14919"/>
    <cellStyle name="Currency 2 3 2 13 2" xfId="50136"/>
    <cellStyle name="Currency 2 3 2 13 3" xfId="27525"/>
    <cellStyle name="Currency 2 3 2 14" xfId="12333"/>
    <cellStyle name="Currency 2 3 2 14 2" xfId="47551"/>
    <cellStyle name="Currency 2 3 2 15" xfId="37538"/>
    <cellStyle name="Currency 2 3 2 16" xfId="24940"/>
    <cellStyle name="Currency 2 3 2 17" xfId="60153"/>
    <cellStyle name="Currency 2 3 2 2" xfId="2363"/>
    <cellStyle name="Currency 2 3 2 2 10" xfId="10478"/>
    <cellStyle name="Currency 2 3 2 2 10 2" xfId="23089"/>
    <cellStyle name="Currency 2 3 2 2 10 2 2" xfId="58305"/>
    <cellStyle name="Currency 2 3 2 2 10 3" xfId="45708"/>
    <cellStyle name="Currency 2 3 2 2 10 4" xfId="35694"/>
    <cellStyle name="Currency 2 3 2 2 11" xfId="15074"/>
    <cellStyle name="Currency 2 3 2 2 11 2" xfId="50290"/>
    <cellStyle name="Currency 2 3 2 2 11 3" xfId="27679"/>
    <cellStyle name="Currency 2 3 2 2 12" xfId="12487"/>
    <cellStyle name="Currency 2 3 2 2 12 2" xfId="47705"/>
    <cellStyle name="Currency 2 3 2 2 13" xfId="37693"/>
    <cellStyle name="Currency 2 3 2 2 14" xfId="25094"/>
    <cellStyle name="Currency 2 3 2 2 15" xfId="60307"/>
    <cellStyle name="Currency 2 3 2 2 2" xfId="3209"/>
    <cellStyle name="Currency 2 3 2 2 2 10" xfId="25578"/>
    <cellStyle name="Currency 2 3 2 2 2 11" xfId="61113"/>
    <cellStyle name="Currency 2 3 2 2 2 2" xfId="5009"/>
    <cellStyle name="Currency 2 3 2 2 2 2 2" xfId="17656"/>
    <cellStyle name="Currency 2 3 2 2 2 2 2 2" xfId="52872"/>
    <cellStyle name="Currency 2 3 2 2 2 2 2 3" xfId="30261"/>
    <cellStyle name="Currency 2 3 2 2 2 2 3" xfId="14102"/>
    <cellStyle name="Currency 2 3 2 2 2 2 3 2" xfId="49320"/>
    <cellStyle name="Currency 2 3 2 2 2 2 4" xfId="40275"/>
    <cellStyle name="Currency 2 3 2 2 2 2 5" xfId="26709"/>
    <cellStyle name="Currency 2 3 2 2 2 3" xfId="6479"/>
    <cellStyle name="Currency 2 3 2 2 2 3 2" xfId="19110"/>
    <cellStyle name="Currency 2 3 2 2 2 3 2 2" xfId="54326"/>
    <cellStyle name="Currency 2 3 2 2 2 3 3" xfId="41729"/>
    <cellStyle name="Currency 2 3 2 2 2 3 4" xfId="31715"/>
    <cellStyle name="Currency 2 3 2 2 2 4" xfId="7938"/>
    <cellStyle name="Currency 2 3 2 2 2 4 2" xfId="20564"/>
    <cellStyle name="Currency 2 3 2 2 2 4 2 2" xfId="55780"/>
    <cellStyle name="Currency 2 3 2 2 2 4 3" xfId="43183"/>
    <cellStyle name="Currency 2 3 2 2 2 4 4" xfId="33169"/>
    <cellStyle name="Currency 2 3 2 2 2 5" xfId="9719"/>
    <cellStyle name="Currency 2 3 2 2 2 5 2" xfId="22340"/>
    <cellStyle name="Currency 2 3 2 2 2 5 2 2" xfId="57556"/>
    <cellStyle name="Currency 2 3 2 2 2 5 3" xfId="44959"/>
    <cellStyle name="Currency 2 3 2 2 2 5 4" xfId="34945"/>
    <cellStyle name="Currency 2 3 2 2 2 6" xfId="11513"/>
    <cellStyle name="Currency 2 3 2 2 2 6 2" xfId="24116"/>
    <cellStyle name="Currency 2 3 2 2 2 6 2 2" xfId="59332"/>
    <cellStyle name="Currency 2 3 2 2 2 6 3" xfId="46735"/>
    <cellStyle name="Currency 2 3 2 2 2 6 4" xfId="36721"/>
    <cellStyle name="Currency 2 3 2 2 2 7" xfId="15880"/>
    <cellStyle name="Currency 2 3 2 2 2 7 2" xfId="51096"/>
    <cellStyle name="Currency 2 3 2 2 2 7 3" xfId="28485"/>
    <cellStyle name="Currency 2 3 2 2 2 8" xfId="12971"/>
    <cellStyle name="Currency 2 3 2 2 2 8 2" xfId="48189"/>
    <cellStyle name="Currency 2 3 2 2 2 9" xfId="38499"/>
    <cellStyle name="Currency 2 3 2 2 3" xfId="3538"/>
    <cellStyle name="Currency 2 3 2 2 3 10" xfId="27034"/>
    <cellStyle name="Currency 2 3 2 2 3 11" xfId="61438"/>
    <cellStyle name="Currency 2 3 2 2 3 2" xfId="5334"/>
    <cellStyle name="Currency 2 3 2 2 3 2 2" xfId="17981"/>
    <cellStyle name="Currency 2 3 2 2 3 2 2 2" xfId="53197"/>
    <cellStyle name="Currency 2 3 2 2 3 2 3" xfId="40600"/>
    <cellStyle name="Currency 2 3 2 2 3 2 4" xfId="30586"/>
    <cellStyle name="Currency 2 3 2 2 3 3" xfId="6804"/>
    <cellStyle name="Currency 2 3 2 2 3 3 2" xfId="19435"/>
    <cellStyle name="Currency 2 3 2 2 3 3 2 2" xfId="54651"/>
    <cellStyle name="Currency 2 3 2 2 3 3 3" xfId="42054"/>
    <cellStyle name="Currency 2 3 2 2 3 3 4" xfId="32040"/>
    <cellStyle name="Currency 2 3 2 2 3 4" xfId="8263"/>
    <cellStyle name="Currency 2 3 2 2 3 4 2" xfId="20889"/>
    <cellStyle name="Currency 2 3 2 2 3 4 2 2" xfId="56105"/>
    <cellStyle name="Currency 2 3 2 2 3 4 3" xfId="43508"/>
    <cellStyle name="Currency 2 3 2 2 3 4 4" xfId="33494"/>
    <cellStyle name="Currency 2 3 2 2 3 5" xfId="10044"/>
    <cellStyle name="Currency 2 3 2 2 3 5 2" xfId="22665"/>
    <cellStyle name="Currency 2 3 2 2 3 5 2 2" xfId="57881"/>
    <cellStyle name="Currency 2 3 2 2 3 5 3" xfId="45284"/>
    <cellStyle name="Currency 2 3 2 2 3 5 4" xfId="35270"/>
    <cellStyle name="Currency 2 3 2 2 3 6" xfId="11838"/>
    <cellStyle name="Currency 2 3 2 2 3 6 2" xfId="24441"/>
    <cellStyle name="Currency 2 3 2 2 3 6 2 2" xfId="59657"/>
    <cellStyle name="Currency 2 3 2 2 3 6 3" xfId="47060"/>
    <cellStyle name="Currency 2 3 2 2 3 6 4" xfId="37046"/>
    <cellStyle name="Currency 2 3 2 2 3 7" xfId="16205"/>
    <cellStyle name="Currency 2 3 2 2 3 7 2" xfId="51421"/>
    <cellStyle name="Currency 2 3 2 2 3 7 3" xfId="28810"/>
    <cellStyle name="Currency 2 3 2 2 3 8" xfId="14427"/>
    <cellStyle name="Currency 2 3 2 2 3 8 2" xfId="49645"/>
    <cellStyle name="Currency 2 3 2 2 3 9" xfId="38824"/>
    <cellStyle name="Currency 2 3 2 2 4" xfId="2699"/>
    <cellStyle name="Currency 2 3 2 2 4 10" xfId="26225"/>
    <cellStyle name="Currency 2 3 2 2 4 11" xfId="60629"/>
    <cellStyle name="Currency 2 3 2 2 4 2" xfId="4525"/>
    <cellStyle name="Currency 2 3 2 2 4 2 2" xfId="17172"/>
    <cellStyle name="Currency 2 3 2 2 4 2 2 2" xfId="52388"/>
    <cellStyle name="Currency 2 3 2 2 4 2 3" xfId="39791"/>
    <cellStyle name="Currency 2 3 2 2 4 2 4" xfId="29777"/>
    <cellStyle name="Currency 2 3 2 2 4 3" xfId="5995"/>
    <cellStyle name="Currency 2 3 2 2 4 3 2" xfId="18626"/>
    <cellStyle name="Currency 2 3 2 2 4 3 2 2" xfId="53842"/>
    <cellStyle name="Currency 2 3 2 2 4 3 3" xfId="41245"/>
    <cellStyle name="Currency 2 3 2 2 4 3 4" xfId="31231"/>
    <cellStyle name="Currency 2 3 2 2 4 4" xfId="7454"/>
    <cellStyle name="Currency 2 3 2 2 4 4 2" xfId="20080"/>
    <cellStyle name="Currency 2 3 2 2 4 4 2 2" xfId="55296"/>
    <cellStyle name="Currency 2 3 2 2 4 4 3" xfId="42699"/>
    <cellStyle name="Currency 2 3 2 2 4 4 4" xfId="32685"/>
    <cellStyle name="Currency 2 3 2 2 4 5" xfId="9235"/>
    <cellStyle name="Currency 2 3 2 2 4 5 2" xfId="21856"/>
    <cellStyle name="Currency 2 3 2 2 4 5 2 2" xfId="57072"/>
    <cellStyle name="Currency 2 3 2 2 4 5 3" xfId="44475"/>
    <cellStyle name="Currency 2 3 2 2 4 5 4" xfId="34461"/>
    <cellStyle name="Currency 2 3 2 2 4 6" xfId="11029"/>
    <cellStyle name="Currency 2 3 2 2 4 6 2" xfId="23632"/>
    <cellStyle name="Currency 2 3 2 2 4 6 2 2" xfId="58848"/>
    <cellStyle name="Currency 2 3 2 2 4 6 3" xfId="46251"/>
    <cellStyle name="Currency 2 3 2 2 4 6 4" xfId="36237"/>
    <cellStyle name="Currency 2 3 2 2 4 7" xfId="15396"/>
    <cellStyle name="Currency 2 3 2 2 4 7 2" xfId="50612"/>
    <cellStyle name="Currency 2 3 2 2 4 7 3" xfId="28001"/>
    <cellStyle name="Currency 2 3 2 2 4 8" xfId="13618"/>
    <cellStyle name="Currency 2 3 2 2 4 8 2" xfId="48836"/>
    <cellStyle name="Currency 2 3 2 2 4 9" xfId="38015"/>
    <cellStyle name="Currency 2 3 2 2 5" xfId="3863"/>
    <cellStyle name="Currency 2 3 2 2 5 2" xfId="8586"/>
    <cellStyle name="Currency 2 3 2 2 5 2 2" xfId="21212"/>
    <cellStyle name="Currency 2 3 2 2 5 2 2 2" xfId="56428"/>
    <cellStyle name="Currency 2 3 2 2 5 2 3" xfId="43831"/>
    <cellStyle name="Currency 2 3 2 2 5 2 4" xfId="33817"/>
    <cellStyle name="Currency 2 3 2 2 5 3" xfId="10367"/>
    <cellStyle name="Currency 2 3 2 2 5 3 2" xfId="22988"/>
    <cellStyle name="Currency 2 3 2 2 5 3 2 2" xfId="58204"/>
    <cellStyle name="Currency 2 3 2 2 5 3 3" xfId="45607"/>
    <cellStyle name="Currency 2 3 2 2 5 3 4" xfId="35593"/>
    <cellStyle name="Currency 2 3 2 2 5 4" xfId="12163"/>
    <cellStyle name="Currency 2 3 2 2 5 4 2" xfId="24764"/>
    <cellStyle name="Currency 2 3 2 2 5 4 2 2" xfId="59980"/>
    <cellStyle name="Currency 2 3 2 2 5 4 3" xfId="47383"/>
    <cellStyle name="Currency 2 3 2 2 5 4 4" xfId="37369"/>
    <cellStyle name="Currency 2 3 2 2 5 5" xfId="16528"/>
    <cellStyle name="Currency 2 3 2 2 5 5 2" xfId="51744"/>
    <cellStyle name="Currency 2 3 2 2 5 5 3" xfId="29133"/>
    <cellStyle name="Currency 2 3 2 2 5 6" xfId="14750"/>
    <cellStyle name="Currency 2 3 2 2 5 6 2" xfId="49968"/>
    <cellStyle name="Currency 2 3 2 2 5 7" xfId="39147"/>
    <cellStyle name="Currency 2 3 2 2 5 8" xfId="27357"/>
    <cellStyle name="Currency 2 3 2 2 6" xfId="4203"/>
    <cellStyle name="Currency 2 3 2 2 6 2" xfId="16850"/>
    <cellStyle name="Currency 2 3 2 2 6 2 2" xfId="52066"/>
    <cellStyle name="Currency 2 3 2 2 6 2 3" xfId="29455"/>
    <cellStyle name="Currency 2 3 2 2 6 3" xfId="13296"/>
    <cellStyle name="Currency 2 3 2 2 6 3 2" xfId="48514"/>
    <cellStyle name="Currency 2 3 2 2 6 4" xfId="39469"/>
    <cellStyle name="Currency 2 3 2 2 6 5" xfId="25903"/>
    <cellStyle name="Currency 2 3 2 2 7" xfId="5673"/>
    <cellStyle name="Currency 2 3 2 2 7 2" xfId="18304"/>
    <cellStyle name="Currency 2 3 2 2 7 2 2" xfId="53520"/>
    <cellStyle name="Currency 2 3 2 2 7 3" xfId="40923"/>
    <cellStyle name="Currency 2 3 2 2 7 4" xfId="30909"/>
    <cellStyle name="Currency 2 3 2 2 8" xfId="7132"/>
    <cellStyle name="Currency 2 3 2 2 8 2" xfId="19758"/>
    <cellStyle name="Currency 2 3 2 2 8 2 2" xfId="54974"/>
    <cellStyle name="Currency 2 3 2 2 8 3" xfId="42377"/>
    <cellStyle name="Currency 2 3 2 2 8 4" xfId="32363"/>
    <cellStyle name="Currency 2 3 2 2 9" xfId="8913"/>
    <cellStyle name="Currency 2 3 2 2 9 2" xfId="21534"/>
    <cellStyle name="Currency 2 3 2 2 9 2 2" xfId="56750"/>
    <cellStyle name="Currency 2 3 2 2 9 3" xfId="44153"/>
    <cellStyle name="Currency 2 3 2 2 9 4" xfId="34139"/>
    <cellStyle name="Currency 2 3 2 3" xfId="3049"/>
    <cellStyle name="Currency 2 3 2 3 10" xfId="25421"/>
    <cellStyle name="Currency 2 3 2 3 11" xfId="60956"/>
    <cellStyle name="Currency 2 3 2 3 2" xfId="4852"/>
    <cellStyle name="Currency 2 3 2 3 2 2" xfId="17499"/>
    <cellStyle name="Currency 2 3 2 3 2 2 2" xfId="52715"/>
    <cellStyle name="Currency 2 3 2 3 2 2 3" xfId="30104"/>
    <cellStyle name="Currency 2 3 2 3 2 3" xfId="13945"/>
    <cellStyle name="Currency 2 3 2 3 2 3 2" xfId="49163"/>
    <cellStyle name="Currency 2 3 2 3 2 4" xfId="40118"/>
    <cellStyle name="Currency 2 3 2 3 2 5" xfId="26552"/>
    <cellStyle name="Currency 2 3 2 3 3" xfId="6322"/>
    <cellStyle name="Currency 2 3 2 3 3 2" xfId="18953"/>
    <cellStyle name="Currency 2 3 2 3 3 2 2" xfId="54169"/>
    <cellStyle name="Currency 2 3 2 3 3 3" xfId="41572"/>
    <cellStyle name="Currency 2 3 2 3 3 4" xfId="31558"/>
    <cellStyle name="Currency 2 3 2 3 4" xfId="7781"/>
    <cellStyle name="Currency 2 3 2 3 4 2" xfId="20407"/>
    <cellStyle name="Currency 2 3 2 3 4 2 2" xfId="55623"/>
    <cellStyle name="Currency 2 3 2 3 4 3" xfId="43026"/>
    <cellStyle name="Currency 2 3 2 3 4 4" xfId="33012"/>
    <cellStyle name="Currency 2 3 2 3 5" xfId="9562"/>
    <cellStyle name="Currency 2 3 2 3 5 2" xfId="22183"/>
    <cellStyle name="Currency 2 3 2 3 5 2 2" xfId="57399"/>
    <cellStyle name="Currency 2 3 2 3 5 3" xfId="44802"/>
    <cellStyle name="Currency 2 3 2 3 5 4" xfId="34788"/>
    <cellStyle name="Currency 2 3 2 3 6" xfId="11356"/>
    <cellStyle name="Currency 2 3 2 3 6 2" xfId="23959"/>
    <cellStyle name="Currency 2 3 2 3 6 2 2" xfId="59175"/>
    <cellStyle name="Currency 2 3 2 3 6 3" xfId="46578"/>
    <cellStyle name="Currency 2 3 2 3 6 4" xfId="36564"/>
    <cellStyle name="Currency 2 3 2 3 7" xfId="15723"/>
    <cellStyle name="Currency 2 3 2 3 7 2" xfId="50939"/>
    <cellStyle name="Currency 2 3 2 3 7 3" xfId="28328"/>
    <cellStyle name="Currency 2 3 2 3 8" xfId="12814"/>
    <cellStyle name="Currency 2 3 2 3 8 2" xfId="48032"/>
    <cellStyle name="Currency 2 3 2 3 9" xfId="38342"/>
    <cellStyle name="Currency 2 3 2 4" xfId="2875"/>
    <cellStyle name="Currency 2 3 2 4 10" xfId="25262"/>
    <cellStyle name="Currency 2 3 2 4 11" xfId="60797"/>
    <cellStyle name="Currency 2 3 2 4 2" xfId="4693"/>
    <cellStyle name="Currency 2 3 2 4 2 2" xfId="17340"/>
    <cellStyle name="Currency 2 3 2 4 2 2 2" xfId="52556"/>
    <cellStyle name="Currency 2 3 2 4 2 2 3" xfId="29945"/>
    <cellStyle name="Currency 2 3 2 4 2 3" xfId="13786"/>
    <cellStyle name="Currency 2 3 2 4 2 3 2" xfId="49004"/>
    <cellStyle name="Currency 2 3 2 4 2 4" xfId="39959"/>
    <cellStyle name="Currency 2 3 2 4 2 5" xfId="26393"/>
    <cellStyle name="Currency 2 3 2 4 3" xfId="6163"/>
    <cellStyle name="Currency 2 3 2 4 3 2" xfId="18794"/>
    <cellStyle name="Currency 2 3 2 4 3 2 2" xfId="54010"/>
    <cellStyle name="Currency 2 3 2 4 3 3" xfId="41413"/>
    <cellStyle name="Currency 2 3 2 4 3 4" xfId="31399"/>
    <cellStyle name="Currency 2 3 2 4 4" xfId="7622"/>
    <cellStyle name="Currency 2 3 2 4 4 2" xfId="20248"/>
    <cellStyle name="Currency 2 3 2 4 4 2 2" xfId="55464"/>
    <cellStyle name="Currency 2 3 2 4 4 3" xfId="42867"/>
    <cellStyle name="Currency 2 3 2 4 4 4" xfId="32853"/>
    <cellStyle name="Currency 2 3 2 4 5" xfId="9403"/>
    <cellStyle name="Currency 2 3 2 4 5 2" xfId="22024"/>
    <cellStyle name="Currency 2 3 2 4 5 2 2" xfId="57240"/>
    <cellStyle name="Currency 2 3 2 4 5 3" xfId="44643"/>
    <cellStyle name="Currency 2 3 2 4 5 4" xfId="34629"/>
    <cellStyle name="Currency 2 3 2 4 6" xfId="11197"/>
    <cellStyle name="Currency 2 3 2 4 6 2" xfId="23800"/>
    <cellStyle name="Currency 2 3 2 4 6 2 2" xfId="59016"/>
    <cellStyle name="Currency 2 3 2 4 6 3" xfId="46419"/>
    <cellStyle name="Currency 2 3 2 4 6 4" xfId="36405"/>
    <cellStyle name="Currency 2 3 2 4 7" xfId="15564"/>
    <cellStyle name="Currency 2 3 2 4 7 2" xfId="50780"/>
    <cellStyle name="Currency 2 3 2 4 7 3" xfId="28169"/>
    <cellStyle name="Currency 2 3 2 4 8" xfId="12655"/>
    <cellStyle name="Currency 2 3 2 4 8 2" xfId="47873"/>
    <cellStyle name="Currency 2 3 2 4 9" xfId="38183"/>
    <cellStyle name="Currency 2 3 2 5" xfId="3384"/>
    <cellStyle name="Currency 2 3 2 5 10" xfId="26880"/>
    <cellStyle name="Currency 2 3 2 5 11" xfId="61284"/>
    <cellStyle name="Currency 2 3 2 5 2" xfId="5180"/>
    <cellStyle name="Currency 2 3 2 5 2 2" xfId="17827"/>
    <cellStyle name="Currency 2 3 2 5 2 2 2" xfId="53043"/>
    <cellStyle name="Currency 2 3 2 5 2 3" xfId="40446"/>
    <cellStyle name="Currency 2 3 2 5 2 4" xfId="30432"/>
    <cellStyle name="Currency 2 3 2 5 3" xfId="6650"/>
    <cellStyle name="Currency 2 3 2 5 3 2" xfId="19281"/>
    <cellStyle name="Currency 2 3 2 5 3 2 2" xfId="54497"/>
    <cellStyle name="Currency 2 3 2 5 3 3" xfId="41900"/>
    <cellStyle name="Currency 2 3 2 5 3 4" xfId="31886"/>
    <cellStyle name="Currency 2 3 2 5 4" xfId="8109"/>
    <cellStyle name="Currency 2 3 2 5 4 2" xfId="20735"/>
    <cellStyle name="Currency 2 3 2 5 4 2 2" xfId="55951"/>
    <cellStyle name="Currency 2 3 2 5 4 3" xfId="43354"/>
    <cellStyle name="Currency 2 3 2 5 4 4" xfId="33340"/>
    <cellStyle name="Currency 2 3 2 5 5" xfId="9890"/>
    <cellStyle name="Currency 2 3 2 5 5 2" xfId="22511"/>
    <cellStyle name="Currency 2 3 2 5 5 2 2" xfId="57727"/>
    <cellStyle name="Currency 2 3 2 5 5 3" xfId="45130"/>
    <cellStyle name="Currency 2 3 2 5 5 4" xfId="35116"/>
    <cellStyle name="Currency 2 3 2 5 6" xfId="11684"/>
    <cellStyle name="Currency 2 3 2 5 6 2" xfId="24287"/>
    <cellStyle name="Currency 2 3 2 5 6 2 2" xfId="59503"/>
    <cellStyle name="Currency 2 3 2 5 6 3" xfId="46906"/>
    <cellStyle name="Currency 2 3 2 5 6 4" xfId="36892"/>
    <cellStyle name="Currency 2 3 2 5 7" xfId="16051"/>
    <cellStyle name="Currency 2 3 2 5 7 2" xfId="51267"/>
    <cellStyle name="Currency 2 3 2 5 7 3" xfId="28656"/>
    <cellStyle name="Currency 2 3 2 5 8" xfId="14273"/>
    <cellStyle name="Currency 2 3 2 5 8 2" xfId="49491"/>
    <cellStyle name="Currency 2 3 2 5 9" xfId="38670"/>
    <cellStyle name="Currency 2 3 2 6" xfId="2544"/>
    <cellStyle name="Currency 2 3 2 6 10" xfId="26071"/>
    <cellStyle name="Currency 2 3 2 6 11" xfId="60475"/>
    <cellStyle name="Currency 2 3 2 6 2" xfId="4371"/>
    <cellStyle name="Currency 2 3 2 6 2 2" xfId="17018"/>
    <cellStyle name="Currency 2 3 2 6 2 2 2" xfId="52234"/>
    <cellStyle name="Currency 2 3 2 6 2 3" xfId="39637"/>
    <cellStyle name="Currency 2 3 2 6 2 4" xfId="29623"/>
    <cellStyle name="Currency 2 3 2 6 3" xfId="5841"/>
    <cellStyle name="Currency 2 3 2 6 3 2" xfId="18472"/>
    <cellStyle name="Currency 2 3 2 6 3 2 2" xfId="53688"/>
    <cellStyle name="Currency 2 3 2 6 3 3" xfId="41091"/>
    <cellStyle name="Currency 2 3 2 6 3 4" xfId="31077"/>
    <cellStyle name="Currency 2 3 2 6 4" xfId="7300"/>
    <cellStyle name="Currency 2 3 2 6 4 2" xfId="19926"/>
    <cellStyle name="Currency 2 3 2 6 4 2 2" xfId="55142"/>
    <cellStyle name="Currency 2 3 2 6 4 3" xfId="42545"/>
    <cellStyle name="Currency 2 3 2 6 4 4" xfId="32531"/>
    <cellStyle name="Currency 2 3 2 6 5" xfId="9081"/>
    <cellStyle name="Currency 2 3 2 6 5 2" xfId="21702"/>
    <cellStyle name="Currency 2 3 2 6 5 2 2" xfId="56918"/>
    <cellStyle name="Currency 2 3 2 6 5 3" xfId="44321"/>
    <cellStyle name="Currency 2 3 2 6 5 4" xfId="34307"/>
    <cellStyle name="Currency 2 3 2 6 6" xfId="10875"/>
    <cellStyle name="Currency 2 3 2 6 6 2" xfId="23478"/>
    <cellStyle name="Currency 2 3 2 6 6 2 2" xfId="58694"/>
    <cellStyle name="Currency 2 3 2 6 6 3" xfId="46097"/>
    <cellStyle name="Currency 2 3 2 6 6 4" xfId="36083"/>
    <cellStyle name="Currency 2 3 2 6 7" xfId="15242"/>
    <cellStyle name="Currency 2 3 2 6 7 2" xfId="50458"/>
    <cellStyle name="Currency 2 3 2 6 7 3" xfId="27847"/>
    <cellStyle name="Currency 2 3 2 6 8" xfId="13464"/>
    <cellStyle name="Currency 2 3 2 6 8 2" xfId="48682"/>
    <cellStyle name="Currency 2 3 2 6 9" xfId="37861"/>
    <cellStyle name="Currency 2 3 2 7" xfId="3708"/>
    <cellStyle name="Currency 2 3 2 7 2" xfId="8432"/>
    <cellStyle name="Currency 2 3 2 7 2 2" xfId="21058"/>
    <cellStyle name="Currency 2 3 2 7 2 2 2" xfId="56274"/>
    <cellStyle name="Currency 2 3 2 7 2 3" xfId="43677"/>
    <cellStyle name="Currency 2 3 2 7 2 4" xfId="33663"/>
    <cellStyle name="Currency 2 3 2 7 3" xfId="10213"/>
    <cellStyle name="Currency 2 3 2 7 3 2" xfId="22834"/>
    <cellStyle name="Currency 2 3 2 7 3 2 2" xfId="58050"/>
    <cellStyle name="Currency 2 3 2 7 3 3" xfId="45453"/>
    <cellStyle name="Currency 2 3 2 7 3 4" xfId="35439"/>
    <cellStyle name="Currency 2 3 2 7 4" xfId="12009"/>
    <cellStyle name="Currency 2 3 2 7 4 2" xfId="24610"/>
    <cellStyle name="Currency 2 3 2 7 4 2 2" xfId="59826"/>
    <cellStyle name="Currency 2 3 2 7 4 3" xfId="47229"/>
    <cellStyle name="Currency 2 3 2 7 4 4" xfId="37215"/>
    <cellStyle name="Currency 2 3 2 7 5" xfId="16374"/>
    <cellStyle name="Currency 2 3 2 7 5 2" xfId="51590"/>
    <cellStyle name="Currency 2 3 2 7 5 3" xfId="28979"/>
    <cellStyle name="Currency 2 3 2 7 6" xfId="14596"/>
    <cellStyle name="Currency 2 3 2 7 6 2" xfId="49814"/>
    <cellStyle name="Currency 2 3 2 7 7" xfId="38993"/>
    <cellStyle name="Currency 2 3 2 7 8" xfId="27203"/>
    <cellStyle name="Currency 2 3 2 8" xfId="4046"/>
    <cellStyle name="Currency 2 3 2 8 2" xfId="16696"/>
    <cellStyle name="Currency 2 3 2 8 2 2" xfId="51912"/>
    <cellStyle name="Currency 2 3 2 8 2 3" xfId="29301"/>
    <cellStyle name="Currency 2 3 2 8 3" xfId="13142"/>
    <cellStyle name="Currency 2 3 2 8 3 2" xfId="48360"/>
    <cellStyle name="Currency 2 3 2 8 4" xfId="39315"/>
    <cellStyle name="Currency 2 3 2 8 5" xfId="25749"/>
    <cellStyle name="Currency 2 3 2 9" xfId="5519"/>
    <cellStyle name="Currency 2 3 2 9 2" xfId="18150"/>
    <cellStyle name="Currency 2 3 2 9 2 2" xfId="53366"/>
    <cellStyle name="Currency 2 3 2 9 3" xfId="40769"/>
    <cellStyle name="Currency 2 3 2 9 4" xfId="30755"/>
    <cellStyle name="Currency 2 3 3" xfId="2284"/>
    <cellStyle name="Currency 2 3 3 10" xfId="10479"/>
    <cellStyle name="Currency 2 3 3 10 2" xfId="23090"/>
    <cellStyle name="Currency 2 3 3 10 2 2" xfId="58306"/>
    <cellStyle name="Currency 2 3 3 10 3" xfId="45709"/>
    <cellStyle name="Currency 2 3 3 10 4" xfId="35695"/>
    <cellStyle name="Currency 2 3 3 11" xfId="15000"/>
    <cellStyle name="Currency 2 3 3 11 2" xfId="50216"/>
    <cellStyle name="Currency 2 3 3 11 3" xfId="27605"/>
    <cellStyle name="Currency 2 3 3 12" xfId="12413"/>
    <cellStyle name="Currency 2 3 3 12 2" xfId="47631"/>
    <cellStyle name="Currency 2 3 3 13" xfId="37619"/>
    <cellStyle name="Currency 2 3 3 14" xfId="25020"/>
    <cellStyle name="Currency 2 3 3 15" xfId="60233"/>
    <cellStyle name="Currency 2 3 3 2" xfId="3135"/>
    <cellStyle name="Currency 2 3 3 2 10" xfId="25504"/>
    <cellStyle name="Currency 2 3 3 2 11" xfId="61039"/>
    <cellStyle name="Currency 2 3 3 2 2" xfId="4935"/>
    <cellStyle name="Currency 2 3 3 2 2 2" xfId="17582"/>
    <cellStyle name="Currency 2 3 3 2 2 2 2" xfId="52798"/>
    <cellStyle name="Currency 2 3 3 2 2 2 3" xfId="30187"/>
    <cellStyle name="Currency 2 3 3 2 2 3" xfId="14028"/>
    <cellStyle name="Currency 2 3 3 2 2 3 2" xfId="49246"/>
    <cellStyle name="Currency 2 3 3 2 2 4" xfId="40201"/>
    <cellStyle name="Currency 2 3 3 2 2 5" xfId="26635"/>
    <cellStyle name="Currency 2 3 3 2 3" xfId="6405"/>
    <cellStyle name="Currency 2 3 3 2 3 2" xfId="19036"/>
    <cellStyle name="Currency 2 3 3 2 3 2 2" xfId="54252"/>
    <cellStyle name="Currency 2 3 3 2 3 3" xfId="41655"/>
    <cellStyle name="Currency 2 3 3 2 3 4" xfId="31641"/>
    <cellStyle name="Currency 2 3 3 2 4" xfId="7864"/>
    <cellStyle name="Currency 2 3 3 2 4 2" xfId="20490"/>
    <cellStyle name="Currency 2 3 3 2 4 2 2" xfId="55706"/>
    <cellStyle name="Currency 2 3 3 2 4 3" xfId="43109"/>
    <cellStyle name="Currency 2 3 3 2 4 4" xfId="33095"/>
    <cellStyle name="Currency 2 3 3 2 5" xfId="9645"/>
    <cellStyle name="Currency 2 3 3 2 5 2" xfId="22266"/>
    <cellStyle name="Currency 2 3 3 2 5 2 2" xfId="57482"/>
    <cellStyle name="Currency 2 3 3 2 5 3" xfId="44885"/>
    <cellStyle name="Currency 2 3 3 2 5 4" xfId="34871"/>
    <cellStyle name="Currency 2 3 3 2 6" xfId="11439"/>
    <cellStyle name="Currency 2 3 3 2 6 2" xfId="24042"/>
    <cellStyle name="Currency 2 3 3 2 6 2 2" xfId="59258"/>
    <cellStyle name="Currency 2 3 3 2 6 3" xfId="46661"/>
    <cellStyle name="Currency 2 3 3 2 6 4" xfId="36647"/>
    <cellStyle name="Currency 2 3 3 2 7" xfId="15806"/>
    <cellStyle name="Currency 2 3 3 2 7 2" xfId="51022"/>
    <cellStyle name="Currency 2 3 3 2 7 3" xfId="28411"/>
    <cellStyle name="Currency 2 3 3 2 8" xfId="12897"/>
    <cellStyle name="Currency 2 3 3 2 8 2" xfId="48115"/>
    <cellStyle name="Currency 2 3 3 2 9" xfId="38425"/>
    <cellStyle name="Currency 2 3 3 3" xfId="3464"/>
    <cellStyle name="Currency 2 3 3 3 10" xfId="26960"/>
    <cellStyle name="Currency 2 3 3 3 11" xfId="61364"/>
    <cellStyle name="Currency 2 3 3 3 2" xfId="5260"/>
    <cellStyle name="Currency 2 3 3 3 2 2" xfId="17907"/>
    <cellStyle name="Currency 2 3 3 3 2 2 2" xfId="53123"/>
    <cellStyle name="Currency 2 3 3 3 2 3" xfId="40526"/>
    <cellStyle name="Currency 2 3 3 3 2 4" xfId="30512"/>
    <cellStyle name="Currency 2 3 3 3 3" xfId="6730"/>
    <cellStyle name="Currency 2 3 3 3 3 2" xfId="19361"/>
    <cellStyle name="Currency 2 3 3 3 3 2 2" xfId="54577"/>
    <cellStyle name="Currency 2 3 3 3 3 3" xfId="41980"/>
    <cellStyle name="Currency 2 3 3 3 3 4" xfId="31966"/>
    <cellStyle name="Currency 2 3 3 3 4" xfId="8189"/>
    <cellStyle name="Currency 2 3 3 3 4 2" xfId="20815"/>
    <cellStyle name="Currency 2 3 3 3 4 2 2" xfId="56031"/>
    <cellStyle name="Currency 2 3 3 3 4 3" xfId="43434"/>
    <cellStyle name="Currency 2 3 3 3 4 4" xfId="33420"/>
    <cellStyle name="Currency 2 3 3 3 5" xfId="9970"/>
    <cellStyle name="Currency 2 3 3 3 5 2" xfId="22591"/>
    <cellStyle name="Currency 2 3 3 3 5 2 2" xfId="57807"/>
    <cellStyle name="Currency 2 3 3 3 5 3" xfId="45210"/>
    <cellStyle name="Currency 2 3 3 3 5 4" xfId="35196"/>
    <cellStyle name="Currency 2 3 3 3 6" xfId="11764"/>
    <cellStyle name="Currency 2 3 3 3 6 2" xfId="24367"/>
    <cellStyle name="Currency 2 3 3 3 6 2 2" xfId="59583"/>
    <cellStyle name="Currency 2 3 3 3 6 3" xfId="46986"/>
    <cellStyle name="Currency 2 3 3 3 6 4" xfId="36972"/>
    <cellStyle name="Currency 2 3 3 3 7" xfId="16131"/>
    <cellStyle name="Currency 2 3 3 3 7 2" xfId="51347"/>
    <cellStyle name="Currency 2 3 3 3 7 3" xfId="28736"/>
    <cellStyle name="Currency 2 3 3 3 8" xfId="14353"/>
    <cellStyle name="Currency 2 3 3 3 8 2" xfId="49571"/>
    <cellStyle name="Currency 2 3 3 3 9" xfId="38750"/>
    <cellStyle name="Currency 2 3 3 4" xfId="2625"/>
    <cellStyle name="Currency 2 3 3 4 10" xfId="26151"/>
    <cellStyle name="Currency 2 3 3 4 11" xfId="60555"/>
    <cellStyle name="Currency 2 3 3 4 2" xfId="4451"/>
    <cellStyle name="Currency 2 3 3 4 2 2" xfId="17098"/>
    <cellStyle name="Currency 2 3 3 4 2 2 2" xfId="52314"/>
    <cellStyle name="Currency 2 3 3 4 2 3" xfId="39717"/>
    <cellStyle name="Currency 2 3 3 4 2 4" xfId="29703"/>
    <cellStyle name="Currency 2 3 3 4 3" xfId="5921"/>
    <cellStyle name="Currency 2 3 3 4 3 2" xfId="18552"/>
    <cellStyle name="Currency 2 3 3 4 3 2 2" xfId="53768"/>
    <cellStyle name="Currency 2 3 3 4 3 3" xfId="41171"/>
    <cellStyle name="Currency 2 3 3 4 3 4" xfId="31157"/>
    <cellStyle name="Currency 2 3 3 4 4" xfId="7380"/>
    <cellStyle name="Currency 2 3 3 4 4 2" xfId="20006"/>
    <cellStyle name="Currency 2 3 3 4 4 2 2" xfId="55222"/>
    <cellStyle name="Currency 2 3 3 4 4 3" xfId="42625"/>
    <cellStyle name="Currency 2 3 3 4 4 4" xfId="32611"/>
    <cellStyle name="Currency 2 3 3 4 5" xfId="9161"/>
    <cellStyle name="Currency 2 3 3 4 5 2" xfId="21782"/>
    <cellStyle name="Currency 2 3 3 4 5 2 2" xfId="56998"/>
    <cellStyle name="Currency 2 3 3 4 5 3" xfId="44401"/>
    <cellStyle name="Currency 2 3 3 4 5 4" xfId="34387"/>
    <cellStyle name="Currency 2 3 3 4 6" xfId="10955"/>
    <cellStyle name="Currency 2 3 3 4 6 2" xfId="23558"/>
    <cellStyle name="Currency 2 3 3 4 6 2 2" xfId="58774"/>
    <cellStyle name="Currency 2 3 3 4 6 3" xfId="46177"/>
    <cellStyle name="Currency 2 3 3 4 6 4" xfId="36163"/>
    <cellStyle name="Currency 2 3 3 4 7" xfId="15322"/>
    <cellStyle name="Currency 2 3 3 4 7 2" xfId="50538"/>
    <cellStyle name="Currency 2 3 3 4 7 3" xfId="27927"/>
    <cellStyle name="Currency 2 3 3 4 8" xfId="13544"/>
    <cellStyle name="Currency 2 3 3 4 8 2" xfId="48762"/>
    <cellStyle name="Currency 2 3 3 4 9" xfId="37941"/>
    <cellStyle name="Currency 2 3 3 5" xfId="3789"/>
    <cellStyle name="Currency 2 3 3 5 2" xfId="8512"/>
    <cellStyle name="Currency 2 3 3 5 2 2" xfId="21138"/>
    <cellStyle name="Currency 2 3 3 5 2 2 2" xfId="56354"/>
    <cellStyle name="Currency 2 3 3 5 2 3" xfId="43757"/>
    <cellStyle name="Currency 2 3 3 5 2 4" xfId="33743"/>
    <cellStyle name="Currency 2 3 3 5 3" xfId="10293"/>
    <cellStyle name="Currency 2 3 3 5 3 2" xfId="22914"/>
    <cellStyle name="Currency 2 3 3 5 3 2 2" xfId="58130"/>
    <cellStyle name="Currency 2 3 3 5 3 3" xfId="45533"/>
    <cellStyle name="Currency 2 3 3 5 3 4" xfId="35519"/>
    <cellStyle name="Currency 2 3 3 5 4" xfId="12089"/>
    <cellStyle name="Currency 2 3 3 5 4 2" xfId="24690"/>
    <cellStyle name="Currency 2 3 3 5 4 2 2" xfId="59906"/>
    <cellStyle name="Currency 2 3 3 5 4 3" xfId="47309"/>
    <cellStyle name="Currency 2 3 3 5 4 4" xfId="37295"/>
    <cellStyle name="Currency 2 3 3 5 5" xfId="16454"/>
    <cellStyle name="Currency 2 3 3 5 5 2" xfId="51670"/>
    <cellStyle name="Currency 2 3 3 5 5 3" xfId="29059"/>
    <cellStyle name="Currency 2 3 3 5 6" xfId="14676"/>
    <cellStyle name="Currency 2 3 3 5 6 2" xfId="49894"/>
    <cellStyle name="Currency 2 3 3 5 7" xfId="39073"/>
    <cellStyle name="Currency 2 3 3 5 8" xfId="27283"/>
    <cellStyle name="Currency 2 3 3 6" xfId="4129"/>
    <cellStyle name="Currency 2 3 3 6 2" xfId="16776"/>
    <cellStyle name="Currency 2 3 3 6 2 2" xfId="51992"/>
    <cellStyle name="Currency 2 3 3 6 2 3" xfId="29381"/>
    <cellStyle name="Currency 2 3 3 6 3" xfId="13222"/>
    <cellStyle name="Currency 2 3 3 6 3 2" xfId="48440"/>
    <cellStyle name="Currency 2 3 3 6 4" xfId="39395"/>
    <cellStyle name="Currency 2 3 3 6 5" xfId="25829"/>
    <cellStyle name="Currency 2 3 3 7" xfId="5599"/>
    <cellStyle name="Currency 2 3 3 7 2" xfId="18230"/>
    <cellStyle name="Currency 2 3 3 7 2 2" xfId="53446"/>
    <cellStyle name="Currency 2 3 3 7 3" xfId="40849"/>
    <cellStyle name="Currency 2 3 3 7 4" xfId="30835"/>
    <cellStyle name="Currency 2 3 3 8" xfId="7058"/>
    <cellStyle name="Currency 2 3 3 8 2" xfId="19684"/>
    <cellStyle name="Currency 2 3 3 8 2 2" xfId="54900"/>
    <cellStyle name="Currency 2 3 3 8 3" xfId="42303"/>
    <cellStyle name="Currency 2 3 3 8 4" xfId="32289"/>
    <cellStyle name="Currency 2 3 3 9" xfId="8839"/>
    <cellStyle name="Currency 2 3 3 9 2" xfId="21460"/>
    <cellStyle name="Currency 2 3 3 9 2 2" xfId="56676"/>
    <cellStyle name="Currency 2 3 3 9 3" xfId="44079"/>
    <cellStyle name="Currency 2 3 3 9 4" xfId="34065"/>
    <cellStyle name="Currency 2 3 4" xfId="2965"/>
    <cellStyle name="Currency 2 3 4 10" xfId="25345"/>
    <cellStyle name="Currency 2 3 4 11" xfId="60880"/>
    <cellStyle name="Currency 2 3 4 2" xfId="4776"/>
    <cellStyle name="Currency 2 3 4 2 2" xfId="17423"/>
    <cellStyle name="Currency 2 3 4 2 2 2" xfId="52639"/>
    <cellStyle name="Currency 2 3 4 2 2 3" xfId="30028"/>
    <cellStyle name="Currency 2 3 4 2 3" xfId="13869"/>
    <cellStyle name="Currency 2 3 4 2 3 2" xfId="49087"/>
    <cellStyle name="Currency 2 3 4 2 4" xfId="40042"/>
    <cellStyle name="Currency 2 3 4 2 5" xfId="26476"/>
    <cellStyle name="Currency 2 3 4 3" xfId="6246"/>
    <cellStyle name="Currency 2 3 4 3 2" xfId="18877"/>
    <cellStyle name="Currency 2 3 4 3 2 2" xfId="54093"/>
    <cellStyle name="Currency 2 3 4 3 3" xfId="41496"/>
    <cellStyle name="Currency 2 3 4 3 4" xfId="31482"/>
    <cellStyle name="Currency 2 3 4 4" xfId="7705"/>
    <cellStyle name="Currency 2 3 4 4 2" xfId="20331"/>
    <cellStyle name="Currency 2 3 4 4 2 2" xfId="55547"/>
    <cellStyle name="Currency 2 3 4 4 3" xfId="42950"/>
    <cellStyle name="Currency 2 3 4 4 4" xfId="32936"/>
    <cellStyle name="Currency 2 3 4 5" xfId="9486"/>
    <cellStyle name="Currency 2 3 4 5 2" xfId="22107"/>
    <cellStyle name="Currency 2 3 4 5 2 2" xfId="57323"/>
    <cellStyle name="Currency 2 3 4 5 3" xfId="44726"/>
    <cellStyle name="Currency 2 3 4 5 4" xfId="34712"/>
    <cellStyle name="Currency 2 3 4 6" xfId="11280"/>
    <cellStyle name="Currency 2 3 4 6 2" xfId="23883"/>
    <cellStyle name="Currency 2 3 4 6 2 2" xfId="59099"/>
    <cellStyle name="Currency 2 3 4 6 3" xfId="46502"/>
    <cellStyle name="Currency 2 3 4 6 4" xfId="36488"/>
    <cellStyle name="Currency 2 3 4 7" xfId="15647"/>
    <cellStyle name="Currency 2 3 4 7 2" xfId="50863"/>
    <cellStyle name="Currency 2 3 4 7 3" xfId="28252"/>
    <cellStyle name="Currency 2 3 4 8" xfId="12738"/>
    <cellStyle name="Currency 2 3 4 8 2" xfId="47956"/>
    <cellStyle name="Currency 2 3 4 9" xfId="38266"/>
    <cellStyle name="Currency 2 3 5" xfId="2798"/>
    <cellStyle name="Currency 2 3 5 10" xfId="25190"/>
    <cellStyle name="Currency 2 3 5 11" xfId="60725"/>
    <cellStyle name="Currency 2 3 5 2" xfId="4621"/>
    <cellStyle name="Currency 2 3 5 2 2" xfId="17268"/>
    <cellStyle name="Currency 2 3 5 2 2 2" xfId="52484"/>
    <cellStyle name="Currency 2 3 5 2 2 3" xfId="29873"/>
    <cellStyle name="Currency 2 3 5 2 3" xfId="13714"/>
    <cellStyle name="Currency 2 3 5 2 3 2" xfId="48932"/>
    <cellStyle name="Currency 2 3 5 2 4" xfId="39887"/>
    <cellStyle name="Currency 2 3 5 2 5" xfId="26321"/>
    <cellStyle name="Currency 2 3 5 3" xfId="6091"/>
    <cellStyle name="Currency 2 3 5 3 2" xfId="18722"/>
    <cellStyle name="Currency 2 3 5 3 2 2" xfId="53938"/>
    <cellStyle name="Currency 2 3 5 3 3" xfId="41341"/>
    <cellStyle name="Currency 2 3 5 3 4" xfId="31327"/>
    <cellStyle name="Currency 2 3 5 4" xfId="7550"/>
    <cellStyle name="Currency 2 3 5 4 2" xfId="20176"/>
    <cellStyle name="Currency 2 3 5 4 2 2" xfId="55392"/>
    <cellStyle name="Currency 2 3 5 4 3" xfId="42795"/>
    <cellStyle name="Currency 2 3 5 4 4" xfId="32781"/>
    <cellStyle name="Currency 2 3 5 5" xfId="9331"/>
    <cellStyle name="Currency 2 3 5 5 2" xfId="21952"/>
    <cellStyle name="Currency 2 3 5 5 2 2" xfId="57168"/>
    <cellStyle name="Currency 2 3 5 5 3" xfId="44571"/>
    <cellStyle name="Currency 2 3 5 5 4" xfId="34557"/>
    <cellStyle name="Currency 2 3 5 6" xfId="11125"/>
    <cellStyle name="Currency 2 3 5 6 2" xfId="23728"/>
    <cellStyle name="Currency 2 3 5 6 2 2" xfId="58944"/>
    <cellStyle name="Currency 2 3 5 6 3" xfId="46347"/>
    <cellStyle name="Currency 2 3 5 6 4" xfId="36333"/>
    <cellStyle name="Currency 2 3 5 7" xfId="15492"/>
    <cellStyle name="Currency 2 3 5 7 2" xfId="50708"/>
    <cellStyle name="Currency 2 3 5 7 3" xfId="28097"/>
    <cellStyle name="Currency 2 3 5 8" xfId="12583"/>
    <cellStyle name="Currency 2 3 5 8 2" xfId="47801"/>
    <cellStyle name="Currency 2 3 5 9" xfId="38111"/>
    <cellStyle name="Currency 2 3 6" xfId="3312"/>
    <cellStyle name="Currency 2 3 6 10" xfId="26808"/>
    <cellStyle name="Currency 2 3 6 11" xfId="61212"/>
    <cellStyle name="Currency 2 3 6 2" xfId="5108"/>
    <cellStyle name="Currency 2 3 6 2 2" xfId="17755"/>
    <cellStyle name="Currency 2 3 6 2 2 2" xfId="52971"/>
    <cellStyle name="Currency 2 3 6 2 3" xfId="40374"/>
    <cellStyle name="Currency 2 3 6 2 4" xfId="30360"/>
    <cellStyle name="Currency 2 3 6 3" xfId="6578"/>
    <cellStyle name="Currency 2 3 6 3 2" xfId="19209"/>
    <cellStyle name="Currency 2 3 6 3 2 2" xfId="54425"/>
    <cellStyle name="Currency 2 3 6 3 3" xfId="41828"/>
    <cellStyle name="Currency 2 3 6 3 4" xfId="31814"/>
    <cellStyle name="Currency 2 3 6 4" xfId="8037"/>
    <cellStyle name="Currency 2 3 6 4 2" xfId="20663"/>
    <cellStyle name="Currency 2 3 6 4 2 2" xfId="55879"/>
    <cellStyle name="Currency 2 3 6 4 3" xfId="43282"/>
    <cellStyle name="Currency 2 3 6 4 4" xfId="33268"/>
    <cellStyle name="Currency 2 3 6 5" xfId="9818"/>
    <cellStyle name="Currency 2 3 6 5 2" xfId="22439"/>
    <cellStyle name="Currency 2 3 6 5 2 2" xfId="57655"/>
    <cellStyle name="Currency 2 3 6 5 3" xfId="45058"/>
    <cellStyle name="Currency 2 3 6 5 4" xfId="35044"/>
    <cellStyle name="Currency 2 3 6 6" xfId="11612"/>
    <cellStyle name="Currency 2 3 6 6 2" xfId="24215"/>
    <cellStyle name="Currency 2 3 6 6 2 2" xfId="59431"/>
    <cellStyle name="Currency 2 3 6 6 3" xfId="46834"/>
    <cellStyle name="Currency 2 3 6 6 4" xfId="36820"/>
    <cellStyle name="Currency 2 3 6 7" xfId="15979"/>
    <cellStyle name="Currency 2 3 6 7 2" xfId="51195"/>
    <cellStyle name="Currency 2 3 6 7 3" xfId="28584"/>
    <cellStyle name="Currency 2 3 6 8" xfId="14201"/>
    <cellStyle name="Currency 2 3 6 8 2" xfId="49419"/>
    <cellStyle name="Currency 2 3 6 9" xfId="38598"/>
    <cellStyle name="Currency 2 3 7" xfId="2468"/>
    <cellStyle name="Currency 2 3 7 10" xfId="25999"/>
    <cellStyle name="Currency 2 3 7 11" xfId="60403"/>
    <cellStyle name="Currency 2 3 7 2" xfId="4299"/>
    <cellStyle name="Currency 2 3 7 2 2" xfId="16946"/>
    <cellStyle name="Currency 2 3 7 2 2 2" xfId="52162"/>
    <cellStyle name="Currency 2 3 7 2 3" xfId="39565"/>
    <cellStyle name="Currency 2 3 7 2 4" xfId="29551"/>
    <cellStyle name="Currency 2 3 7 3" xfId="5769"/>
    <cellStyle name="Currency 2 3 7 3 2" xfId="18400"/>
    <cellStyle name="Currency 2 3 7 3 2 2" xfId="53616"/>
    <cellStyle name="Currency 2 3 7 3 3" xfId="41019"/>
    <cellStyle name="Currency 2 3 7 3 4" xfId="31005"/>
    <cellStyle name="Currency 2 3 7 4" xfId="7228"/>
    <cellStyle name="Currency 2 3 7 4 2" xfId="19854"/>
    <cellStyle name="Currency 2 3 7 4 2 2" xfId="55070"/>
    <cellStyle name="Currency 2 3 7 4 3" xfId="42473"/>
    <cellStyle name="Currency 2 3 7 4 4" xfId="32459"/>
    <cellStyle name="Currency 2 3 7 5" xfId="9009"/>
    <cellStyle name="Currency 2 3 7 5 2" xfId="21630"/>
    <cellStyle name="Currency 2 3 7 5 2 2" xfId="56846"/>
    <cellStyle name="Currency 2 3 7 5 3" xfId="44249"/>
    <cellStyle name="Currency 2 3 7 5 4" xfId="34235"/>
    <cellStyle name="Currency 2 3 7 6" xfId="10803"/>
    <cellStyle name="Currency 2 3 7 6 2" xfId="23406"/>
    <cellStyle name="Currency 2 3 7 6 2 2" xfId="58622"/>
    <cellStyle name="Currency 2 3 7 6 3" xfId="46025"/>
    <cellStyle name="Currency 2 3 7 6 4" xfId="36011"/>
    <cellStyle name="Currency 2 3 7 7" xfId="15170"/>
    <cellStyle name="Currency 2 3 7 7 2" xfId="50386"/>
    <cellStyle name="Currency 2 3 7 7 3" xfId="27775"/>
    <cellStyle name="Currency 2 3 7 8" xfId="13392"/>
    <cellStyle name="Currency 2 3 7 8 2" xfId="48610"/>
    <cellStyle name="Currency 2 3 7 9" xfId="37789"/>
    <cellStyle name="Currency 2 3 8" xfId="3636"/>
    <cellStyle name="Currency 2 3 8 2" xfId="8360"/>
    <cellStyle name="Currency 2 3 8 2 2" xfId="20986"/>
    <cellStyle name="Currency 2 3 8 2 2 2" xfId="56202"/>
    <cellStyle name="Currency 2 3 8 2 3" xfId="43605"/>
    <cellStyle name="Currency 2 3 8 2 4" xfId="33591"/>
    <cellStyle name="Currency 2 3 8 3" xfId="10141"/>
    <cellStyle name="Currency 2 3 8 3 2" xfId="22762"/>
    <cellStyle name="Currency 2 3 8 3 2 2" xfId="57978"/>
    <cellStyle name="Currency 2 3 8 3 3" xfId="45381"/>
    <cellStyle name="Currency 2 3 8 3 4" xfId="35367"/>
    <cellStyle name="Currency 2 3 8 4" xfId="11937"/>
    <cellStyle name="Currency 2 3 8 4 2" xfId="24538"/>
    <cellStyle name="Currency 2 3 8 4 2 2" xfId="59754"/>
    <cellStyle name="Currency 2 3 8 4 3" xfId="47157"/>
    <cellStyle name="Currency 2 3 8 4 4" xfId="37143"/>
    <cellStyle name="Currency 2 3 8 5" xfId="16302"/>
    <cellStyle name="Currency 2 3 8 5 2" xfId="51518"/>
    <cellStyle name="Currency 2 3 8 5 3" xfId="28907"/>
    <cellStyle name="Currency 2 3 8 6" xfId="14524"/>
    <cellStyle name="Currency 2 3 8 6 2" xfId="49742"/>
    <cellStyle name="Currency 2 3 8 7" xfId="38921"/>
    <cellStyle name="Currency 2 3 8 8" xfId="27131"/>
    <cellStyle name="Currency 2 3 9" xfId="3965"/>
    <cellStyle name="Currency 2 3 9 2" xfId="16624"/>
    <cellStyle name="Currency 2 3 9 2 2" xfId="51840"/>
    <cellStyle name="Currency 2 3 9 2 3" xfId="29229"/>
    <cellStyle name="Currency 2 3 9 3" xfId="13070"/>
    <cellStyle name="Currency 2 3 9 3 2" xfId="48288"/>
    <cellStyle name="Currency 2 3 9 4" xfId="39243"/>
    <cellStyle name="Currency 2 3 9 5" xfId="25677"/>
    <cellStyle name="Currency 2 4" xfId="503"/>
    <cellStyle name="Currency 2 5" xfId="1717"/>
    <cellStyle name="Currency 3" xfId="504"/>
    <cellStyle name="Currency 3 2" xfId="505"/>
    <cellStyle name="Currency 3 3" xfId="506"/>
    <cellStyle name="Currency 3 4" xfId="507"/>
    <cellStyle name="Currency 4" xfId="508"/>
    <cellStyle name="Currency 4 10" xfId="3637"/>
    <cellStyle name="Currency 4 10 2" xfId="8361"/>
    <cellStyle name="Currency 4 10 2 2" xfId="20987"/>
    <cellStyle name="Currency 4 10 2 2 2" xfId="56203"/>
    <cellStyle name="Currency 4 10 2 3" xfId="43606"/>
    <cellStyle name="Currency 4 10 2 4" xfId="33592"/>
    <cellStyle name="Currency 4 10 3" xfId="10142"/>
    <cellStyle name="Currency 4 10 3 2" xfId="22763"/>
    <cellStyle name="Currency 4 10 3 2 2" xfId="57979"/>
    <cellStyle name="Currency 4 10 3 3" xfId="45382"/>
    <cellStyle name="Currency 4 10 3 4" xfId="35368"/>
    <cellStyle name="Currency 4 10 4" xfId="11938"/>
    <cellStyle name="Currency 4 10 4 2" xfId="24539"/>
    <cellStyle name="Currency 4 10 4 2 2" xfId="59755"/>
    <cellStyle name="Currency 4 10 4 3" xfId="47158"/>
    <cellStyle name="Currency 4 10 4 4" xfId="37144"/>
    <cellStyle name="Currency 4 10 5" xfId="16303"/>
    <cellStyle name="Currency 4 10 5 2" xfId="51519"/>
    <cellStyle name="Currency 4 10 5 3" xfId="28908"/>
    <cellStyle name="Currency 4 10 6" xfId="14525"/>
    <cellStyle name="Currency 4 10 6 2" xfId="49743"/>
    <cellStyle name="Currency 4 10 7" xfId="38922"/>
    <cellStyle name="Currency 4 10 8" xfId="27132"/>
    <cellStyle name="Currency 4 11" xfId="3966"/>
    <cellStyle name="Currency 4 11 2" xfId="16625"/>
    <cellStyle name="Currency 4 11 2 2" xfId="51841"/>
    <cellStyle name="Currency 4 11 2 3" xfId="29230"/>
    <cellStyle name="Currency 4 11 3" xfId="13071"/>
    <cellStyle name="Currency 4 11 3 2" xfId="48289"/>
    <cellStyle name="Currency 4 11 4" xfId="39244"/>
    <cellStyle name="Currency 4 11 5" xfId="25678"/>
    <cellStyle name="Currency 4 12" xfId="5448"/>
    <cellStyle name="Currency 4 12 2" xfId="18079"/>
    <cellStyle name="Currency 4 12 2 2" xfId="53295"/>
    <cellStyle name="Currency 4 12 3" xfId="40698"/>
    <cellStyle name="Currency 4 12 4" xfId="30684"/>
    <cellStyle name="Currency 4 13" xfId="6904"/>
    <cellStyle name="Currency 4 13 2" xfId="19533"/>
    <cellStyle name="Currency 4 13 2 2" xfId="54749"/>
    <cellStyle name="Currency 4 13 3" xfId="42152"/>
    <cellStyle name="Currency 4 13 4" xfId="32138"/>
    <cellStyle name="Currency 4 14" xfId="8686"/>
    <cellStyle name="Currency 4 14 2" xfId="21309"/>
    <cellStyle name="Currency 4 14 2 2" xfId="56525"/>
    <cellStyle name="Currency 4 14 3" xfId="43928"/>
    <cellStyle name="Currency 4 14 4" xfId="33914"/>
    <cellStyle name="Currency 4 15" xfId="10480"/>
    <cellStyle name="Currency 4 15 2" xfId="23091"/>
    <cellStyle name="Currency 4 15 2 2" xfId="58307"/>
    <cellStyle name="Currency 4 15 3" xfId="45710"/>
    <cellStyle name="Currency 4 15 4" xfId="35696"/>
    <cellStyle name="Currency 4 16" xfId="14848"/>
    <cellStyle name="Currency 4 16 2" xfId="50065"/>
    <cellStyle name="Currency 4 16 3" xfId="27454"/>
    <cellStyle name="Currency 4 17" xfId="12262"/>
    <cellStyle name="Currency 4 17 2" xfId="47480"/>
    <cellStyle name="Currency 4 18" xfId="37467"/>
    <cellStyle name="Currency 4 19" xfId="24869"/>
    <cellStyle name="Currency 4 2" xfId="509"/>
    <cellStyle name="Currency 4 2 2" xfId="1720"/>
    <cellStyle name="Currency 4 20" xfId="60082"/>
    <cellStyle name="Currency 4 3" xfId="510"/>
    <cellStyle name="Currency 4 3 10" xfId="5449"/>
    <cellStyle name="Currency 4 3 10 2" xfId="18080"/>
    <cellStyle name="Currency 4 3 10 2 2" xfId="53296"/>
    <cellStyle name="Currency 4 3 10 3" xfId="40699"/>
    <cellStyle name="Currency 4 3 10 4" xfId="30685"/>
    <cellStyle name="Currency 4 3 11" xfId="6905"/>
    <cellStyle name="Currency 4 3 11 2" xfId="19534"/>
    <cellStyle name="Currency 4 3 11 2 2" xfId="54750"/>
    <cellStyle name="Currency 4 3 11 3" xfId="42153"/>
    <cellStyle name="Currency 4 3 11 4" xfId="32139"/>
    <cellStyle name="Currency 4 3 12" xfId="8687"/>
    <cellStyle name="Currency 4 3 12 2" xfId="21310"/>
    <cellStyle name="Currency 4 3 12 2 2" xfId="56526"/>
    <cellStyle name="Currency 4 3 12 3" xfId="43929"/>
    <cellStyle name="Currency 4 3 12 4" xfId="33915"/>
    <cellStyle name="Currency 4 3 13" xfId="10481"/>
    <cellStyle name="Currency 4 3 13 2" xfId="23092"/>
    <cellStyle name="Currency 4 3 13 2 2" xfId="58308"/>
    <cellStyle name="Currency 4 3 13 3" xfId="45711"/>
    <cellStyle name="Currency 4 3 13 4" xfId="35697"/>
    <cellStyle name="Currency 4 3 14" xfId="14849"/>
    <cellStyle name="Currency 4 3 14 2" xfId="50066"/>
    <cellStyle name="Currency 4 3 14 3" xfId="27455"/>
    <cellStyle name="Currency 4 3 15" xfId="12263"/>
    <cellStyle name="Currency 4 3 15 2" xfId="47481"/>
    <cellStyle name="Currency 4 3 16" xfId="37468"/>
    <cellStyle name="Currency 4 3 17" xfId="24870"/>
    <cellStyle name="Currency 4 3 18" xfId="60083"/>
    <cellStyle name="Currency 4 3 2" xfId="1721"/>
    <cellStyle name="Currency 4 3 2 10" xfId="6979"/>
    <cellStyle name="Currency 4 3 2 10 2" xfId="19606"/>
    <cellStyle name="Currency 4 3 2 10 2 2" xfId="54822"/>
    <cellStyle name="Currency 4 3 2 10 3" xfId="42225"/>
    <cellStyle name="Currency 4 3 2 10 4" xfId="32211"/>
    <cellStyle name="Currency 4 3 2 11" xfId="8760"/>
    <cellStyle name="Currency 4 3 2 11 2" xfId="21382"/>
    <cellStyle name="Currency 4 3 2 11 2 2" xfId="56598"/>
    <cellStyle name="Currency 4 3 2 11 3" xfId="44001"/>
    <cellStyle name="Currency 4 3 2 11 4" xfId="33987"/>
    <cellStyle name="Currency 4 3 2 12" xfId="10482"/>
    <cellStyle name="Currency 4 3 2 12 2" xfId="23093"/>
    <cellStyle name="Currency 4 3 2 12 2 2" xfId="58309"/>
    <cellStyle name="Currency 4 3 2 12 3" xfId="45712"/>
    <cellStyle name="Currency 4 3 2 12 4" xfId="35698"/>
    <cellStyle name="Currency 4 3 2 13" xfId="14921"/>
    <cellStyle name="Currency 4 3 2 13 2" xfId="50138"/>
    <cellStyle name="Currency 4 3 2 13 3" xfId="27527"/>
    <cellStyle name="Currency 4 3 2 14" xfId="12335"/>
    <cellStyle name="Currency 4 3 2 14 2" xfId="47553"/>
    <cellStyle name="Currency 4 3 2 15" xfId="37540"/>
    <cellStyle name="Currency 4 3 2 16" xfId="24942"/>
    <cellStyle name="Currency 4 3 2 17" xfId="60155"/>
    <cellStyle name="Currency 4 3 2 2" xfId="2365"/>
    <cellStyle name="Currency 4 3 2 2 10" xfId="10483"/>
    <cellStyle name="Currency 4 3 2 2 10 2" xfId="23094"/>
    <cellStyle name="Currency 4 3 2 2 10 2 2" xfId="58310"/>
    <cellStyle name="Currency 4 3 2 2 10 3" xfId="45713"/>
    <cellStyle name="Currency 4 3 2 2 10 4" xfId="35699"/>
    <cellStyle name="Currency 4 3 2 2 11" xfId="15076"/>
    <cellStyle name="Currency 4 3 2 2 11 2" xfId="50292"/>
    <cellStyle name="Currency 4 3 2 2 11 3" xfId="27681"/>
    <cellStyle name="Currency 4 3 2 2 12" xfId="12489"/>
    <cellStyle name="Currency 4 3 2 2 12 2" xfId="47707"/>
    <cellStyle name="Currency 4 3 2 2 13" xfId="37695"/>
    <cellStyle name="Currency 4 3 2 2 14" xfId="25096"/>
    <cellStyle name="Currency 4 3 2 2 15" xfId="60309"/>
    <cellStyle name="Currency 4 3 2 2 2" xfId="3211"/>
    <cellStyle name="Currency 4 3 2 2 2 10" xfId="25580"/>
    <cellStyle name="Currency 4 3 2 2 2 11" xfId="61115"/>
    <cellStyle name="Currency 4 3 2 2 2 2" xfId="5011"/>
    <cellStyle name="Currency 4 3 2 2 2 2 2" xfId="17658"/>
    <cellStyle name="Currency 4 3 2 2 2 2 2 2" xfId="52874"/>
    <cellStyle name="Currency 4 3 2 2 2 2 2 3" xfId="30263"/>
    <cellStyle name="Currency 4 3 2 2 2 2 3" xfId="14104"/>
    <cellStyle name="Currency 4 3 2 2 2 2 3 2" xfId="49322"/>
    <cellStyle name="Currency 4 3 2 2 2 2 4" xfId="40277"/>
    <cellStyle name="Currency 4 3 2 2 2 2 5" xfId="26711"/>
    <cellStyle name="Currency 4 3 2 2 2 3" xfId="6481"/>
    <cellStyle name="Currency 4 3 2 2 2 3 2" xfId="19112"/>
    <cellStyle name="Currency 4 3 2 2 2 3 2 2" xfId="54328"/>
    <cellStyle name="Currency 4 3 2 2 2 3 3" xfId="41731"/>
    <cellStyle name="Currency 4 3 2 2 2 3 4" xfId="31717"/>
    <cellStyle name="Currency 4 3 2 2 2 4" xfId="7940"/>
    <cellStyle name="Currency 4 3 2 2 2 4 2" xfId="20566"/>
    <cellStyle name="Currency 4 3 2 2 2 4 2 2" xfId="55782"/>
    <cellStyle name="Currency 4 3 2 2 2 4 3" xfId="43185"/>
    <cellStyle name="Currency 4 3 2 2 2 4 4" xfId="33171"/>
    <cellStyle name="Currency 4 3 2 2 2 5" xfId="9721"/>
    <cellStyle name="Currency 4 3 2 2 2 5 2" xfId="22342"/>
    <cellStyle name="Currency 4 3 2 2 2 5 2 2" xfId="57558"/>
    <cellStyle name="Currency 4 3 2 2 2 5 3" xfId="44961"/>
    <cellStyle name="Currency 4 3 2 2 2 5 4" xfId="34947"/>
    <cellStyle name="Currency 4 3 2 2 2 6" xfId="11515"/>
    <cellStyle name="Currency 4 3 2 2 2 6 2" xfId="24118"/>
    <cellStyle name="Currency 4 3 2 2 2 6 2 2" xfId="59334"/>
    <cellStyle name="Currency 4 3 2 2 2 6 3" xfId="46737"/>
    <cellStyle name="Currency 4 3 2 2 2 6 4" xfId="36723"/>
    <cellStyle name="Currency 4 3 2 2 2 7" xfId="15882"/>
    <cellStyle name="Currency 4 3 2 2 2 7 2" xfId="51098"/>
    <cellStyle name="Currency 4 3 2 2 2 7 3" xfId="28487"/>
    <cellStyle name="Currency 4 3 2 2 2 8" xfId="12973"/>
    <cellStyle name="Currency 4 3 2 2 2 8 2" xfId="48191"/>
    <cellStyle name="Currency 4 3 2 2 2 9" xfId="38501"/>
    <cellStyle name="Currency 4 3 2 2 3" xfId="3540"/>
    <cellStyle name="Currency 4 3 2 2 3 10" xfId="27036"/>
    <cellStyle name="Currency 4 3 2 2 3 11" xfId="61440"/>
    <cellStyle name="Currency 4 3 2 2 3 2" xfId="5336"/>
    <cellStyle name="Currency 4 3 2 2 3 2 2" xfId="17983"/>
    <cellStyle name="Currency 4 3 2 2 3 2 2 2" xfId="53199"/>
    <cellStyle name="Currency 4 3 2 2 3 2 3" xfId="40602"/>
    <cellStyle name="Currency 4 3 2 2 3 2 4" xfId="30588"/>
    <cellStyle name="Currency 4 3 2 2 3 3" xfId="6806"/>
    <cellStyle name="Currency 4 3 2 2 3 3 2" xfId="19437"/>
    <cellStyle name="Currency 4 3 2 2 3 3 2 2" xfId="54653"/>
    <cellStyle name="Currency 4 3 2 2 3 3 3" xfId="42056"/>
    <cellStyle name="Currency 4 3 2 2 3 3 4" xfId="32042"/>
    <cellStyle name="Currency 4 3 2 2 3 4" xfId="8265"/>
    <cellStyle name="Currency 4 3 2 2 3 4 2" xfId="20891"/>
    <cellStyle name="Currency 4 3 2 2 3 4 2 2" xfId="56107"/>
    <cellStyle name="Currency 4 3 2 2 3 4 3" xfId="43510"/>
    <cellStyle name="Currency 4 3 2 2 3 4 4" xfId="33496"/>
    <cellStyle name="Currency 4 3 2 2 3 5" xfId="10046"/>
    <cellStyle name="Currency 4 3 2 2 3 5 2" xfId="22667"/>
    <cellStyle name="Currency 4 3 2 2 3 5 2 2" xfId="57883"/>
    <cellStyle name="Currency 4 3 2 2 3 5 3" xfId="45286"/>
    <cellStyle name="Currency 4 3 2 2 3 5 4" xfId="35272"/>
    <cellStyle name="Currency 4 3 2 2 3 6" xfId="11840"/>
    <cellStyle name="Currency 4 3 2 2 3 6 2" xfId="24443"/>
    <cellStyle name="Currency 4 3 2 2 3 6 2 2" xfId="59659"/>
    <cellStyle name="Currency 4 3 2 2 3 6 3" xfId="47062"/>
    <cellStyle name="Currency 4 3 2 2 3 6 4" xfId="37048"/>
    <cellStyle name="Currency 4 3 2 2 3 7" xfId="16207"/>
    <cellStyle name="Currency 4 3 2 2 3 7 2" xfId="51423"/>
    <cellStyle name="Currency 4 3 2 2 3 7 3" xfId="28812"/>
    <cellStyle name="Currency 4 3 2 2 3 8" xfId="14429"/>
    <cellStyle name="Currency 4 3 2 2 3 8 2" xfId="49647"/>
    <cellStyle name="Currency 4 3 2 2 3 9" xfId="38826"/>
    <cellStyle name="Currency 4 3 2 2 4" xfId="2701"/>
    <cellStyle name="Currency 4 3 2 2 4 10" xfId="26227"/>
    <cellStyle name="Currency 4 3 2 2 4 11" xfId="60631"/>
    <cellStyle name="Currency 4 3 2 2 4 2" xfId="4527"/>
    <cellStyle name="Currency 4 3 2 2 4 2 2" xfId="17174"/>
    <cellStyle name="Currency 4 3 2 2 4 2 2 2" xfId="52390"/>
    <cellStyle name="Currency 4 3 2 2 4 2 3" xfId="39793"/>
    <cellStyle name="Currency 4 3 2 2 4 2 4" xfId="29779"/>
    <cellStyle name="Currency 4 3 2 2 4 3" xfId="5997"/>
    <cellStyle name="Currency 4 3 2 2 4 3 2" xfId="18628"/>
    <cellStyle name="Currency 4 3 2 2 4 3 2 2" xfId="53844"/>
    <cellStyle name="Currency 4 3 2 2 4 3 3" xfId="41247"/>
    <cellStyle name="Currency 4 3 2 2 4 3 4" xfId="31233"/>
    <cellStyle name="Currency 4 3 2 2 4 4" xfId="7456"/>
    <cellStyle name="Currency 4 3 2 2 4 4 2" xfId="20082"/>
    <cellStyle name="Currency 4 3 2 2 4 4 2 2" xfId="55298"/>
    <cellStyle name="Currency 4 3 2 2 4 4 3" xfId="42701"/>
    <cellStyle name="Currency 4 3 2 2 4 4 4" xfId="32687"/>
    <cellStyle name="Currency 4 3 2 2 4 5" xfId="9237"/>
    <cellStyle name="Currency 4 3 2 2 4 5 2" xfId="21858"/>
    <cellStyle name="Currency 4 3 2 2 4 5 2 2" xfId="57074"/>
    <cellStyle name="Currency 4 3 2 2 4 5 3" xfId="44477"/>
    <cellStyle name="Currency 4 3 2 2 4 5 4" xfId="34463"/>
    <cellStyle name="Currency 4 3 2 2 4 6" xfId="11031"/>
    <cellStyle name="Currency 4 3 2 2 4 6 2" xfId="23634"/>
    <cellStyle name="Currency 4 3 2 2 4 6 2 2" xfId="58850"/>
    <cellStyle name="Currency 4 3 2 2 4 6 3" xfId="46253"/>
    <cellStyle name="Currency 4 3 2 2 4 6 4" xfId="36239"/>
    <cellStyle name="Currency 4 3 2 2 4 7" xfId="15398"/>
    <cellStyle name="Currency 4 3 2 2 4 7 2" xfId="50614"/>
    <cellStyle name="Currency 4 3 2 2 4 7 3" xfId="28003"/>
    <cellStyle name="Currency 4 3 2 2 4 8" xfId="13620"/>
    <cellStyle name="Currency 4 3 2 2 4 8 2" xfId="48838"/>
    <cellStyle name="Currency 4 3 2 2 4 9" xfId="38017"/>
    <cellStyle name="Currency 4 3 2 2 5" xfId="3865"/>
    <cellStyle name="Currency 4 3 2 2 5 2" xfId="8588"/>
    <cellStyle name="Currency 4 3 2 2 5 2 2" xfId="21214"/>
    <cellStyle name="Currency 4 3 2 2 5 2 2 2" xfId="56430"/>
    <cellStyle name="Currency 4 3 2 2 5 2 3" xfId="43833"/>
    <cellStyle name="Currency 4 3 2 2 5 2 4" xfId="33819"/>
    <cellStyle name="Currency 4 3 2 2 5 3" xfId="10369"/>
    <cellStyle name="Currency 4 3 2 2 5 3 2" xfId="22990"/>
    <cellStyle name="Currency 4 3 2 2 5 3 2 2" xfId="58206"/>
    <cellStyle name="Currency 4 3 2 2 5 3 3" xfId="45609"/>
    <cellStyle name="Currency 4 3 2 2 5 3 4" xfId="35595"/>
    <cellStyle name="Currency 4 3 2 2 5 4" xfId="12165"/>
    <cellStyle name="Currency 4 3 2 2 5 4 2" xfId="24766"/>
    <cellStyle name="Currency 4 3 2 2 5 4 2 2" xfId="59982"/>
    <cellStyle name="Currency 4 3 2 2 5 4 3" xfId="47385"/>
    <cellStyle name="Currency 4 3 2 2 5 4 4" xfId="37371"/>
    <cellStyle name="Currency 4 3 2 2 5 5" xfId="16530"/>
    <cellStyle name="Currency 4 3 2 2 5 5 2" xfId="51746"/>
    <cellStyle name="Currency 4 3 2 2 5 5 3" xfId="29135"/>
    <cellStyle name="Currency 4 3 2 2 5 6" xfId="14752"/>
    <cellStyle name="Currency 4 3 2 2 5 6 2" xfId="49970"/>
    <cellStyle name="Currency 4 3 2 2 5 7" xfId="39149"/>
    <cellStyle name="Currency 4 3 2 2 5 8" xfId="27359"/>
    <cellStyle name="Currency 4 3 2 2 6" xfId="4205"/>
    <cellStyle name="Currency 4 3 2 2 6 2" xfId="16852"/>
    <cellStyle name="Currency 4 3 2 2 6 2 2" xfId="52068"/>
    <cellStyle name="Currency 4 3 2 2 6 2 3" xfId="29457"/>
    <cellStyle name="Currency 4 3 2 2 6 3" xfId="13298"/>
    <cellStyle name="Currency 4 3 2 2 6 3 2" xfId="48516"/>
    <cellStyle name="Currency 4 3 2 2 6 4" xfId="39471"/>
    <cellStyle name="Currency 4 3 2 2 6 5" xfId="25905"/>
    <cellStyle name="Currency 4 3 2 2 7" xfId="5675"/>
    <cellStyle name="Currency 4 3 2 2 7 2" xfId="18306"/>
    <cellStyle name="Currency 4 3 2 2 7 2 2" xfId="53522"/>
    <cellStyle name="Currency 4 3 2 2 7 3" xfId="40925"/>
    <cellStyle name="Currency 4 3 2 2 7 4" xfId="30911"/>
    <cellStyle name="Currency 4 3 2 2 8" xfId="7134"/>
    <cellStyle name="Currency 4 3 2 2 8 2" xfId="19760"/>
    <cellStyle name="Currency 4 3 2 2 8 2 2" xfId="54976"/>
    <cellStyle name="Currency 4 3 2 2 8 3" xfId="42379"/>
    <cellStyle name="Currency 4 3 2 2 8 4" xfId="32365"/>
    <cellStyle name="Currency 4 3 2 2 9" xfId="8915"/>
    <cellStyle name="Currency 4 3 2 2 9 2" xfId="21536"/>
    <cellStyle name="Currency 4 3 2 2 9 2 2" xfId="56752"/>
    <cellStyle name="Currency 4 3 2 2 9 3" xfId="44155"/>
    <cellStyle name="Currency 4 3 2 2 9 4" xfId="34141"/>
    <cellStyle name="Currency 4 3 2 3" xfId="3051"/>
    <cellStyle name="Currency 4 3 2 3 10" xfId="25423"/>
    <cellStyle name="Currency 4 3 2 3 11" xfId="60958"/>
    <cellStyle name="Currency 4 3 2 3 2" xfId="4854"/>
    <cellStyle name="Currency 4 3 2 3 2 2" xfId="17501"/>
    <cellStyle name="Currency 4 3 2 3 2 2 2" xfId="52717"/>
    <cellStyle name="Currency 4 3 2 3 2 2 3" xfId="30106"/>
    <cellStyle name="Currency 4 3 2 3 2 3" xfId="13947"/>
    <cellStyle name="Currency 4 3 2 3 2 3 2" xfId="49165"/>
    <cellStyle name="Currency 4 3 2 3 2 4" xfId="40120"/>
    <cellStyle name="Currency 4 3 2 3 2 5" xfId="26554"/>
    <cellStyle name="Currency 4 3 2 3 3" xfId="6324"/>
    <cellStyle name="Currency 4 3 2 3 3 2" xfId="18955"/>
    <cellStyle name="Currency 4 3 2 3 3 2 2" xfId="54171"/>
    <cellStyle name="Currency 4 3 2 3 3 3" xfId="41574"/>
    <cellStyle name="Currency 4 3 2 3 3 4" xfId="31560"/>
    <cellStyle name="Currency 4 3 2 3 4" xfId="7783"/>
    <cellStyle name="Currency 4 3 2 3 4 2" xfId="20409"/>
    <cellStyle name="Currency 4 3 2 3 4 2 2" xfId="55625"/>
    <cellStyle name="Currency 4 3 2 3 4 3" xfId="43028"/>
    <cellStyle name="Currency 4 3 2 3 4 4" xfId="33014"/>
    <cellStyle name="Currency 4 3 2 3 5" xfId="9564"/>
    <cellStyle name="Currency 4 3 2 3 5 2" xfId="22185"/>
    <cellStyle name="Currency 4 3 2 3 5 2 2" xfId="57401"/>
    <cellStyle name="Currency 4 3 2 3 5 3" xfId="44804"/>
    <cellStyle name="Currency 4 3 2 3 5 4" xfId="34790"/>
    <cellStyle name="Currency 4 3 2 3 6" xfId="11358"/>
    <cellStyle name="Currency 4 3 2 3 6 2" xfId="23961"/>
    <cellStyle name="Currency 4 3 2 3 6 2 2" xfId="59177"/>
    <cellStyle name="Currency 4 3 2 3 6 3" xfId="46580"/>
    <cellStyle name="Currency 4 3 2 3 6 4" xfId="36566"/>
    <cellStyle name="Currency 4 3 2 3 7" xfId="15725"/>
    <cellStyle name="Currency 4 3 2 3 7 2" xfId="50941"/>
    <cellStyle name="Currency 4 3 2 3 7 3" xfId="28330"/>
    <cellStyle name="Currency 4 3 2 3 8" xfId="12816"/>
    <cellStyle name="Currency 4 3 2 3 8 2" xfId="48034"/>
    <cellStyle name="Currency 4 3 2 3 9" xfId="38344"/>
    <cellStyle name="Currency 4 3 2 4" xfId="2877"/>
    <cellStyle name="Currency 4 3 2 4 10" xfId="25264"/>
    <cellStyle name="Currency 4 3 2 4 11" xfId="60799"/>
    <cellStyle name="Currency 4 3 2 4 2" xfId="4695"/>
    <cellStyle name="Currency 4 3 2 4 2 2" xfId="17342"/>
    <cellStyle name="Currency 4 3 2 4 2 2 2" xfId="52558"/>
    <cellStyle name="Currency 4 3 2 4 2 2 3" xfId="29947"/>
    <cellStyle name="Currency 4 3 2 4 2 3" xfId="13788"/>
    <cellStyle name="Currency 4 3 2 4 2 3 2" xfId="49006"/>
    <cellStyle name="Currency 4 3 2 4 2 4" xfId="39961"/>
    <cellStyle name="Currency 4 3 2 4 2 5" xfId="26395"/>
    <cellStyle name="Currency 4 3 2 4 3" xfId="6165"/>
    <cellStyle name="Currency 4 3 2 4 3 2" xfId="18796"/>
    <cellStyle name="Currency 4 3 2 4 3 2 2" xfId="54012"/>
    <cellStyle name="Currency 4 3 2 4 3 3" xfId="41415"/>
    <cellStyle name="Currency 4 3 2 4 3 4" xfId="31401"/>
    <cellStyle name="Currency 4 3 2 4 4" xfId="7624"/>
    <cellStyle name="Currency 4 3 2 4 4 2" xfId="20250"/>
    <cellStyle name="Currency 4 3 2 4 4 2 2" xfId="55466"/>
    <cellStyle name="Currency 4 3 2 4 4 3" xfId="42869"/>
    <cellStyle name="Currency 4 3 2 4 4 4" xfId="32855"/>
    <cellStyle name="Currency 4 3 2 4 5" xfId="9405"/>
    <cellStyle name="Currency 4 3 2 4 5 2" xfId="22026"/>
    <cellStyle name="Currency 4 3 2 4 5 2 2" xfId="57242"/>
    <cellStyle name="Currency 4 3 2 4 5 3" xfId="44645"/>
    <cellStyle name="Currency 4 3 2 4 5 4" xfId="34631"/>
    <cellStyle name="Currency 4 3 2 4 6" xfId="11199"/>
    <cellStyle name="Currency 4 3 2 4 6 2" xfId="23802"/>
    <cellStyle name="Currency 4 3 2 4 6 2 2" xfId="59018"/>
    <cellStyle name="Currency 4 3 2 4 6 3" xfId="46421"/>
    <cellStyle name="Currency 4 3 2 4 6 4" xfId="36407"/>
    <cellStyle name="Currency 4 3 2 4 7" xfId="15566"/>
    <cellStyle name="Currency 4 3 2 4 7 2" xfId="50782"/>
    <cellStyle name="Currency 4 3 2 4 7 3" xfId="28171"/>
    <cellStyle name="Currency 4 3 2 4 8" xfId="12657"/>
    <cellStyle name="Currency 4 3 2 4 8 2" xfId="47875"/>
    <cellStyle name="Currency 4 3 2 4 9" xfId="38185"/>
    <cellStyle name="Currency 4 3 2 5" xfId="3386"/>
    <cellStyle name="Currency 4 3 2 5 10" xfId="26882"/>
    <cellStyle name="Currency 4 3 2 5 11" xfId="61286"/>
    <cellStyle name="Currency 4 3 2 5 2" xfId="5182"/>
    <cellStyle name="Currency 4 3 2 5 2 2" xfId="17829"/>
    <cellStyle name="Currency 4 3 2 5 2 2 2" xfId="53045"/>
    <cellStyle name="Currency 4 3 2 5 2 3" xfId="40448"/>
    <cellStyle name="Currency 4 3 2 5 2 4" xfId="30434"/>
    <cellStyle name="Currency 4 3 2 5 3" xfId="6652"/>
    <cellStyle name="Currency 4 3 2 5 3 2" xfId="19283"/>
    <cellStyle name="Currency 4 3 2 5 3 2 2" xfId="54499"/>
    <cellStyle name="Currency 4 3 2 5 3 3" xfId="41902"/>
    <cellStyle name="Currency 4 3 2 5 3 4" xfId="31888"/>
    <cellStyle name="Currency 4 3 2 5 4" xfId="8111"/>
    <cellStyle name="Currency 4 3 2 5 4 2" xfId="20737"/>
    <cellStyle name="Currency 4 3 2 5 4 2 2" xfId="55953"/>
    <cellStyle name="Currency 4 3 2 5 4 3" xfId="43356"/>
    <cellStyle name="Currency 4 3 2 5 4 4" xfId="33342"/>
    <cellStyle name="Currency 4 3 2 5 5" xfId="9892"/>
    <cellStyle name="Currency 4 3 2 5 5 2" xfId="22513"/>
    <cellStyle name="Currency 4 3 2 5 5 2 2" xfId="57729"/>
    <cellStyle name="Currency 4 3 2 5 5 3" xfId="45132"/>
    <cellStyle name="Currency 4 3 2 5 5 4" xfId="35118"/>
    <cellStyle name="Currency 4 3 2 5 6" xfId="11686"/>
    <cellStyle name="Currency 4 3 2 5 6 2" xfId="24289"/>
    <cellStyle name="Currency 4 3 2 5 6 2 2" xfId="59505"/>
    <cellStyle name="Currency 4 3 2 5 6 3" xfId="46908"/>
    <cellStyle name="Currency 4 3 2 5 6 4" xfId="36894"/>
    <cellStyle name="Currency 4 3 2 5 7" xfId="16053"/>
    <cellStyle name="Currency 4 3 2 5 7 2" xfId="51269"/>
    <cellStyle name="Currency 4 3 2 5 7 3" xfId="28658"/>
    <cellStyle name="Currency 4 3 2 5 8" xfId="14275"/>
    <cellStyle name="Currency 4 3 2 5 8 2" xfId="49493"/>
    <cellStyle name="Currency 4 3 2 5 9" xfId="38672"/>
    <cellStyle name="Currency 4 3 2 6" xfId="2546"/>
    <cellStyle name="Currency 4 3 2 6 10" xfId="26073"/>
    <cellStyle name="Currency 4 3 2 6 11" xfId="60477"/>
    <cellStyle name="Currency 4 3 2 6 2" xfId="4373"/>
    <cellStyle name="Currency 4 3 2 6 2 2" xfId="17020"/>
    <cellStyle name="Currency 4 3 2 6 2 2 2" xfId="52236"/>
    <cellStyle name="Currency 4 3 2 6 2 3" xfId="39639"/>
    <cellStyle name="Currency 4 3 2 6 2 4" xfId="29625"/>
    <cellStyle name="Currency 4 3 2 6 3" xfId="5843"/>
    <cellStyle name="Currency 4 3 2 6 3 2" xfId="18474"/>
    <cellStyle name="Currency 4 3 2 6 3 2 2" xfId="53690"/>
    <cellStyle name="Currency 4 3 2 6 3 3" xfId="41093"/>
    <cellStyle name="Currency 4 3 2 6 3 4" xfId="31079"/>
    <cellStyle name="Currency 4 3 2 6 4" xfId="7302"/>
    <cellStyle name="Currency 4 3 2 6 4 2" xfId="19928"/>
    <cellStyle name="Currency 4 3 2 6 4 2 2" xfId="55144"/>
    <cellStyle name="Currency 4 3 2 6 4 3" xfId="42547"/>
    <cellStyle name="Currency 4 3 2 6 4 4" xfId="32533"/>
    <cellStyle name="Currency 4 3 2 6 5" xfId="9083"/>
    <cellStyle name="Currency 4 3 2 6 5 2" xfId="21704"/>
    <cellStyle name="Currency 4 3 2 6 5 2 2" xfId="56920"/>
    <cellStyle name="Currency 4 3 2 6 5 3" xfId="44323"/>
    <cellStyle name="Currency 4 3 2 6 5 4" xfId="34309"/>
    <cellStyle name="Currency 4 3 2 6 6" xfId="10877"/>
    <cellStyle name="Currency 4 3 2 6 6 2" xfId="23480"/>
    <cellStyle name="Currency 4 3 2 6 6 2 2" xfId="58696"/>
    <cellStyle name="Currency 4 3 2 6 6 3" xfId="46099"/>
    <cellStyle name="Currency 4 3 2 6 6 4" xfId="36085"/>
    <cellStyle name="Currency 4 3 2 6 7" xfId="15244"/>
    <cellStyle name="Currency 4 3 2 6 7 2" xfId="50460"/>
    <cellStyle name="Currency 4 3 2 6 7 3" xfId="27849"/>
    <cellStyle name="Currency 4 3 2 6 8" xfId="13466"/>
    <cellStyle name="Currency 4 3 2 6 8 2" xfId="48684"/>
    <cellStyle name="Currency 4 3 2 6 9" xfId="37863"/>
    <cellStyle name="Currency 4 3 2 7" xfId="3710"/>
    <cellStyle name="Currency 4 3 2 7 2" xfId="8434"/>
    <cellStyle name="Currency 4 3 2 7 2 2" xfId="21060"/>
    <cellStyle name="Currency 4 3 2 7 2 2 2" xfId="56276"/>
    <cellStyle name="Currency 4 3 2 7 2 3" xfId="43679"/>
    <cellStyle name="Currency 4 3 2 7 2 4" xfId="33665"/>
    <cellStyle name="Currency 4 3 2 7 3" xfId="10215"/>
    <cellStyle name="Currency 4 3 2 7 3 2" xfId="22836"/>
    <cellStyle name="Currency 4 3 2 7 3 2 2" xfId="58052"/>
    <cellStyle name="Currency 4 3 2 7 3 3" xfId="45455"/>
    <cellStyle name="Currency 4 3 2 7 3 4" xfId="35441"/>
    <cellStyle name="Currency 4 3 2 7 4" xfId="12011"/>
    <cellStyle name="Currency 4 3 2 7 4 2" xfId="24612"/>
    <cellStyle name="Currency 4 3 2 7 4 2 2" xfId="59828"/>
    <cellStyle name="Currency 4 3 2 7 4 3" xfId="47231"/>
    <cellStyle name="Currency 4 3 2 7 4 4" xfId="37217"/>
    <cellStyle name="Currency 4 3 2 7 5" xfId="16376"/>
    <cellStyle name="Currency 4 3 2 7 5 2" xfId="51592"/>
    <cellStyle name="Currency 4 3 2 7 5 3" xfId="28981"/>
    <cellStyle name="Currency 4 3 2 7 6" xfId="14598"/>
    <cellStyle name="Currency 4 3 2 7 6 2" xfId="49816"/>
    <cellStyle name="Currency 4 3 2 7 7" xfId="38995"/>
    <cellStyle name="Currency 4 3 2 7 8" xfId="27205"/>
    <cellStyle name="Currency 4 3 2 8" xfId="4048"/>
    <cellStyle name="Currency 4 3 2 8 2" xfId="16698"/>
    <cellStyle name="Currency 4 3 2 8 2 2" xfId="51914"/>
    <cellStyle name="Currency 4 3 2 8 2 3" xfId="29303"/>
    <cellStyle name="Currency 4 3 2 8 3" xfId="13144"/>
    <cellStyle name="Currency 4 3 2 8 3 2" xfId="48362"/>
    <cellStyle name="Currency 4 3 2 8 4" xfId="39317"/>
    <cellStyle name="Currency 4 3 2 8 5" xfId="25751"/>
    <cellStyle name="Currency 4 3 2 9" xfId="5521"/>
    <cellStyle name="Currency 4 3 2 9 2" xfId="18152"/>
    <cellStyle name="Currency 4 3 2 9 2 2" xfId="53368"/>
    <cellStyle name="Currency 4 3 2 9 3" xfId="40771"/>
    <cellStyle name="Currency 4 3 2 9 4" xfId="30757"/>
    <cellStyle name="Currency 4 3 3" xfId="2286"/>
    <cellStyle name="Currency 4 3 3 10" xfId="10484"/>
    <cellStyle name="Currency 4 3 3 10 2" xfId="23095"/>
    <cellStyle name="Currency 4 3 3 10 2 2" xfId="58311"/>
    <cellStyle name="Currency 4 3 3 10 3" xfId="45714"/>
    <cellStyle name="Currency 4 3 3 10 4" xfId="35700"/>
    <cellStyle name="Currency 4 3 3 11" xfId="15002"/>
    <cellStyle name="Currency 4 3 3 11 2" xfId="50218"/>
    <cellStyle name="Currency 4 3 3 11 3" xfId="27607"/>
    <cellStyle name="Currency 4 3 3 12" xfId="12415"/>
    <cellStyle name="Currency 4 3 3 12 2" xfId="47633"/>
    <cellStyle name="Currency 4 3 3 13" xfId="37621"/>
    <cellStyle name="Currency 4 3 3 14" xfId="25022"/>
    <cellStyle name="Currency 4 3 3 15" xfId="60235"/>
    <cellStyle name="Currency 4 3 3 2" xfId="3137"/>
    <cellStyle name="Currency 4 3 3 2 10" xfId="25506"/>
    <cellStyle name="Currency 4 3 3 2 11" xfId="61041"/>
    <cellStyle name="Currency 4 3 3 2 2" xfId="4937"/>
    <cellStyle name="Currency 4 3 3 2 2 2" xfId="17584"/>
    <cellStyle name="Currency 4 3 3 2 2 2 2" xfId="52800"/>
    <cellStyle name="Currency 4 3 3 2 2 2 3" xfId="30189"/>
    <cellStyle name="Currency 4 3 3 2 2 3" xfId="14030"/>
    <cellStyle name="Currency 4 3 3 2 2 3 2" xfId="49248"/>
    <cellStyle name="Currency 4 3 3 2 2 4" xfId="40203"/>
    <cellStyle name="Currency 4 3 3 2 2 5" xfId="26637"/>
    <cellStyle name="Currency 4 3 3 2 3" xfId="6407"/>
    <cellStyle name="Currency 4 3 3 2 3 2" xfId="19038"/>
    <cellStyle name="Currency 4 3 3 2 3 2 2" xfId="54254"/>
    <cellStyle name="Currency 4 3 3 2 3 3" xfId="41657"/>
    <cellStyle name="Currency 4 3 3 2 3 4" xfId="31643"/>
    <cellStyle name="Currency 4 3 3 2 4" xfId="7866"/>
    <cellStyle name="Currency 4 3 3 2 4 2" xfId="20492"/>
    <cellStyle name="Currency 4 3 3 2 4 2 2" xfId="55708"/>
    <cellStyle name="Currency 4 3 3 2 4 3" xfId="43111"/>
    <cellStyle name="Currency 4 3 3 2 4 4" xfId="33097"/>
    <cellStyle name="Currency 4 3 3 2 5" xfId="9647"/>
    <cellStyle name="Currency 4 3 3 2 5 2" xfId="22268"/>
    <cellStyle name="Currency 4 3 3 2 5 2 2" xfId="57484"/>
    <cellStyle name="Currency 4 3 3 2 5 3" xfId="44887"/>
    <cellStyle name="Currency 4 3 3 2 5 4" xfId="34873"/>
    <cellStyle name="Currency 4 3 3 2 6" xfId="11441"/>
    <cellStyle name="Currency 4 3 3 2 6 2" xfId="24044"/>
    <cellStyle name="Currency 4 3 3 2 6 2 2" xfId="59260"/>
    <cellStyle name="Currency 4 3 3 2 6 3" xfId="46663"/>
    <cellStyle name="Currency 4 3 3 2 6 4" xfId="36649"/>
    <cellStyle name="Currency 4 3 3 2 7" xfId="15808"/>
    <cellStyle name="Currency 4 3 3 2 7 2" xfId="51024"/>
    <cellStyle name="Currency 4 3 3 2 7 3" xfId="28413"/>
    <cellStyle name="Currency 4 3 3 2 8" xfId="12899"/>
    <cellStyle name="Currency 4 3 3 2 8 2" xfId="48117"/>
    <cellStyle name="Currency 4 3 3 2 9" xfId="38427"/>
    <cellStyle name="Currency 4 3 3 3" xfId="3466"/>
    <cellStyle name="Currency 4 3 3 3 10" xfId="26962"/>
    <cellStyle name="Currency 4 3 3 3 11" xfId="61366"/>
    <cellStyle name="Currency 4 3 3 3 2" xfId="5262"/>
    <cellStyle name="Currency 4 3 3 3 2 2" xfId="17909"/>
    <cellStyle name="Currency 4 3 3 3 2 2 2" xfId="53125"/>
    <cellStyle name="Currency 4 3 3 3 2 3" xfId="40528"/>
    <cellStyle name="Currency 4 3 3 3 2 4" xfId="30514"/>
    <cellStyle name="Currency 4 3 3 3 3" xfId="6732"/>
    <cellStyle name="Currency 4 3 3 3 3 2" xfId="19363"/>
    <cellStyle name="Currency 4 3 3 3 3 2 2" xfId="54579"/>
    <cellStyle name="Currency 4 3 3 3 3 3" xfId="41982"/>
    <cellStyle name="Currency 4 3 3 3 3 4" xfId="31968"/>
    <cellStyle name="Currency 4 3 3 3 4" xfId="8191"/>
    <cellStyle name="Currency 4 3 3 3 4 2" xfId="20817"/>
    <cellStyle name="Currency 4 3 3 3 4 2 2" xfId="56033"/>
    <cellStyle name="Currency 4 3 3 3 4 3" xfId="43436"/>
    <cellStyle name="Currency 4 3 3 3 4 4" xfId="33422"/>
    <cellStyle name="Currency 4 3 3 3 5" xfId="9972"/>
    <cellStyle name="Currency 4 3 3 3 5 2" xfId="22593"/>
    <cellStyle name="Currency 4 3 3 3 5 2 2" xfId="57809"/>
    <cellStyle name="Currency 4 3 3 3 5 3" xfId="45212"/>
    <cellStyle name="Currency 4 3 3 3 5 4" xfId="35198"/>
    <cellStyle name="Currency 4 3 3 3 6" xfId="11766"/>
    <cellStyle name="Currency 4 3 3 3 6 2" xfId="24369"/>
    <cellStyle name="Currency 4 3 3 3 6 2 2" xfId="59585"/>
    <cellStyle name="Currency 4 3 3 3 6 3" xfId="46988"/>
    <cellStyle name="Currency 4 3 3 3 6 4" xfId="36974"/>
    <cellStyle name="Currency 4 3 3 3 7" xfId="16133"/>
    <cellStyle name="Currency 4 3 3 3 7 2" xfId="51349"/>
    <cellStyle name="Currency 4 3 3 3 7 3" xfId="28738"/>
    <cellStyle name="Currency 4 3 3 3 8" xfId="14355"/>
    <cellStyle name="Currency 4 3 3 3 8 2" xfId="49573"/>
    <cellStyle name="Currency 4 3 3 3 9" xfId="38752"/>
    <cellStyle name="Currency 4 3 3 4" xfId="2627"/>
    <cellStyle name="Currency 4 3 3 4 10" xfId="26153"/>
    <cellStyle name="Currency 4 3 3 4 11" xfId="60557"/>
    <cellStyle name="Currency 4 3 3 4 2" xfId="4453"/>
    <cellStyle name="Currency 4 3 3 4 2 2" xfId="17100"/>
    <cellStyle name="Currency 4 3 3 4 2 2 2" xfId="52316"/>
    <cellStyle name="Currency 4 3 3 4 2 3" xfId="39719"/>
    <cellStyle name="Currency 4 3 3 4 2 4" xfId="29705"/>
    <cellStyle name="Currency 4 3 3 4 3" xfId="5923"/>
    <cellStyle name="Currency 4 3 3 4 3 2" xfId="18554"/>
    <cellStyle name="Currency 4 3 3 4 3 2 2" xfId="53770"/>
    <cellStyle name="Currency 4 3 3 4 3 3" xfId="41173"/>
    <cellStyle name="Currency 4 3 3 4 3 4" xfId="31159"/>
    <cellStyle name="Currency 4 3 3 4 4" xfId="7382"/>
    <cellStyle name="Currency 4 3 3 4 4 2" xfId="20008"/>
    <cellStyle name="Currency 4 3 3 4 4 2 2" xfId="55224"/>
    <cellStyle name="Currency 4 3 3 4 4 3" xfId="42627"/>
    <cellStyle name="Currency 4 3 3 4 4 4" xfId="32613"/>
    <cellStyle name="Currency 4 3 3 4 5" xfId="9163"/>
    <cellStyle name="Currency 4 3 3 4 5 2" xfId="21784"/>
    <cellStyle name="Currency 4 3 3 4 5 2 2" xfId="57000"/>
    <cellStyle name="Currency 4 3 3 4 5 3" xfId="44403"/>
    <cellStyle name="Currency 4 3 3 4 5 4" xfId="34389"/>
    <cellStyle name="Currency 4 3 3 4 6" xfId="10957"/>
    <cellStyle name="Currency 4 3 3 4 6 2" xfId="23560"/>
    <cellStyle name="Currency 4 3 3 4 6 2 2" xfId="58776"/>
    <cellStyle name="Currency 4 3 3 4 6 3" xfId="46179"/>
    <cellStyle name="Currency 4 3 3 4 6 4" xfId="36165"/>
    <cellStyle name="Currency 4 3 3 4 7" xfId="15324"/>
    <cellStyle name="Currency 4 3 3 4 7 2" xfId="50540"/>
    <cellStyle name="Currency 4 3 3 4 7 3" xfId="27929"/>
    <cellStyle name="Currency 4 3 3 4 8" xfId="13546"/>
    <cellStyle name="Currency 4 3 3 4 8 2" xfId="48764"/>
    <cellStyle name="Currency 4 3 3 4 9" xfId="37943"/>
    <cellStyle name="Currency 4 3 3 5" xfId="3791"/>
    <cellStyle name="Currency 4 3 3 5 2" xfId="8514"/>
    <cellStyle name="Currency 4 3 3 5 2 2" xfId="21140"/>
    <cellStyle name="Currency 4 3 3 5 2 2 2" xfId="56356"/>
    <cellStyle name="Currency 4 3 3 5 2 3" xfId="43759"/>
    <cellStyle name="Currency 4 3 3 5 2 4" xfId="33745"/>
    <cellStyle name="Currency 4 3 3 5 3" xfId="10295"/>
    <cellStyle name="Currency 4 3 3 5 3 2" xfId="22916"/>
    <cellStyle name="Currency 4 3 3 5 3 2 2" xfId="58132"/>
    <cellStyle name="Currency 4 3 3 5 3 3" xfId="45535"/>
    <cellStyle name="Currency 4 3 3 5 3 4" xfId="35521"/>
    <cellStyle name="Currency 4 3 3 5 4" xfId="12091"/>
    <cellStyle name="Currency 4 3 3 5 4 2" xfId="24692"/>
    <cellStyle name="Currency 4 3 3 5 4 2 2" xfId="59908"/>
    <cellStyle name="Currency 4 3 3 5 4 3" xfId="47311"/>
    <cellStyle name="Currency 4 3 3 5 4 4" xfId="37297"/>
    <cellStyle name="Currency 4 3 3 5 5" xfId="16456"/>
    <cellStyle name="Currency 4 3 3 5 5 2" xfId="51672"/>
    <cellStyle name="Currency 4 3 3 5 5 3" xfId="29061"/>
    <cellStyle name="Currency 4 3 3 5 6" xfId="14678"/>
    <cellStyle name="Currency 4 3 3 5 6 2" xfId="49896"/>
    <cellStyle name="Currency 4 3 3 5 7" xfId="39075"/>
    <cellStyle name="Currency 4 3 3 5 8" xfId="27285"/>
    <cellStyle name="Currency 4 3 3 6" xfId="4131"/>
    <cellStyle name="Currency 4 3 3 6 2" xfId="16778"/>
    <cellStyle name="Currency 4 3 3 6 2 2" xfId="51994"/>
    <cellStyle name="Currency 4 3 3 6 2 3" xfId="29383"/>
    <cellStyle name="Currency 4 3 3 6 3" xfId="13224"/>
    <cellStyle name="Currency 4 3 3 6 3 2" xfId="48442"/>
    <cellStyle name="Currency 4 3 3 6 4" xfId="39397"/>
    <cellStyle name="Currency 4 3 3 6 5" xfId="25831"/>
    <cellStyle name="Currency 4 3 3 7" xfId="5601"/>
    <cellStyle name="Currency 4 3 3 7 2" xfId="18232"/>
    <cellStyle name="Currency 4 3 3 7 2 2" xfId="53448"/>
    <cellStyle name="Currency 4 3 3 7 3" xfId="40851"/>
    <cellStyle name="Currency 4 3 3 7 4" xfId="30837"/>
    <cellStyle name="Currency 4 3 3 8" xfId="7060"/>
    <cellStyle name="Currency 4 3 3 8 2" xfId="19686"/>
    <cellStyle name="Currency 4 3 3 8 2 2" xfId="54902"/>
    <cellStyle name="Currency 4 3 3 8 3" xfId="42305"/>
    <cellStyle name="Currency 4 3 3 8 4" xfId="32291"/>
    <cellStyle name="Currency 4 3 3 9" xfId="8841"/>
    <cellStyle name="Currency 4 3 3 9 2" xfId="21462"/>
    <cellStyle name="Currency 4 3 3 9 2 2" xfId="56678"/>
    <cellStyle name="Currency 4 3 3 9 3" xfId="44081"/>
    <cellStyle name="Currency 4 3 3 9 4" xfId="34067"/>
    <cellStyle name="Currency 4 3 4" xfId="2967"/>
    <cellStyle name="Currency 4 3 4 10" xfId="25347"/>
    <cellStyle name="Currency 4 3 4 11" xfId="60882"/>
    <cellStyle name="Currency 4 3 4 2" xfId="4778"/>
    <cellStyle name="Currency 4 3 4 2 2" xfId="17425"/>
    <cellStyle name="Currency 4 3 4 2 2 2" xfId="52641"/>
    <cellStyle name="Currency 4 3 4 2 2 3" xfId="30030"/>
    <cellStyle name="Currency 4 3 4 2 3" xfId="13871"/>
    <cellStyle name="Currency 4 3 4 2 3 2" xfId="49089"/>
    <cellStyle name="Currency 4 3 4 2 4" xfId="40044"/>
    <cellStyle name="Currency 4 3 4 2 5" xfId="26478"/>
    <cellStyle name="Currency 4 3 4 3" xfId="6248"/>
    <cellStyle name="Currency 4 3 4 3 2" xfId="18879"/>
    <cellStyle name="Currency 4 3 4 3 2 2" xfId="54095"/>
    <cellStyle name="Currency 4 3 4 3 3" xfId="41498"/>
    <cellStyle name="Currency 4 3 4 3 4" xfId="31484"/>
    <cellStyle name="Currency 4 3 4 4" xfId="7707"/>
    <cellStyle name="Currency 4 3 4 4 2" xfId="20333"/>
    <cellStyle name="Currency 4 3 4 4 2 2" xfId="55549"/>
    <cellStyle name="Currency 4 3 4 4 3" xfId="42952"/>
    <cellStyle name="Currency 4 3 4 4 4" xfId="32938"/>
    <cellStyle name="Currency 4 3 4 5" xfId="9488"/>
    <cellStyle name="Currency 4 3 4 5 2" xfId="22109"/>
    <cellStyle name="Currency 4 3 4 5 2 2" xfId="57325"/>
    <cellStyle name="Currency 4 3 4 5 3" xfId="44728"/>
    <cellStyle name="Currency 4 3 4 5 4" xfId="34714"/>
    <cellStyle name="Currency 4 3 4 6" xfId="11282"/>
    <cellStyle name="Currency 4 3 4 6 2" xfId="23885"/>
    <cellStyle name="Currency 4 3 4 6 2 2" xfId="59101"/>
    <cellStyle name="Currency 4 3 4 6 3" xfId="46504"/>
    <cellStyle name="Currency 4 3 4 6 4" xfId="36490"/>
    <cellStyle name="Currency 4 3 4 7" xfId="15649"/>
    <cellStyle name="Currency 4 3 4 7 2" xfId="50865"/>
    <cellStyle name="Currency 4 3 4 7 3" xfId="28254"/>
    <cellStyle name="Currency 4 3 4 8" xfId="12740"/>
    <cellStyle name="Currency 4 3 4 8 2" xfId="47958"/>
    <cellStyle name="Currency 4 3 4 9" xfId="38268"/>
    <cellStyle name="Currency 4 3 5" xfId="2800"/>
    <cellStyle name="Currency 4 3 5 10" xfId="25192"/>
    <cellStyle name="Currency 4 3 5 11" xfId="60727"/>
    <cellStyle name="Currency 4 3 5 2" xfId="4623"/>
    <cellStyle name="Currency 4 3 5 2 2" xfId="17270"/>
    <cellStyle name="Currency 4 3 5 2 2 2" xfId="52486"/>
    <cellStyle name="Currency 4 3 5 2 2 3" xfId="29875"/>
    <cellStyle name="Currency 4 3 5 2 3" xfId="13716"/>
    <cellStyle name="Currency 4 3 5 2 3 2" xfId="48934"/>
    <cellStyle name="Currency 4 3 5 2 4" xfId="39889"/>
    <cellStyle name="Currency 4 3 5 2 5" xfId="26323"/>
    <cellStyle name="Currency 4 3 5 3" xfId="6093"/>
    <cellStyle name="Currency 4 3 5 3 2" xfId="18724"/>
    <cellStyle name="Currency 4 3 5 3 2 2" xfId="53940"/>
    <cellStyle name="Currency 4 3 5 3 3" xfId="41343"/>
    <cellStyle name="Currency 4 3 5 3 4" xfId="31329"/>
    <cellStyle name="Currency 4 3 5 4" xfId="7552"/>
    <cellStyle name="Currency 4 3 5 4 2" xfId="20178"/>
    <cellStyle name="Currency 4 3 5 4 2 2" xfId="55394"/>
    <cellStyle name="Currency 4 3 5 4 3" xfId="42797"/>
    <cellStyle name="Currency 4 3 5 4 4" xfId="32783"/>
    <cellStyle name="Currency 4 3 5 5" xfId="9333"/>
    <cellStyle name="Currency 4 3 5 5 2" xfId="21954"/>
    <cellStyle name="Currency 4 3 5 5 2 2" xfId="57170"/>
    <cellStyle name="Currency 4 3 5 5 3" xfId="44573"/>
    <cellStyle name="Currency 4 3 5 5 4" xfId="34559"/>
    <cellStyle name="Currency 4 3 5 6" xfId="11127"/>
    <cellStyle name="Currency 4 3 5 6 2" xfId="23730"/>
    <cellStyle name="Currency 4 3 5 6 2 2" xfId="58946"/>
    <cellStyle name="Currency 4 3 5 6 3" xfId="46349"/>
    <cellStyle name="Currency 4 3 5 6 4" xfId="36335"/>
    <cellStyle name="Currency 4 3 5 7" xfId="15494"/>
    <cellStyle name="Currency 4 3 5 7 2" xfId="50710"/>
    <cellStyle name="Currency 4 3 5 7 3" xfId="28099"/>
    <cellStyle name="Currency 4 3 5 8" xfId="12585"/>
    <cellStyle name="Currency 4 3 5 8 2" xfId="47803"/>
    <cellStyle name="Currency 4 3 5 9" xfId="38113"/>
    <cellStyle name="Currency 4 3 6" xfId="3314"/>
    <cellStyle name="Currency 4 3 6 10" xfId="26810"/>
    <cellStyle name="Currency 4 3 6 11" xfId="61214"/>
    <cellStyle name="Currency 4 3 6 2" xfId="5110"/>
    <cellStyle name="Currency 4 3 6 2 2" xfId="17757"/>
    <cellStyle name="Currency 4 3 6 2 2 2" xfId="52973"/>
    <cellStyle name="Currency 4 3 6 2 3" xfId="40376"/>
    <cellStyle name="Currency 4 3 6 2 4" xfId="30362"/>
    <cellStyle name="Currency 4 3 6 3" xfId="6580"/>
    <cellStyle name="Currency 4 3 6 3 2" xfId="19211"/>
    <cellStyle name="Currency 4 3 6 3 2 2" xfId="54427"/>
    <cellStyle name="Currency 4 3 6 3 3" xfId="41830"/>
    <cellStyle name="Currency 4 3 6 3 4" xfId="31816"/>
    <cellStyle name="Currency 4 3 6 4" xfId="8039"/>
    <cellStyle name="Currency 4 3 6 4 2" xfId="20665"/>
    <cellStyle name="Currency 4 3 6 4 2 2" xfId="55881"/>
    <cellStyle name="Currency 4 3 6 4 3" xfId="43284"/>
    <cellStyle name="Currency 4 3 6 4 4" xfId="33270"/>
    <cellStyle name="Currency 4 3 6 5" xfId="9820"/>
    <cellStyle name="Currency 4 3 6 5 2" xfId="22441"/>
    <cellStyle name="Currency 4 3 6 5 2 2" xfId="57657"/>
    <cellStyle name="Currency 4 3 6 5 3" xfId="45060"/>
    <cellStyle name="Currency 4 3 6 5 4" xfId="35046"/>
    <cellStyle name="Currency 4 3 6 6" xfId="11614"/>
    <cellStyle name="Currency 4 3 6 6 2" xfId="24217"/>
    <cellStyle name="Currency 4 3 6 6 2 2" xfId="59433"/>
    <cellStyle name="Currency 4 3 6 6 3" xfId="46836"/>
    <cellStyle name="Currency 4 3 6 6 4" xfId="36822"/>
    <cellStyle name="Currency 4 3 6 7" xfId="15981"/>
    <cellStyle name="Currency 4 3 6 7 2" xfId="51197"/>
    <cellStyle name="Currency 4 3 6 7 3" xfId="28586"/>
    <cellStyle name="Currency 4 3 6 8" xfId="14203"/>
    <cellStyle name="Currency 4 3 6 8 2" xfId="49421"/>
    <cellStyle name="Currency 4 3 6 9" xfId="38600"/>
    <cellStyle name="Currency 4 3 7" xfId="2470"/>
    <cellStyle name="Currency 4 3 7 10" xfId="26001"/>
    <cellStyle name="Currency 4 3 7 11" xfId="60405"/>
    <cellStyle name="Currency 4 3 7 2" xfId="4301"/>
    <cellStyle name="Currency 4 3 7 2 2" xfId="16948"/>
    <cellStyle name="Currency 4 3 7 2 2 2" xfId="52164"/>
    <cellStyle name="Currency 4 3 7 2 3" xfId="39567"/>
    <cellStyle name="Currency 4 3 7 2 4" xfId="29553"/>
    <cellStyle name="Currency 4 3 7 3" xfId="5771"/>
    <cellStyle name="Currency 4 3 7 3 2" xfId="18402"/>
    <cellStyle name="Currency 4 3 7 3 2 2" xfId="53618"/>
    <cellStyle name="Currency 4 3 7 3 3" xfId="41021"/>
    <cellStyle name="Currency 4 3 7 3 4" xfId="31007"/>
    <cellStyle name="Currency 4 3 7 4" xfId="7230"/>
    <cellStyle name="Currency 4 3 7 4 2" xfId="19856"/>
    <cellStyle name="Currency 4 3 7 4 2 2" xfId="55072"/>
    <cellStyle name="Currency 4 3 7 4 3" xfId="42475"/>
    <cellStyle name="Currency 4 3 7 4 4" xfId="32461"/>
    <cellStyle name="Currency 4 3 7 5" xfId="9011"/>
    <cellStyle name="Currency 4 3 7 5 2" xfId="21632"/>
    <cellStyle name="Currency 4 3 7 5 2 2" xfId="56848"/>
    <cellStyle name="Currency 4 3 7 5 3" xfId="44251"/>
    <cellStyle name="Currency 4 3 7 5 4" xfId="34237"/>
    <cellStyle name="Currency 4 3 7 6" xfId="10805"/>
    <cellStyle name="Currency 4 3 7 6 2" xfId="23408"/>
    <cellStyle name="Currency 4 3 7 6 2 2" xfId="58624"/>
    <cellStyle name="Currency 4 3 7 6 3" xfId="46027"/>
    <cellStyle name="Currency 4 3 7 6 4" xfId="36013"/>
    <cellStyle name="Currency 4 3 7 7" xfId="15172"/>
    <cellStyle name="Currency 4 3 7 7 2" xfId="50388"/>
    <cellStyle name="Currency 4 3 7 7 3" xfId="27777"/>
    <cellStyle name="Currency 4 3 7 8" xfId="13394"/>
    <cellStyle name="Currency 4 3 7 8 2" xfId="48612"/>
    <cellStyle name="Currency 4 3 7 9" xfId="37791"/>
    <cellStyle name="Currency 4 3 8" xfId="3638"/>
    <cellStyle name="Currency 4 3 8 2" xfId="8362"/>
    <cellStyle name="Currency 4 3 8 2 2" xfId="20988"/>
    <cellStyle name="Currency 4 3 8 2 2 2" xfId="56204"/>
    <cellStyle name="Currency 4 3 8 2 3" xfId="43607"/>
    <cellStyle name="Currency 4 3 8 2 4" xfId="33593"/>
    <cellStyle name="Currency 4 3 8 3" xfId="10143"/>
    <cellStyle name="Currency 4 3 8 3 2" xfId="22764"/>
    <cellStyle name="Currency 4 3 8 3 2 2" xfId="57980"/>
    <cellStyle name="Currency 4 3 8 3 3" xfId="45383"/>
    <cellStyle name="Currency 4 3 8 3 4" xfId="35369"/>
    <cellStyle name="Currency 4 3 8 4" xfId="11939"/>
    <cellStyle name="Currency 4 3 8 4 2" xfId="24540"/>
    <cellStyle name="Currency 4 3 8 4 2 2" xfId="59756"/>
    <cellStyle name="Currency 4 3 8 4 3" xfId="47159"/>
    <cellStyle name="Currency 4 3 8 4 4" xfId="37145"/>
    <cellStyle name="Currency 4 3 8 5" xfId="16304"/>
    <cellStyle name="Currency 4 3 8 5 2" xfId="51520"/>
    <cellStyle name="Currency 4 3 8 5 3" xfId="28909"/>
    <cellStyle name="Currency 4 3 8 6" xfId="14526"/>
    <cellStyle name="Currency 4 3 8 6 2" xfId="49744"/>
    <cellStyle name="Currency 4 3 8 7" xfId="38923"/>
    <cellStyle name="Currency 4 3 8 8" xfId="27133"/>
    <cellStyle name="Currency 4 3 9" xfId="3967"/>
    <cellStyle name="Currency 4 3 9 2" xfId="16626"/>
    <cellStyle name="Currency 4 3 9 2 2" xfId="51842"/>
    <cellStyle name="Currency 4 3 9 2 3" xfId="29231"/>
    <cellStyle name="Currency 4 3 9 3" xfId="13072"/>
    <cellStyle name="Currency 4 3 9 3 2" xfId="48290"/>
    <cellStyle name="Currency 4 3 9 4" xfId="39245"/>
    <cellStyle name="Currency 4 3 9 5" xfId="25679"/>
    <cellStyle name="Currency 4 4" xfId="1719"/>
    <cellStyle name="Currency 4 4 10" xfId="6978"/>
    <cellStyle name="Currency 4 4 10 2" xfId="19605"/>
    <cellStyle name="Currency 4 4 10 2 2" xfId="54821"/>
    <cellStyle name="Currency 4 4 10 3" xfId="42224"/>
    <cellStyle name="Currency 4 4 10 4" xfId="32210"/>
    <cellStyle name="Currency 4 4 11" xfId="8759"/>
    <cellStyle name="Currency 4 4 11 2" xfId="21381"/>
    <cellStyle name="Currency 4 4 11 2 2" xfId="56597"/>
    <cellStyle name="Currency 4 4 11 3" xfId="44000"/>
    <cellStyle name="Currency 4 4 11 4" xfId="33986"/>
    <cellStyle name="Currency 4 4 12" xfId="10485"/>
    <cellStyle name="Currency 4 4 12 2" xfId="23096"/>
    <cellStyle name="Currency 4 4 12 2 2" xfId="58312"/>
    <cellStyle name="Currency 4 4 12 3" xfId="45715"/>
    <cellStyle name="Currency 4 4 12 4" xfId="35701"/>
    <cellStyle name="Currency 4 4 13" xfId="14920"/>
    <cellStyle name="Currency 4 4 13 2" xfId="50137"/>
    <cellStyle name="Currency 4 4 13 3" xfId="27526"/>
    <cellStyle name="Currency 4 4 14" xfId="12334"/>
    <cellStyle name="Currency 4 4 14 2" xfId="47552"/>
    <cellStyle name="Currency 4 4 15" xfId="37539"/>
    <cellStyle name="Currency 4 4 16" xfId="24941"/>
    <cellStyle name="Currency 4 4 17" xfId="60154"/>
    <cellStyle name="Currency 4 4 2" xfId="2364"/>
    <cellStyle name="Currency 4 4 2 10" xfId="10486"/>
    <cellStyle name="Currency 4 4 2 10 2" xfId="23097"/>
    <cellStyle name="Currency 4 4 2 10 2 2" xfId="58313"/>
    <cellStyle name="Currency 4 4 2 10 3" xfId="45716"/>
    <cellStyle name="Currency 4 4 2 10 4" xfId="35702"/>
    <cellStyle name="Currency 4 4 2 11" xfId="15075"/>
    <cellStyle name="Currency 4 4 2 11 2" xfId="50291"/>
    <cellStyle name="Currency 4 4 2 11 3" xfId="27680"/>
    <cellStyle name="Currency 4 4 2 12" xfId="12488"/>
    <cellStyle name="Currency 4 4 2 12 2" xfId="47706"/>
    <cellStyle name="Currency 4 4 2 13" xfId="37694"/>
    <cellStyle name="Currency 4 4 2 14" xfId="25095"/>
    <cellStyle name="Currency 4 4 2 15" xfId="60308"/>
    <cellStyle name="Currency 4 4 2 2" xfId="3210"/>
    <cellStyle name="Currency 4 4 2 2 10" xfId="25579"/>
    <cellStyle name="Currency 4 4 2 2 11" xfId="61114"/>
    <cellStyle name="Currency 4 4 2 2 2" xfId="5010"/>
    <cellStyle name="Currency 4 4 2 2 2 2" xfId="17657"/>
    <cellStyle name="Currency 4 4 2 2 2 2 2" xfId="52873"/>
    <cellStyle name="Currency 4 4 2 2 2 2 3" xfId="30262"/>
    <cellStyle name="Currency 4 4 2 2 2 3" xfId="14103"/>
    <cellStyle name="Currency 4 4 2 2 2 3 2" xfId="49321"/>
    <cellStyle name="Currency 4 4 2 2 2 4" xfId="40276"/>
    <cellStyle name="Currency 4 4 2 2 2 5" xfId="26710"/>
    <cellStyle name="Currency 4 4 2 2 3" xfId="6480"/>
    <cellStyle name="Currency 4 4 2 2 3 2" xfId="19111"/>
    <cellStyle name="Currency 4 4 2 2 3 2 2" xfId="54327"/>
    <cellStyle name="Currency 4 4 2 2 3 3" xfId="41730"/>
    <cellStyle name="Currency 4 4 2 2 3 4" xfId="31716"/>
    <cellStyle name="Currency 4 4 2 2 4" xfId="7939"/>
    <cellStyle name="Currency 4 4 2 2 4 2" xfId="20565"/>
    <cellStyle name="Currency 4 4 2 2 4 2 2" xfId="55781"/>
    <cellStyle name="Currency 4 4 2 2 4 3" xfId="43184"/>
    <cellStyle name="Currency 4 4 2 2 4 4" xfId="33170"/>
    <cellStyle name="Currency 4 4 2 2 5" xfId="9720"/>
    <cellStyle name="Currency 4 4 2 2 5 2" xfId="22341"/>
    <cellStyle name="Currency 4 4 2 2 5 2 2" xfId="57557"/>
    <cellStyle name="Currency 4 4 2 2 5 3" xfId="44960"/>
    <cellStyle name="Currency 4 4 2 2 5 4" xfId="34946"/>
    <cellStyle name="Currency 4 4 2 2 6" xfId="11514"/>
    <cellStyle name="Currency 4 4 2 2 6 2" xfId="24117"/>
    <cellStyle name="Currency 4 4 2 2 6 2 2" xfId="59333"/>
    <cellStyle name="Currency 4 4 2 2 6 3" xfId="46736"/>
    <cellStyle name="Currency 4 4 2 2 6 4" xfId="36722"/>
    <cellStyle name="Currency 4 4 2 2 7" xfId="15881"/>
    <cellStyle name="Currency 4 4 2 2 7 2" xfId="51097"/>
    <cellStyle name="Currency 4 4 2 2 7 3" xfId="28486"/>
    <cellStyle name="Currency 4 4 2 2 8" xfId="12972"/>
    <cellStyle name="Currency 4 4 2 2 8 2" xfId="48190"/>
    <cellStyle name="Currency 4 4 2 2 9" xfId="38500"/>
    <cellStyle name="Currency 4 4 2 3" xfId="3539"/>
    <cellStyle name="Currency 4 4 2 3 10" xfId="27035"/>
    <cellStyle name="Currency 4 4 2 3 11" xfId="61439"/>
    <cellStyle name="Currency 4 4 2 3 2" xfId="5335"/>
    <cellStyle name="Currency 4 4 2 3 2 2" xfId="17982"/>
    <cellStyle name="Currency 4 4 2 3 2 2 2" xfId="53198"/>
    <cellStyle name="Currency 4 4 2 3 2 3" xfId="40601"/>
    <cellStyle name="Currency 4 4 2 3 2 4" xfId="30587"/>
    <cellStyle name="Currency 4 4 2 3 3" xfId="6805"/>
    <cellStyle name="Currency 4 4 2 3 3 2" xfId="19436"/>
    <cellStyle name="Currency 4 4 2 3 3 2 2" xfId="54652"/>
    <cellStyle name="Currency 4 4 2 3 3 3" xfId="42055"/>
    <cellStyle name="Currency 4 4 2 3 3 4" xfId="32041"/>
    <cellStyle name="Currency 4 4 2 3 4" xfId="8264"/>
    <cellStyle name="Currency 4 4 2 3 4 2" xfId="20890"/>
    <cellStyle name="Currency 4 4 2 3 4 2 2" xfId="56106"/>
    <cellStyle name="Currency 4 4 2 3 4 3" xfId="43509"/>
    <cellStyle name="Currency 4 4 2 3 4 4" xfId="33495"/>
    <cellStyle name="Currency 4 4 2 3 5" xfId="10045"/>
    <cellStyle name="Currency 4 4 2 3 5 2" xfId="22666"/>
    <cellStyle name="Currency 4 4 2 3 5 2 2" xfId="57882"/>
    <cellStyle name="Currency 4 4 2 3 5 3" xfId="45285"/>
    <cellStyle name="Currency 4 4 2 3 5 4" xfId="35271"/>
    <cellStyle name="Currency 4 4 2 3 6" xfId="11839"/>
    <cellStyle name="Currency 4 4 2 3 6 2" xfId="24442"/>
    <cellStyle name="Currency 4 4 2 3 6 2 2" xfId="59658"/>
    <cellStyle name="Currency 4 4 2 3 6 3" xfId="47061"/>
    <cellStyle name="Currency 4 4 2 3 6 4" xfId="37047"/>
    <cellStyle name="Currency 4 4 2 3 7" xfId="16206"/>
    <cellStyle name="Currency 4 4 2 3 7 2" xfId="51422"/>
    <cellStyle name="Currency 4 4 2 3 7 3" xfId="28811"/>
    <cellStyle name="Currency 4 4 2 3 8" xfId="14428"/>
    <cellStyle name="Currency 4 4 2 3 8 2" xfId="49646"/>
    <cellStyle name="Currency 4 4 2 3 9" xfId="38825"/>
    <cellStyle name="Currency 4 4 2 4" xfId="2700"/>
    <cellStyle name="Currency 4 4 2 4 10" xfId="26226"/>
    <cellStyle name="Currency 4 4 2 4 11" xfId="60630"/>
    <cellStyle name="Currency 4 4 2 4 2" xfId="4526"/>
    <cellStyle name="Currency 4 4 2 4 2 2" xfId="17173"/>
    <cellStyle name="Currency 4 4 2 4 2 2 2" xfId="52389"/>
    <cellStyle name="Currency 4 4 2 4 2 3" xfId="39792"/>
    <cellStyle name="Currency 4 4 2 4 2 4" xfId="29778"/>
    <cellStyle name="Currency 4 4 2 4 3" xfId="5996"/>
    <cellStyle name="Currency 4 4 2 4 3 2" xfId="18627"/>
    <cellStyle name="Currency 4 4 2 4 3 2 2" xfId="53843"/>
    <cellStyle name="Currency 4 4 2 4 3 3" xfId="41246"/>
    <cellStyle name="Currency 4 4 2 4 3 4" xfId="31232"/>
    <cellStyle name="Currency 4 4 2 4 4" xfId="7455"/>
    <cellStyle name="Currency 4 4 2 4 4 2" xfId="20081"/>
    <cellStyle name="Currency 4 4 2 4 4 2 2" xfId="55297"/>
    <cellStyle name="Currency 4 4 2 4 4 3" xfId="42700"/>
    <cellStyle name="Currency 4 4 2 4 4 4" xfId="32686"/>
    <cellStyle name="Currency 4 4 2 4 5" xfId="9236"/>
    <cellStyle name="Currency 4 4 2 4 5 2" xfId="21857"/>
    <cellStyle name="Currency 4 4 2 4 5 2 2" xfId="57073"/>
    <cellStyle name="Currency 4 4 2 4 5 3" xfId="44476"/>
    <cellStyle name="Currency 4 4 2 4 5 4" xfId="34462"/>
    <cellStyle name="Currency 4 4 2 4 6" xfId="11030"/>
    <cellStyle name="Currency 4 4 2 4 6 2" xfId="23633"/>
    <cellStyle name="Currency 4 4 2 4 6 2 2" xfId="58849"/>
    <cellStyle name="Currency 4 4 2 4 6 3" xfId="46252"/>
    <cellStyle name="Currency 4 4 2 4 6 4" xfId="36238"/>
    <cellStyle name="Currency 4 4 2 4 7" xfId="15397"/>
    <cellStyle name="Currency 4 4 2 4 7 2" xfId="50613"/>
    <cellStyle name="Currency 4 4 2 4 7 3" xfId="28002"/>
    <cellStyle name="Currency 4 4 2 4 8" xfId="13619"/>
    <cellStyle name="Currency 4 4 2 4 8 2" xfId="48837"/>
    <cellStyle name="Currency 4 4 2 4 9" xfId="38016"/>
    <cellStyle name="Currency 4 4 2 5" xfId="3864"/>
    <cellStyle name="Currency 4 4 2 5 2" xfId="8587"/>
    <cellStyle name="Currency 4 4 2 5 2 2" xfId="21213"/>
    <cellStyle name="Currency 4 4 2 5 2 2 2" xfId="56429"/>
    <cellStyle name="Currency 4 4 2 5 2 3" xfId="43832"/>
    <cellStyle name="Currency 4 4 2 5 2 4" xfId="33818"/>
    <cellStyle name="Currency 4 4 2 5 3" xfId="10368"/>
    <cellStyle name="Currency 4 4 2 5 3 2" xfId="22989"/>
    <cellStyle name="Currency 4 4 2 5 3 2 2" xfId="58205"/>
    <cellStyle name="Currency 4 4 2 5 3 3" xfId="45608"/>
    <cellStyle name="Currency 4 4 2 5 3 4" xfId="35594"/>
    <cellStyle name="Currency 4 4 2 5 4" xfId="12164"/>
    <cellStyle name="Currency 4 4 2 5 4 2" xfId="24765"/>
    <cellStyle name="Currency 4 4 2 5 4 2 2" xfId="59981"/>
    <cellStyle name="Currency 4 4 2 5 4 3" xfId="47384"/>
    <cellStyle name="Currency 4 4 2 5 4 4" xfId="37370"/>
    <cellStyle name="Currency 4 4 2 5 5" xfId="16529"/>
    <cellStyle name="Currency 4 4 2 5 5 2" xfId="51745"/>
    <cellStyle name="Currency 4 4 2 5 5 3" xfId="29134"/>
    <cellStyle name="Currency 4 4 2 5 6" xfId="14751"/>
    <cellStyle name="Currency 4 4 2 5 6 2" xfId="49969"/>
    <cellStyle name="Currency 4 4 2 5 7" xfId="39148"/>
    <cellStyle name="Currency 4 4 2 5 8" xfId="27358"/>
    <cellStyle name="Currency 4 4 2 6" xfId="4204"/>
    <cellStyle name="Currency 4 4 2 6 2" xfId="16851"/>
    <cellStyle name="Currency 4 4 2 6 2 2" xfId="52067"/>
    <cellStyle name="Currency 4 4 2 6 2 3" xfId="29456"/>
    <cellStyle name="Currency 4 4 2 6 3" xfId="13297"/>
    <cellStyle name="Currency 4 4 2 6 3 2" xfId="48515"/>
    <cellStyle name="Currency 4 4 2 6 4" xfId="39470"/>
    <cellStyle name="Currency 4 4 2 6 5" xfId="25904"/>
    <cellStyle name="Currency 4 4 2 7" xfId="5674"/>
    <cellStyle name="Currency 4 4 2 7 2" xfId="18305"/>
    <cellStyle name="Currency 4 4 2 7 2 2" xfId="53521"/>
    <cellStyle name="Currency 4 4 2 7 3" xfId="40924"/>
    <cellStyle name="Currency 4 4 2 7 4" xfId="30910"/>
    <cellStyle name="Currency 4 4 2 8" xfId="7133"/>
    <cellStyle name="Currency 4 4 2 8 2" xfId="19759"/>
    <cellStyle name="Currency 4 4 2 8 2 2" xfId="54975"/>
    <cellStyle name="Currency 4 4 2 8 3" xfId="42378"/>
    <cellStyle name="Currency 4 4 2 8 4" xfId="32364"/>
    <cellStyle name="Currency 4 4 2 9" xfId="8914"/>
    <cellStyle name="Currency 4 4 2 9 2" xfId="21535"/>
    <cellStyle name="Currency 4 4 2 9 2 2" xfId="56751"/>
    <cellStyle name="Currency 4 4 2 9 3" xfId="44154"/>
    <cellStyle name="Currency 4 4 2 9 4" xfId="34140"/>
    <cellStyle name="Currency 4 4 3" xfId="3050"/>
    <cellStyle name="Currency 4 4 3 10" xfId="25422"/>
    <cellStyle name="Currency 4 4 3 11" xfId="60957"/>
    <cellStyle name="Currency 4 4 3 2" xfId="4853"/>
    <cellStyle name="Currency 4 4 3 2 2" xfId="17500"/>
    <cellStyle name="Currency 4 4 3 2 2 2" xfId="52716"/>
    <cellStyle name="Currency 4 4 3 2 2 3" xfId="30105"/>
    <cellStyle name="Currency 4 4 3 2 3" xfId="13946"/>
    <cellStyle name="Currency 4 4 3 2 3 2" xfId="49164"/>
    <cellStyle name="Currency 4 4 3 2 4" xfId="40119"/>
    <cellStyle name="Currency 4 4 3 2 5" xfId="26553"/>
    <cellStyle name="Currency 4 4 3 3" xfId="6323"/>
    <cellStyle name="Currency 4 4 3 3 2" xfId="18954"/>
    <cellStyle name="Currency 4 4 3 3 2 2" xfId="54170"/>
    <cellStyle name="Currency 4 4 3 3 3" xfId="41573"/>
    <cellStyle name="Currency 4 4 3 3 4" xfId="31559"/>
    <cellStyle name="Currency 4 4 3 4" xfId="7782"/>
    <cellStyle name="Currency 4 4 3 4 2" xfId="20408"/>
    <cellStyle name="Currency 4 4 3 4 2 2" xfId="55624"/>
    <cellStyle name="Currency 4 4 3 4 3" xfId="43027"/>
    <cellStyle name="Currency 4 4 3 4 4" xfId="33013"/>
    <cellStyle name="Currency 4 4 3 5" xfId="9563"/>
    <cellStyle name="Currency 4 4 3 5 2" xfId="22184"/>
    <cellStyle name="Currency 4 4 3 5 2 2" xfId="57400"/>
    <cellStyle name="Currency 4 4 3 5 3" xfId="44803"/>
    <cellStyle name="Currency 4 4 3 5 4" xfId="34789"/>
    <cellStyle name="Currency 4 4 3 6" xfId="11357"/>
    <cellStyle name="Currency 4 4 3 6 2" xfId="23960"/>
    <cellStyle name="Currency 4 4 3 6 2 2" xfId="59176"/>
    <cellStyle name="Currency 4 4 3 6 3" xfId="46579"/>
    <cellStyle name="Currency 4 4 3 6 4" xfId="36565"/>
    <cellStyle name="Currency 4 4 3 7" xfId="15724"/>
    <cellStyle name="Currency 4 4 3 7 2" xfId="50940"/>
    <cellStyle name="Currency 4 4 3 7 3" xfId="28329"/>
    <cellStyle name="Currency 4 4 3 8" xfId="12815"/>
    <cellStyle name="Currency 4 4 3 8 2" xfId="48033"/>
    <cellStyle name="Currency 4 4 3 9" xfId="38343"/>
    <cellStyle name="Currency 4 4 4" xfId="2876"/>
    <cellStyle name="Currency 4 4 4 10" xfId="25263"/>
    <cellStyle name="Currency 4 4 4 11" xfId="60798"/>
    <cellStyle name="Currency 4 4 4 2" xfId="4694"/>
    <cellStyle name="Currency 4 4 4 2 2" xfId="17341"/>
    <cellStyle name="Currency 4 4 4 2 2 2" xfId="52557"/>
    <cellStyle name="Currency 4 4 4 2 2 3" xfId="29946"/>
    <cellStyle name="Currency 4 4 4 2 3" xfId="13787"/>
    <cellStyle name="Currency 4 4 4 2 3 2" xfId="49005"/>
    <cellStyle name="Currency 4 4 4 2 4" xfId="39960"/>
    <cellStyle name="Currency 4 4 4 2 5" xfId="26394"/>
    <cellStyle name="Currency 4 4 4 3" xfId="6164"/>
    <cellStyle name="Currency 4 4 4 3 2" xfId="18795"/>
    <cellStyle name="Currency 4 4 4 3 2 2" xfId="54011"/>
    <cellStyle name="Currency 4 4 4 3 3" xfId="41414"/>
    <cellStyle name="Currency 4 4 4 3 4" xfId="31400"/>
    <cellStyle name="Currency 4 4 4 4" xfId="7623"/>
    <cellStyle name="Currency 4 4 4 4 2" xfId="20249"/>
    <cellStyle name="Currency 4 4 4 4 2 2" xfId="55465"/>
    <cellStyle name="Currency 4 4 4 4 3" xfId="42868"/>
    <cellStyle name="Currency 4 4 4 4 4" xfId="32854"/>
    <cellStyle name="Currency 4 4 4 5" xfId="9404"/>
    <cellStyle name="Currency 4 4 4 5 2" xfId="22025"/>
    <cellStyle name="Currency 4 4 4 5 2 2" xfId="57241"/>
    <cellStyle name="Currency 4 4 4 5 3" xfId="44644"/>
    <cellStyle name="Currency 4 4 4 5 4" xfId="34630"/>
    <cellStyle name="Currency 4 4 4 6" xfId="11198"/>
    <cellStyle name="Currency 4 4 4 6 2" xfId="23801"/>
    <cellStyle name="Currency 4 4 4 6 2 2" xfId="59017"/>
    <cellStyle name="Currency 4 4 4 6 3" xfId="46420"/>
    <cellStyle name="Currency 4 4 4 6 4" xfId="36406"/>
    <cellStyle name="Currency 4 4 4 7" xfId="15565"/>
    <cellStyle name="Currency 4 4 4 7 2" xfId="50781"/>
    <cellStyle name="Currency 4 4 4 7 3" xfId="28170"/>
    <cellStyle name="Currency 4 4 4 8" xfId="12656"/>
    <cellStyle name="Currency 4 4 4 8 2" xfId="47874"/>
    <cellStyle name="Currency 4 4 4 9" xfId="38184"/>
    <cellStyle name="Currency 4 4 5" xfId="3385"/>
    <cellStyle name="Currency 4 4 5 10" xfId="26881"/>
    <cellStyle name="Currency 4 4 5 11" xfId="61285"/>
    <cellStyle name="Currency 4 4 5 2" xfId="5181"/>
    <cellStyle name="Currency 4 4 5 2 2" xfId="17828"/>
    <cellStyle name="Currency 4 4 5 2 2 2" xfId="53044"/>
    <cellStyle name="Currency 4 4 5 2 3" xfId="40447"/>
    <cellStyle name="Currency 4 4 5 2 4" xfId="30433"/>
    <cellStyle name="Currency 4 4 5 3" xfId="6651"/>
    <cellStyle name="Currency 4 4 5 3 2" xfId="19282"/>
    <cellStyle name="Currency 4 4 5 3 2 2" xfId="54498"/>
    <cellStyle name="Currency 4 4 5 3 3" xfId="41901"/>
    <cellStyle name="Currency 4 4 5 3 4" xfId="31887"/>
    <cellStyle name="Currency 4 4 5 4" xfId="8110"/>
    <cellStyle name="Currency 4 4 5 4 2" xfId="20736"/>
    <cellStyle name="Currency 4 4 5 4 2 2" xfId="55952"/>
    <cellStyle name="Currency 4 4 5 4 3" xfId="43355"/>
    <cellStyle name="Currency 4 4 5 4 4" xfId="33341"/>
    <cellStyle name="Currency 4 4 5 5" xfId="9891"/>
    <cellStyle name="Currency 4 4 5 5 2" xfId="22512"/>
    <cellStyle name="Currency 4 4 5 5 2 2" xfId="57728"/>
    <cellStyle name="Currency 4 4 5 5 3" xfId="45131"/>
    <cellStyle name="Currency 4 4 5 5 4" xfId="35117"/>
    <cellStyle name="Currency 4 4 5 6" xfId="11685"/>
    <cellStyle name="Currency 4 4 5 6 2" xfId="24288"/>
    <cellStyle name="Currency 4 4 5 6 2 2" xfId="59504"/>
    <cellStyle name="Currency 4 4 5 6 3" xfId="46907"/>
    <cellStyle name="Currency 4 4 5 6 4" xfId="36893"/>
    <cellStyle name="Currency 4 4 5 7" xfId="16052"/>
    <cellStyle name="Currency 4 4 5 7 2" xfId="51268"/>
    <cellStyle name="Currency 4 4 5 7 3" xfId="28657"/>
    <cellStyle name="Currency 4 4 5 8" xfId="14274"/>
    <cellStyle name="Currency 4 4 5 8 2" xfId="49492"/>
    <cellStyle name="Currency 4 4 5 9" xfId="38671"/>
    <cellStyle name="Currency 4 4 6" xfId="2545"/>
    <cellStyle name="Currency 4 4 6 10" xfId="26072"/>
    <cellStyle name="Currency 4 4 6 11" xfId="60476"/>
    <cellStyle name="Currency 4 4 6 2" xfId="4372"/>
    <cellStyle name="Currency 4 4 6 2 2" xfId="17019"/>
    <cellStyle name="Currency 4 4 6 2 2 2" xfId="52235"/>
    <cellStyle name="Currency 4 4 6 2 3" xfId="39638"/>
    <cellStyle name="Currency 4 4 6 2 4" xfId="29624"/>
    <cellStyle name="Currency 4 4 6 3" xfId="5842"/>
    <cellStyle name="Currency 4 4 6 3 2" xfId="18473"/>
    <cellStyle name="Currency 4 4 6 3 2 2" xfId="53689"/>
    <cellStyle name="Currency 4 4 6 3 3" xfId="41092"/>
    <cellStyle name="Currency 4 4 6 3 4" xfId="31078"/>
    <cellStyle name="Currency 4 4 6 4" xfId="7301"/>
    <cellStyle name="Currency 4 4 6 4 2" xfId="19927"/>
    <cellStyle name="Currency 4 4 6 4 2 2" xfId="55143"/>
    <cellStyle name="Currency 4 4 6 4 3" xfId="42546"/>
    <cellStyle name="Currency 4 4 6 4 4" xfId="32532"/>
    <cellStyle name="Currency 4 4 6 5" xfId="9082"/>
    <cellStyle name="Currency 4 4 6 5 2" xfId="21703"/>
    <cellStyle name="Currency 4 4 6 5 2 2" xfId="56919"/>
    <cellStyle name="Currency 4 4 6 5 3" xfId="44322"/>
    <cellStyle name="Currency 4 4 6 5 4" xfId="34308"/>
    <cellStyle name="Currency 4 4 6 6" xfId="10876"/>
    <cellStyle name="Currency 4 4 6 6 2" xfId="23479"/>
    <cellStyle name="Currency 4 4 6 6 2 2" xfId="58695"/>
    <cellStyle name="Currency 4 4 6 6 3" xfId="46098"/>
    <cellStyle name="Currency 4 4 6 6 4" xfId="36084"/>
    <cellStyle name="Currency 4 4 6 7" xfId="15243"/>
    <cellStyle name="Currency 4 4 6 7 2" xfId="50459"/>
    <cellStyle name="Currency 4 4 6 7 3" xfId="27848"/>
    <cellStyle name="Currency 4 4 6 8" xfId="13465"/>
    <cellStyle name="Currency 4 4 6 8 2" xfId="48683"/>
    <cellStyle name="Currency 4 4 6 9" xfId="37862"/>
    <cellStyle name="Currency 4 4 7" xfId="3709"/>
    <cellStyle name="Currency 4 4 7 2" xfId="8433"/>
    <cellStyle name="Currency 4 4 7 2 2" xfId="21059"/>
    <cellStyle name="Currency 4 4 7 2 2 2" xfId="56275"/>
    <cellStyle name="Currency 4 4 7 2 3" xfId="43678"/>
    <cellStyle name="Currency 4 4 7 2 4" xfId="33664"/>
    <cellStyle name="Currency 4 4 7 3" xfId="10214"/>
    <cellStyle name="Currency 4 4 7 3 2" xfId="22835"/>
    <cellStyle name="Currency 4 4 7 3 2 2" xfId="58051"/>
    <cellStyle name="Currency 4 4 7 3 3" xfId="45454"/>
    <cellStyle name="Currency 4 4 7 3 4" xfId="35440"/>
    <cellStyle name="Currency 4 4 7 4" xfId="12010"/>
    <cellStyle name="Currency 4 4 7 4 2" xfId="24611"/>
    <cellStyle name="Currency 4 4 7 4 2 2" xfId="59827"/>
    <cellStyle name="Currency 4 4 7 4 3" xfId="47230"/>
    <cellStyle name="Currency 4 4 7 4 4" xfId="37216"/>
    <cellStyle name="Currency 4 4 7 5" xfId="16375"/>
    <cellStyle name="Currency 4 4 7 5 2" xfId="51591"/>
    <cellStyle name="Currency 4 4 7 5 3" xfId="28980"/>
    <cellStyle name="Currency 4 4 7 6" xfId="14597"/>
    <cellStyle name="Currency 4 4 7 6 2" xfId="49815"/>
    <cellStyle name="Currency 4 4 7 7" xfId="38994"/>
    <cellStyle name="Currency 4 4 7 8" xfId="27204"/>
    <cellStyle name="Currency 4 4 8" xfId="4047"/>
    <cellStyle name="Currency 4 4 8 2" xfId="16697"/>
    <cellStyle name="Currency 4 4 8 2 2" xfId="51913"/>
    <cellStyle name="Currency 4 4 8 2 3" xfId="29302"/>
    <cellStyle name="Currency 4 4 8 3" xfId="13143"/>
    <cellStyle name="Currency 4 4 8 3 2" xfId="48361"/>
    <cellStyle name="Currency 4 4 8 4" xfId="39316"/>
    <cellStyle name="Currency 4 4 8 5" xfId="25750"/>
    <cellStyle name="Currency 4 4 9" xfId="5520"/>
    <cellStyle name="Currency 4 4 9 2" xfId="18151"/>
    <cellStyle name="Currency 4 4 9 2 2" xfId="53367"/>
    <cellStyle name="Currency 4 4 9 3" xfId="40770"/>
    <cellStyle name="Currency 4 4 9 4" xfId="30756"/>
    <cellStyle name="Currency 4 5" xfId="2285"/>
    <cellStyle name="Currency 4 5 10" xfId="10487"/>
    <cellStyle name="Currency 4 5 10 2" xfId="23098"/>
    <cellStyle name="Currency 4 5 10 2 2" xfId="58314"/>
    <cellStyle name="Currency 4 5 10 3" xfId="45717"/>
    <cellStyle name="Currency 4 5 10 4" xfId="35703"/>
    <cellStyle name="Currency 4 5 11" xfId="15001"/>
    <cellStyle name="Currency 4 5 11 2" xfId="50217"/>
    <cellStyle name="Currency 4 5 11 3" xfId="27606"/>
    <cellStyle name="Currency 4 5 12" xfId="12414"/>
    <cellStyle name="Currency 4 5 12 2" xfId="47632"/>
    <cellStyle name="Currency 4 5 13" xfId="37620"/>
    <cellStyle name="Currency 4 5 14" xfId="25021"/>
    <cellStyle name="Currency 4 5 15" xfId="60234"/>
    <cellStyle name="Currency 4 5 2" xfId="3136"/>
    <cellStyle name="Currency 4 5 2 10" xfId="25505"/>
    <cellStyle name="Currency 4 5 2 11" xfId="61040"/>
    <cellStyle name="Currency 4 5 2 2" xfId="4936"/>
    <cellStyle name="Currency 4 5 2 2 2" xfId="17583"/>
    <cellStyle name="Currency 4 5 2 2 2 2" xfId="52799"/>
    <cellStyle name="Currency 4 5 2 2 2 3" xfId="30188"/>
    <cellStyle name="Currency 4 5 2 2 3" xfId="14029"/>
    <cellStyle name="Currency 4 5 2 2 3 2" xfId="49247"/>
    <cellStyle name="Currency 4 5 2 2 4" xfId="40202"/>
    <cellStyle name="Currency 4 5 2 2 5" xfId="26636"/>
    <cellStyle name="Currency 4 5 2 3" xfId="6406"/>
    <cellStyle name="Currency 4 5 2 3 2" xfId="19037"/>
    <cellStyle name="Currency 4 5 2 3 2 2" xfId="54253"/>
    <cellStyle name="Currency 4 5 2 3 3" xfId="41656"/>
    <cellStyle name="Currency 4 5 2 3 4" xfId="31642"/>
    <cellStyle name="Currency 4 5 2 4" xfId="7865"/>
    <cellStyle name="Currency 4 5 2 4 2" xfId="20491"/>
    <cellStyle name="Currency 4 5 2 4 2 2" xfId="55707"/>
    <cellStyle name="Currency 4 5 2 4 3" xfId="43110"/>
    <cellStyle name="Currency 4 5 2 4 4" xfId="33096"/>
    <cellStyle name="Currency 4 5 2 5" xfId="9646"/>
    <cellStyle name="Currency 4 5 2 5 2" xfId="22267"/>
    <cellStyle name="Currency 4 5 2 5 2 2" xfId="57483"/>
    <cellStyle name="Currency 4 5 2 5 3" xfId="44886"/>
    <cellStyle name="Currency 4 5 2 5 4" xfId="34872"/>
    <cellStyle name="Currency 4 5 2 6" xfId="11440"/>
    <cellStyle name="Currency 4 5 2 6 2" xfId="24043"/>
    <cellStyle name="Currency 4 5 2 6 2 2" xfId="59259"/>
    <cellStyle name="Currency 4 5 2 6 3" xfId="46662"/>
    <cellStyle name="Currency 4 5 2 6 4" xfId="36648"/>
    <cellStyle name="Currency 4 5 2 7" xfId="15807"/>
    <cellStyle name="Currency 4 5 2 7 2" xfId="51023"/>
    <cellStyle name="Currency 4 5 2 7 3" xfId="28412"/>
    <cellStyle name="Currency 4 5 2 8" xfId="12898"/>
    <cellStyle name="Currency 4 5 2 8 2" xfId="48116"/>
    <cellStyle name="Currency 4 5 2 9" xfId="38426"/>
    <cellStyle name="Currency 4 5 3" xfId="3465"/>
    <cellStyle name="Currency 4 5 3 10" xfId="26961"/>
    <cellStyle name="Currency 4 5 3 11" xfId="61365"/>
    <cellStyle name="Currency 4 5 3 2" xfId="5261"/>
    <cellStyle name="Currency 4 5 3 2 2" xfId="17908"/>
    <cellStyle name="Currency 4 5 3 2 2 2" xfId="53124"/>
    <cellStyle name="Currency 4 5 3 2 3" xfId="40527"/>
    <cellStyle name="Currency 4 5 3 2 4" xfId="30513"/>
    <cellStyle name="Currency 4 5 3 3" xfId="6731"/>
    <cellStyle name="Currency 4 5 3 3 2" xfId="19362"/>
    <cellStyle name="Currency 4 5 3 3 2 2" xfId="54578"/>
    <cellStyle name="Currency 4 5 3 3 3" xfId="41981"/>
    <cellStyle name="Currency 4 5 3 3 4" xfId="31967"/>
    <cellStyle name="Currency 4 5 3 4" xfId="8190"/>
    <cellStyle name="Currency 4 5 3 4 2" xfId="20816"/>
    <cellStyle name="Currency 4 5 3 4 2 2" xfId="56032"/>
    <cellStyle name="Currency 4 5 3 4 3" xfId="43435"/>
    <cellStyle name="Currency 4 5 3 4 4" xfId="33421"/>
    <cellStyle name="Currency 4 5 3 5" xfId="9971"/>
    <cellStyle name="Currency 4 5 3 5 2" xfId="22592"/>
    <cellStyle name="Currency 4 5 3 5 2 2" xfId="57808"/>
    <cellStyle name="Currency 4 5 3 5 3" xfId="45211"/>
    <cellStyle name="Currency 4 5 3 5 4" xfId="35197"/>
    <cellStyle name="Currency 4 5 3 6" xfId="11765"/>
    <cellStyle name="Currency 4 5 3 6 2" xfId="24368"/>
    <cellStyle name="Currency 4 5 3 6 2 2" xfId="59584"/>
    <cellStyle name="Currency 4 5 3 6 3" xfId="46987"/>
    <cellStyle name="Currency 4 5 3 6 4" xfId="36973"/>
    <cellStyle name="Currency 4 5 3 7" xfId="16132"/>
    <cellStyle name="Currency 4 5 3 7 2" xfId="51348"/>
    <cellStyle name="Currency 4 5 3 7 3" xfId="28737"/>
    <cellStyle name="Currency 4 5 3 8" xfId="14354"/>
    <cellStyle name="Currency 4 5 3 8 2" xfId="49572"/>
    <cellStyle name="Currency 4 5 3 9" xfId="38751"/>
    <cellStyle name="Currency 4 5 4" xfId="2626"/>
    <cellStyle name="Currency 4 5 4 10" xfId="26152"/>
    <cellStyle name="Currency 4 5 4 11" xfId="60556"/>
    <cellStyle name="Currency 4 5 4 2" xfId="4452"/>
    <cellStyle name="Currency 4 5 4 2 2" xfId="17099"/>
    <cellStyle name="Currency 4 5 4 2 2 2" xfId="52315"/>
    <cellStyle name="Currency 4 5 4 2 3" xfId="39718"/>
    <cellStyle name="Currency 4 5 4 2 4" xfId="29704"/>
    <cellStyle name="Currency 4 5 4 3" xfId="5922"/>
    <cellStyle name="Currency 4 5 4 3 2" xfId="18553"/>
    <cellStyle name="Currency 4 5 4 3 2 2" xfId="53769"/>
    <cellStyle name="Currency 4 5 4 3 3" xfId="41172"/>
    <cellStyle name="Currency 4 5 4 3 4" xfId="31158"/>
    <cellStyle name="Currency 4 5 4 4" xfId="7381"/>
    <cellStyle name="Currency 4 5 4 4 2" xfId="20007"/>
    <cellStyle name="Currency 4 5 4 4 2 2" xfId="55223"/>
    <cellStyle name="Currency 4 5 4 4 3" xfId="42626"/>
    <cellStyle name="Currency 4 5 4 4 4" xfId="32612"/>
    <cellStyle name="Currency 4 5 4 5" xfId="9162"/>
    <cellStyle name="Currency 4 5 4 5 2" xfId="21783"/>
    <cellStyle name="Currency 4 5 4 5 2 2" xfId="56999"/>
    <cellStyle name="Currency 4 5 4 5 3" xfId="44402"/>
    <cellStyle name="Currency 4 5 4 5 4" xfId="34388"/>
    <cellStyle name="Currency 4 5 4 6" xfId="10956"/>
    <cellStyle name="Currency 4 5 4 6 2" xfId="23559"/>
    <cellStyle name="Currency 4 5 4 6 2 2" xfId="58775"/>
    <cellStyle name="Currency 4 5 4 6 3" xfId="46178"/>
    <cellStyle name="Currency 4 5 4 6 4" xfId="36164"/>
    <cellStyle name="Currency 4 5 4 7" xfId="15323"/>
    <cellStyle name="Currency 4 5 4 7 2" xfId="50539"/>
    <cellStyle name="Currency 4 5 4 7 3" xfId="27928"/>
    <cellStyle name="Currency 4 5 4 8" xfId="13545"/>
    <cellStyle name="Currency 4 5 4 8 2" xfId="48763"/>
    <cellStyle name="Currency 4 5 4 9" xfId="37942"/>
    <cellStyle name="Currency 4 5 5" xfId="3790"/>
    <cellStyle name="Currency 4 5 5 2" xfId="8513"/>
    <cellStyle name="Currency 4 5 5 2 2" xfId="21139"/>
    <cellStyle name="Currency 4 5 5 2 2 2" xfId="56355"/>
    <cellStyle name="Currency 4 5 5 2 3" xfId="43758"/>
    <cellStyle name="Currency 4 5 5 2 4" xfId="33744"/>
    <cellStyle name="Currency 4 5 5 3" xfId="10294"/>
    <cellStyle name="Currency 4 5 5 3 2" xfId="22915"/>
    <cellStyle name="Currency 4 5 5 3 2 2" xfId="58131"/>
    <cellStyle name="Currency 4 5 5 3 3" xfId="45534"/>
    <cellStyle name="Currency 4 5 5 3 4" xfId="35520"/>
    <cellStyle name="Currency 4 5 5 4" xfId="12090"/>
    <cellStyle name="Currency 4 5 5 4 2" xfId="24691"/>
    <cellStyle name="Currency 4 5 5 4 2 2" xfId="59907"/>
    <cellStyle name="Currency 4 5 5 4 3" xfId="47310"/>
    <cellStyle name="Currency 4 5 5 4 4" xfId="37296"/>
    <cellStyle name="Currency 4 5 5 5" xfId="16455"/>
    <cellStyle name="Currency 4 5 5 5 2" xfId="51671"/>
    <cellStyle name="Currency 4 5 5 5 3" xfId="29060"/>
    <cellStyle name="Currency 4 5 5 6" xfId="14677"/>
    <cellStyle name="Currency 4 5 5 6 2" xfId="49895"/>
    <cellStyle name="Currency 4 5 5 7" xfId="39074"/>
    <cellStyle name="Currency 4 5 5 8" xfId="27284"/>
    <cellStyle name="Currency 4 5 6" xfId="4130"/>
    <cellStyle name="Currency 4 5 6 2" xfId="16777"/>
    <cellStyle name="Currency 4 5 6 2 2" xfId="51993"/>
    <cellStyle name="Currency 4 5 6 2 3" xfId="29382"/>
    <cellStyle name="Currency 4 5 6 3" xfId="13223"/>
    <cellStyle name="Currency 4 5 6 3 2" xfId="48441"/>
    <cellStyle name="Currency 4 5 6 4" xfId="39396"/>
    <cellStyle name="Currency 4 5 6 5" xfId="25830"/>
    <cellStyle name="Currency 4 5 7" xfId="5600"/>
    <cellStyle name="Currency 4 5 7 2" xfId="18231"/>
    <cellStyle name="Currency 4 5 7 2 2" xfId="53447"/>
    <cellStyle name="Currency 4 5 7 3" xfId="40850"/>
    <cellStyle name="Currency 4 5 7 4" xfId="30836"/>
    <cellStyle name="Currency 4 5 8" xfId="7059"/>
    <cellStyle name="Currency 4 5 8 2" xfId="19685"/>
    <cellStyle name="Currency 4 5 8 2 2" xfId="54901"/>
    <cellStyle name="Currency 4 5 8 3" xfId="42304"/>
    <cellStyle name="Currency 4 5 8 4" xfId="32290"/>
    <cellStyle name="Currency 4 5 9" xfId="8840"/>
    <cellStyle name="Currency 4 5 9 2" xfId="21461"/>
    <cellStyle name="Currency 4 5 9 2 2" xfId="56677"/>
    <cellStyle name="Currency 4 5 9 3" xfId="44080"/>
    <cellStyle name="Currency 4 5 9 4" xfId="34066"/>
    <cellStyle name="Currency 4 6" xfId="2966"/>
    <cellStyle name="Currency 4 6 10" xfId="25346"/>
    <cellStyle name="Currency 4 6 11" xfId="60881"/>
    <cellStyle name="Currency 4 6 2" xfId="4777"/>
    <cellStyle name="Currency 4 6 2 2" xfId="17424"/>
    <cellStyle name="Currency 4 6 2 2 2" xfId="52640"/>
    <cellStyle name="Currency 4 6 2 2 3" xfId="30029"/>
    <cellStyle name="Currency 4 6 2 3" xfId="13870"/>
    <cellStyle name="Currency 4 6 2 3 2" xfId="49088"/>
    <cellStyle name="Currency 4 6 2 4" xfId="40043"/>
    <cellStyle name="Currency 4 6 2 5" xfId="26477"/>
    <cellStyle name="Currency 4 6 3" xfId="6247"/>
    <cellStyle name="Currency 4 6 3 2" xfId="18878"/>
    <cellStyle name="Currency 4 6 3 2 2" xfId="54094"/>
    <cellStyle name="Currency 4 6 3 3" xfId="41497"/>
    <cellStyle name="Currency 4 6 3 4" xfId="31483"/>
    <cellStyle name="Currency 4 6 4" xfId="7706"/>
    <cellStyle name="Currency 4 6 4 2" xfId="20332"/>
    <cellStyle name="Currency 4 6 4 2 2" xfId="55548"/>
    <cellStyle name="Currency 4 6 4 3" xfId="42951"/>
    <cellStyle name="Currency 4 6 4 4" xfId="32937"/>
    <cellStyle name="Currency 4 6 5" xfId="9487"/>
    <cellStyle name="Currency 4 6 5 2" xfId="22108"/>
    <cellStyle name="Currency 4 6 5 2 2" xfId="57324"/>
    <cellStyle name="Currency 4 6 5 3" xfId="44727"/>
    <cellStyle name="Currency 4 6 5 4" xfId="34713"/>
    <cellStyle name="Currency 4 6 6" xfId="11281"/>
    <cellStyle name="Currency 4 6 6 2" xfId="23884"/>
    <cellStyle name="Currency 4 6 6 2 2" xfId="59100"/>
    <cellStyle name="Currency 4 6 6 3" xfId="46503"/>
    <cellStyle name="Currency 4 6 6 4" xfId="36489"/>
    <cellStyle name="Currency 4 6 7" xfId="15648"/>
    <cellStyle name="Currency 4 6 7 2" xfId="50864"/>
    <cellStyle name="Currency 4 6 7 3" xfId="28253"/>
    <cellStyle name="Currency 4 6 8" xfId="12739"/>
    <cellStyle name="Currency 4 6 8 2" xfId="47957"/>
    <cellStyle name="Currency 4 6 9" xfId="38267"/>
    <cellStyle name="Currency 4 7" xfId="2799"/>
    <cellStyle name="Currency 4 7 10" xfId="25191"/>
    <cellStyle name="Currency 4 7 11" xfId="60726"/>
    <cellStyle name="Currency 4 7 2" xfId="4622"/>
    <cellStyle name="Currency 4 7 2 2" xfId="17269"/>
    <cellStyle name="Currency 4 7 2 2 2" xfId="52485"/>
    <cellStyle name="Currency 4 7 2 2 3" xfId="29874"/>
    <cellStyle name="Currency 4 7 2 3" xfId="13715"/>
    <cellStyle name="Currency 4 7 2 3 2" xfId="48933"/>
    <cellStyle name="Currency 4 7 2 4" xfId="39888"/>
    <cellStyle name="Currency 4 7 2 5" xfId="26322"/>
    <cellStyle name="Currency 4 7 3" xfId="6092"/>
    <cellStyle name="Currency 4 7 3 2" xfId="18723"/>
    <cellStyle name="Currency 4 7 3 2 2" xfId="53939"/>
    <cellStyle name="Currency 4 7 3 3" xfId="41342"/>
    <cellStyle name="Currency 4 7 3 4" xfId="31328"/>
    <cellStyle name="Currency 4 7 4" xfId="7551"/>
    <cellStyle name="Currency 4 7 4 2" xfId="20177"/>
    <cellStyle name="Currency 4 7 4 2 2" xfId="55393"/>
    <cellStyle name="Currency 4 7 4 3" xfId="42796"/>
    <cellStyle name="Currency 4 7 4 4" xfId="32782"/>
    <cellStyle name="Currency 4 7 5" xfId="9332"/>
    <cellStyle name="Currency 4 7 5 2" xfId="21953"/>
    <cellStyle name="Currency 4 7 5 2 2" xfId="57169"/>
    <cellStyle name="Currency 4 7 5 3" xfId="44572"/>
    <cellStyle name="Currency 4 7 5 4" xfId="34558"/>
    <cellStyle name="Currency 4 7 6" xfId="11126"/>
    <cellStyle name="Currency 4 7 6 2" xfId="23729"/>
    <cellStyle name="Currency 4 7 6 2 2" xfId="58945"/>
    <cellStyle name="Currency 4 7 6 3" xfId="46348"/>
    <cellStyle name="Currency 4 7 6 4" xfId="36334"/>
    <cellStyle name="Currency 4 7 7" xfId="15493"/>
    <cellStyle name="Currency 4 7 7 2" xfId="50709"/>
    <cellStyle name="Currency 4 7 7 3" xfId="28098"/>
    <cellStyle name="Currency 4 7 8" xfId="12584"/>
    <cellStyle name="Currency 4 7 8 2" xfId="47802"/>
    <cellStyle name="Currency 4 7 9" xfId="38112"/>
    <cellStyle name="Currency 4 8" xfId="3313"/>
    <cellStyle name="Currency 4 8 10" xfId="26809"/>
    <cellStyle name="Currency 4 8 11" xfId="61213"/>
    <cellStyle name="Currency 4 8 2" xfId="5109"/>
    <cellStyle name="Currency 4 8 2 2" xfId="17756"/>
    <cellStyle name="Currency 4 8 2 2 2" xfId="52972"/>
    <cellStyle name="Currency 4 8 2 3" xfId="40375"/>
    <cellStyle name="Currency 4 8 2 4" xfId="30361"/>
    <cellStyle name="Currency 4 8 3" xfId="6579"/>
    <cellStyle name="Currency 4 8 3 2" xfId="19210"/>
    <cellStyle name="Currency 4 8 3 2 2" xfId="54426"/>
    <cellStyle name="Currency 4 8 3 3" xfId="41829"/>
    <cellStyle name="Currency 4 8 3 4" xfId="31815"/>
    <cellStyle name="Currency 4 8 4" xfId="8038"/>
    <cellStyle name="Currency 4 8 4 2" xfId="20664"/>
    <cellStyle name="Currency 4 8 4 2 2" xfId="55880"/>
    <cellStyle name="Currency 4 8 4 3" xfId="43283"/>
    <cellStyle name="Currency 4 8 4 4" xfId="33269"/>
    <cellStyle name="Currency 4 8 5" xfId="9819"/>
    <cellStyle name="Currency 4 8 5 2" xfId="22440"/>
    <cellStyle name="Currency 4 8 5 2 2" xfId="57656"/>
    <cellStyle name="Currency 4 8 5 3" xfId="45059"/>
    <cellStyle name="Currency 4 8 5 4" xfId="35045"/>
    <cellStyle name="Currency 4 8 6" xfId="11613"/>
    <cellStyle name="Currency 4 8 6 2" xfId="24216"/>
    <cellStyle name="Currency 4 8 6 2 2" xfId="59432"/>
    <cellStyle name="Currency 4 8 6 3" xfId="46835"/>
    <cellStyle name="Currency 4 8 6 4" xfId="36821"/>
    <cellStyle name="Currency 4 8 7" xfId="15980"/>
    <cellStyle name="Currency 4 8 7 2" xfId="51196"/>
    <cellStyle name="Currency 4 8 7 3" xfId="28585"/>
    <cellStyle name="Currency 4 8 8" xfId="14202"/>
    <cellStyle name="Currency 4 8 8 2" xfId="49420"/>
    <cellStyle name="Currency 4 8 9" xfId="38599"/>
    <cellStyle name="Currency 4 9" xfId="2469"/>
    <cellStyle name="Currency 4 9 10" xfId="26000"/>
    <cellStyle name="Currency 4 9 11" xfId="60404"/>
    <cellStyle name="Currency 4 9 2" xfId="4300"/>
    <cellStyle name="Currency 4 9 2 2" xfId="16947"/>
    <cellStyle name="Currency 4 9 2 2 2" xfId="52163"/>
    <cellStyle name="Currency 4 9 2 3" xfId="39566"/>
    <cellStyle name="Currency 4 9 2 4" xfId="29552"/>
    <cellStyle name="Currency 4 9 3" xfId="5770"/>
    <cellStyle name="Currency 4 9 3 2" xfId="18401"/>
    <cellStyle name="Currency 4 9 3 2 2" xfId="53617"/>
    <cellStyle name="Currency 4 9 3 3" xfId="41020"/>
    <cellStyle name="Currency 4 9 3 4" xfId="31006"/>
    <cellStyle name="Currency 4 9 4" xfId="7229"/>
    <cellStyle name="Currency 4 9 4 2" xfId="19855"/>
    <cellStyle name="Currency 4 9 4 2 2" xfId="55071"/>
    <cellStyle name="Currency 4 9 4 3" xfId="42474"/>
    <cellStyle name="Currency 4 9 4 4" xfId="32460"/>
    <cellStyle name="Currency 4 9 5" xfId="9010"/>
    <cellStyle name="Currency 4 9 5 2" xfId="21631"/>
    <cellStyle name="Currency 4 9 5 2 2" xfId="56847"/>
    <cellStyle name="Currency 4 9 5 3" xfId="44250"/>
    <cellStyle name="Currency 4 9 5 4" xfId="34236"/>
    <cellStyle name="Currency 4 9 6" xfId="10804"/>
    <cellStyle name="Currency 4 9 6 2" xfId="23407"/>
    <cellStyle name="Currency 4 9 6 2 2" xfId="58623"/>
    <cellStyle name="Currency 4 9 6 3" xfId="46026"/>
    <cellStyle name="Currency 4 9 6 4" xfId="36012"/>
    <cellStyle name="Currency 4 9 7" xfId="15171"/>
    <cellStyle name="Currency 4 9 7 2" xfId="50387"/>
    <cellStyle name="Currency 4 9 7 3" xfId="27776"/>
    <cellStyle name="Currency 4 9 8" xfId="13393"/>
    <cellStyle name="Currency 4 9 8 2" xfId="48611"/>
    <cellStyle name="Currency 4 9 9" xfId="37790"/>
    <cellStyle name="Currency 5" xfId="511"/>
    <cellStyle name="Currency 5 10" xfId="2471"/>
    <cellStyle name="Currency 5 10 10" xfId="26002"/>
    <cellStyle name="Currency 5 10 11" xfId="60406"/>
    <cellStyle name="Currency 5 10 2" xfId="4302"/>
    <cellStyle name="Currency 5 10 2 2" xfId="16949"/>
    <cellStyle name="Currency 5 10 2 2 2" xfId="52165"/>
    <cellStyle name="Currency 5 10 2 3" xfId="39568"/>
    <cellStyle name="Currency 5 10 2 4" xfId="29554"/>
    <cellStyle name="Currency 5 10 3" xfId="5772"/>
    <cellStyle name="Currency 5 10 3 2" xfId="18403"/>
    <cellStyle name="Currency 5 10 3 2 2" xfId="53619"/>
    <cellStyle name="Currency 5 10 3 3" xfId="41022"/>
    <cellStyle name="Currency 5 10 3 4" xfId="31008"/>
    <cellStyle name="Currency 5 10 4" xfId="7231"/>
    <cellStyle name="Currency 5 10 4 2" xfId="19857"/>
    <cellStyle name="Currency 5 10 4 2 2" xfId="55073"/>
    <cellStyle name="Currency 5 10 4 3" xfId="42476"/>
    <cellStyle name="Currency 5 10 4 4" xfId="32462"/>
    <cellStyle name="Currency 5 10 5" xfId="9012"/>
    <cellStyle name="Currency 5 10 5 2" xfId="21633"/>
    <cellStyle name="Currency 5 10 5 2 2" xfId="56849"/>
    <cellStyle name="Currency 5 10 5 3" xfId="44252"/>
    <cellStyle name="Currency 5 10 5 4" xfId="34238"/>
    <cellStyle name="Currency 5 10 6" xfId="10806"/>
    <cellStyle name="Currency 5 10 6 2" xfId="23409"/>
    <cellStyle name="Currency 5 10 6 2 2" xfId="58625"/>
    <cellStyle name="Currency 5 10 6 3" xfId="46028"/>
    <cellStyle name="Currency 5 10 6 4" xfId="36014"/>
    <cellStyle name="Currency 5 10 7" xfId="15173"/>
    <cellStyle name="Currency 5 10 7 2" xfId="50389"/>
    <cellStyle name="Currency 5 10 7 3" xfId="27778"/>
    <cellStyle name="Currency 5 10 8" xfId="13395"/>
    <cellStyle name="Currency 5 10 8 2" xfId="48613"/>
    <cellStyle name="Currency 5 10 9" xfId="37792"/>
    <cellStyle name="Currency 5 11" xfId="3639"/>
    <cellStyle name="Currency 5 11 2" xfId="8363"/>
    <cellStyle name="Currency 5 11 2 2" xfId="20989"/>
    <cellStyle name="Currency 5 11 2 2 2" xfId="56205"/>
    <cellStyle name="Currency 5 11 2 3" xfId="43608"/>
    <cellStyle name="Currency 5 11 2 4" xfId="33594"/>
    <cellStyle name="Currency 5 11 3" xfId="10144"/>
    <cellStyle name="Currency 5 11 3 2" xfId="22765"/>
    <cellStyle name="Currency 5 11 3 2 2" xfId="57981"/>
    <cellStyle name="Currency 5 11 3 3" xfId="45384"/>
    <cellStyle name="Currency 5 11 3 4" xfId="35370"/>
    <cellStyle name="Currency 5 11 4" xfId="11940"/>
    <cellStyle name="Currency 5 11 4 2" xfId="24541"/>
    <cellStyle name="Currency 5 11 4 2 2" xfId="59757"/>
    <cellStyle name="Currency 5 11 4 3" xfId="47160"/>
    <cellStyle name="Currency 5 11 4 4" xfId="37146"/>
    <cellStyle name="Currency 5 11 5" xfId="16305"/>
    <cellStyle name="Currency 5 11 5 2" xfId="51521"/>
    <cellStyle name="Currency 5 11 5 3" xfId="28910"/>
    <cellStyle name="Currency 5 11 6" xfId="14527"/>
    <cellStyle name="Currency 5 11 6 2" xfId="49745"/>
    <cellStyle name="Currency 5 11 7" xfId="38924"/>
    <cellStyle name="Currency 5 11 8" xfId="27134"/>
    <cellStyle name="Currency 5 12" xfId="3968"/>
    <cellStyle name="Currency 5 12 2" xfId="16627"/>
    <cellStyle name="Currency 5 12 2 2" xfId="51843"/>
    <cellStyle name="Currency 5 12 2 3" xfId="29232"/>
    <cellStyle name="Currency 5 12 3" xfId="13073"/>
    <cellStyle name="Currency 5 12 3 2" xfId="48291"/>
    <cellStyle name="Currency 5 12 4" xfId="39246"/>
    <cellStyle name="Currency 5 12 5" xfId="25680"/>
    <cellStyle name="Currency 5 13" xfId="5450"/>
    <cellStyle name="Currency 5 13 2" xfId="18081"/>
    <cellStyle name="Currency 5 13 2 2" xfId="53297"/>
    <cellStyle name="Currency 5 13 3" xfId="40700"/>
    <cellStyle name="Currency 5 13 4" xfId="30686"/>
    <cellStyle name="Currency 5 14" xfId="6906"/>
    <cellStyle name="Currency 5 14 2" xfId="19535"/>
    <cellStyle name="Currency 5 14 2 2" xfId="54751"/>
    <cellStyle name="Currency 5 14 3" xfId="42154"/>
    <cellStyle name="Currency 5 14 4" xfId="32140"/>
    <cellStyle name="Currency 5 15" xfId="8688"/>
    <cellStyle name="Currency 5 15 2" xfId="21311"/>
    <cellStyle name="Currency 5 15 2 2" xfId="56527"/>
    <cellStyle name="Currency 5 15 3" xfId="43930"/>
    <cellStyle name="Currency 5 15 4" xfId="33916"/>
    <cellStyle name="Currency 5 16" xfId="10488"/>
    <cellStyle name="Currency 5 16 2" xfId="23099"/>
    <cellStyle name="Currency 5 16 2 2" xfId="58315"/>
    <cellStyle name="Currency 5 16 3" xfId="45718"/>
    <cellStyle name="Currency 5 16 4" xfId="35704"/>
    <cellStyle name="Currency 5 17" xfId="14850"/>
    <cellStyle name="Currency 5 17 2" xfId="50067"/>
    <cellStyle name="Currency 5 17 3" xfId="27456"/>
    <cellStyle name="Currency 5 18" xfId="12264"/>
    <cellStyle name="Currency 5 18 2" xfId="47482"/>
    <cellStyle name="Currency 5 19" xfId="37469"/>
    <cellStyle name="Currency 5 2" xfId="512"/>
    <cellStyle name="Currency 5 2 10" xfId="5451"/>
    <cellStyle name="Currency 5 2 10 2" xfId="18082"/>
    <cellStyle name="Currency 5 2 10 2 2" xfId="53298"/>
    <cellStyle name="Currency 5 2 10 3" xfId="40701"/>
    <cellStyle name="Currency 5 2 10 4" xfId="30687"/>
    <cellStyle name="Currency 5 2 11" xfId="6907"/>
    <cellStyle name="Currency 5 2 11 2" xfId="19536"/>
    <cellStyle name="Currency 5 2 11 2 2" xfId="54752"/>
    <cellStyle name="Currency 5 2 11 3" xfId="42155"/>
    <cellStyle name="Currency 5 2 11 4" xfId="32141"/>
    <cellStyle name="Currency 5 2 12" xfId="8689"/>
    <cellStyle name="Currency 5 2 12 2" xfId="21312"/>
    <cellStyle name="Currency 5 2 12 2 2" xfId="56528"/>
    <cellStyle name="Currency 5 2 12 3" xfId="43931"/>
    <cellStyle name="Currency 5 2 12 4" xfId="33917"/>
    <cellStyle name="Currency 5 2 13" xfId="10489"/>
    <cellStyle name="Currency 5 2 13 2" xfId="23100"/>
    <cellStyle name="Currency 5 2 13 2 2" xfId="58316"/>
    <cellStyle name="Currency 5 2 13 3" xfId="45719"/>
    <cellStyle name="Currency 5 2 13 4" xfId="35705"/>
    <cellStyle name="Currency 5 2 14" xfId="14851"/>
    <cellStyle name="Currency 5 2 14 2" xfId="50068"/>
    <cellStyle name="Currency 5 2 14 3" xfId="27457"/>
    <cellStyle name="Currency 5 2 15" xfId="12265"/>
    <cellStyle name="Currency 5 2 15 2" xfId="47483"/>
    <cellStyle name="Currency 5 2 16" xfId="37470"/>
    <cellStyle name="Currency 5 2 17" xfId="24872"/>
    <cellStyle name="Currency 5 2 18" xfId="60085"/>
    <cellStyle name="Currency 5 2 2" xfId="1723"/>
    <cellStyle name="Currency 5 2 2 10" xfId="6981"/>
    <cellStyle name="Currency 5 2 2 10 2" xfId="19608"/>
    <cellStyle name="Currency 5 2 2 10 2 2" xfId="54824"/>
    <cellStyle name="Currency 5 2 2 10 3" xfId="42227"/>
    <cellStyle name="Currency 5 2 2 10 4" xfId="32213"/>
    <cellStyle name="Currency 5 2 2 11" xfId="8762"/>
    <cellStyle name="Currency 5 2 2 11 2" xfId="21384"/>
    <cellStyle name="Currency 5 2 2 11 2 2" xfId="56600"/>
    <cellStyle name="Currency 5 2 2 11 3" xfId="44003"/>
    <cellStyle name="Currency 5 2 2 11 4" xfId="33989"/>
    <cellStyle name="Currency 5 2 2 12" xfId="10490"/>
    <cellStyle name="Currency 5 2 2 12 2" xfId="23101"/>
    <cellStyle name="Currency 5 2 2 12 2 2" xfId="58317"/>
    <cellStyle name="Currency 5 2 2 12 3" xfId="45720"/>
    <cellStyle name="Currency 5 2 2 12 4" xfId="35706"/>
    <cellStyle name="Currency 5 2 2 13" xfId="14923"/>
    <cellStyle name="Currency 5 2 2 13 2" xfId="50140"/>
    <cellStyle name="Currency 5 2 2 13 3" xfId="27529"/>
    <cellStyle name="Currency 5 2 2 14" xfId="12337"/>
    <cellStyle name="Currency 5 2 2 14 2" xfId="47555"/>
    <cellStyle name="Currency 5 2 2 15" xfId="37542"/>
    <cellStyle name="Currency 5 2 2 16" xfId="24944"/>
    <cellStyle name="Currency 5 2 2 17" xfId="60157"/>
    <cellStyle name="Currency 5 2 2 2" xfId="2367"/>
    <cellStyle name="Currency 5 2 2 2 10" xfId="10491"/>
    <cellStyle name="Currency 5 2 2 2 10 2" xfId="23102"/>
    <cellStyle name="Currency 5 2 2 2 10 2 2" xfId="58318"/>
    <cellStyle name="Currency 5 2 2 2 10 3" xfId="45721"/>
    <cellStyle name="Currency 5 2 2 2 10 4" xfId="35707"/>
    <cellStyle name="Currency 5 2 2 2 11" xfId="15078"/>
    <cellStyle name="Currency 5 2 2 2 11 2" xfId="50294"/>
    <cellStyle name="Currency 5 2 2 2 11 3" xfId="27683"/>
    <cellStyle name="Currency 5 2 2 2 12" xfId="12491"/>
    <cellStyle name="Currency 5 2 2 2 12 2" xfId="47709"/>
    <cellStyle name="Currency 5 2 2 2 13" xfId="37697"/>
    <cellStyle name="Currency 5 2 2 2 14" xfId="25098"/>
    <cellStyle name="Currency 5 2 2 2 15" xfId="60311"/>
    <cellStyle name="Currency 5 2 2 2 2" xfId="3213"/>
    <cellStyle name="Currency 5 2 2 2 2 10" xfId="25582"/>
    <cellStyle name="Currency 5 2 2 2 2 11" xfId="61117"/>
    <cellStyle name="Currency 5 2 2 2 2 2" xfId="5013"/>
    <cellStyle name="Currency 5 2 2 2 2 2 2" xfId="17660"/>
    <cellStyle name="Currency 5 2 2 2 2 2 2 2" xfId="52876"/>
    <cellStyle name="Currency 5 2 2 2 2 2 2 3" xfId="30265"/>
    <cellStyle name="Currency 5 2 2 2 2 2 3" xfId="14106"/>
    <cellStyle name="Currency 5 2 2 2 2 2 3 2" xfId="49324"/>
    <cellStyle name="Currency 5 2 2 2 2 2 4" xfId="40279"/>
    <cellStyle name="Currency 5 2 2 2 2 2 5" xfId="26713"/>
    <cellStyle name="Currency 5 2 2 2 2 3" xfId="6483"/>
    <cellStyle name="Currency 5 2 2 2 2 3 2" xfId="19114"/>
    <cellStyle name="Currency 5 2 2 2 2 3 2 2" xfId="54330"/>
    <cellStyle name="Currency 5 2 2 2 2 3 3" xfId="41733"/>
    <cellStyle name="Currency 5 2 2 2 2 3 4" xfId="31719"/>
    <cellStyle name="Currency 5 2 2 2 2 4" xfId="7942"/>
    <cellStyle name="Currency 5 2 2 2 2 4 2" xfId="20568"/>
    <cellStyle name="Currency 5 2 2 2 2 4 2 2" xfId="55784"/>
    <cellStyle name="Currency 5 2 2 2 2 4 3" xfId="43187"/>
    <cellStyle name="Currency 5 2 2 2 2 4 4" xfId="33173"/>
    <cellStyle name="Currency 5 2 2 2 2 5" xfId="9723"/>
    <cellStyle name="Currency 5 2 2 2 2 5 2" xfId="22344"/>
    <cellStyle name="Currency 5 2 2 2 2 5 2 2" xfId="57560"/>
    <cellStyle name="Currency 5 2 2 2 2 5 3" xfId="44963"/>
    <cellStyle name="Currency 5 2 2 2 2 5 4" xfId="34949"/>
    <cellStyle name="Currency 5 2 2 2 2 6" xfId="11517"/>
    <cellStyle name="Currency 5 2 2 2 2 6 2" xfId="24120"/>
    <cellStyle name="Currency 5 2 2 2 2 6 2 2" xfId="59336"/>
    <cellStyle name="Currency 5 2 2 2 2 6 3" xfId="46739"/>
    <cellStyle name="Currency 5 2 2 2 2 6 4" xfId="36725"/>
    <cellStyle name="Currency 5 2 2 2 2 7" xfId="15884"/>
    <cellStyle name="Currency 5 2 2 2 2 7 2" xfId="51100"/>
    <cellStyle name="Currency 5 2 2 2 2 7 3" xfId="28489"/>
    <cellStyle name="Currency 5 2 2 2 2 8" xfId="12975"/>
    <cellStyle name="Currency 5 2 2 2 2 8 2" xfId="48193"/>
    <cellStyle name="Currency 5 2 2 2 2 9" xfId="38503"/>
    <cellStyle name="Currency 5 2 2 2 3" xfId="3542"/>
    <cellStyle name="Currency 5 2 2 2 3 10" xfId="27038"/>
    <cellStyle name="Currency 5 2 2 2 3 11" xfId="61442"/>
    <cellStyle name="Currency 5 2 2 2 3 2" xfId="5338"/>
    <cellStyle name="Currency 5 2 2 2 3 2 2" xfId="17985"/>
    <cellStyle name="Currency 5 2 2 2 3 2 2 2" xfId="53201"/>
    <cellStyle name="Currency 5 2 2 2 3 2 3" xfId="40604"/>
    <cellStyle name="Currency 5 2 2 2 3 2 4" xfId="30590"/>
    <cellStyle name="Currency 5 2 2 2 3 3" xfId="6808"/>
    <cellStyle name="Currency 5 2 2 2 3 3 2" xfId="19439"/>
    <cellStyle name="Currency 5 2 2 2 3 3 2 2" xfId="54655"/>
    <cellStyle name="Currency 5 2 2 2 3 3 3" xfId="42058"/>
    <cellStyle name="Currency 5 2 2 2 3 3 4" xfId="32044"/>
    <cellStyle name="Currency 5 2 2 2 3 4" xfId="8267"/>
    <cellStyle name="Currency 5 2 2 2 3 4 2" xfId="20893"/>
    <cellStyle name="Currency 5 2 2 2 3 4 2 2" xfId="56109"/>
    <cellStyle name="Currency 5 2 2 2 3 4 3" xfId="43512"/>
    <cellStyle name="Currency 5 2 2 2 3 4 4" xfId="33498"/>
    <cellStyle name="Currency 5 2 2 2 3 5" xfId="10048"/>
    <cellStyle name="Currency 5 2 2 2 3 5 2" xfId="22669"/>
    <cellStyle name="Currency 5 2 2 2 3 5 2 2" xfId="57885"/>
    <cellStyle name="Currency 5 2 2 2 3 5 3" xfId="45288"/>
    <cellStyle name="Currency 5 2 2 2 3 5 4" xfId="35274"/>
    <cellStyle name="Currency 5 2 2 2 3 6" xfId="11842"/>
    <cellStyle name="Currency 5 2 2 2 3 6 2" xfId="24445"/>
    <cellStyle name="Currency 5 2 2 2 3 6 2 2" xfId="59661"/>
    <cellStyle name="Currency 5 2 2 2 3 6 3" xfId="47064"/>
    <cellStyle name="Currency 5 2 2 2 3 6 4" xfId="37050"/>
    <cellStyle name="Currency 5 2 2 2 3 7" xfId="16209"/>
    <cellStyle name="Currency 5 2 2 2 3 7 2" xfId="51425"/>
    <cellStyle name="Currency 5 2 2 2 3 7 3" xfId="28814"/>
    <cellStyle name="Currency 5 2 2 2 3 8" xfId="14431"/>
    <cellStyle name="Currency 5 2 2 2 3 8 2" xfId="49649"/>
    <cellStyle name="Currency 5 2 2 2 3 9" xfId="38828"/>
    <cellStyle name="Currency 5 2 2 2 4" xfId="2703"/>
    <cellStyle name="Currency 5 2 2 2 4 10" xfId="26229"/>
    <cellStyle name="Currency 5 2 2 2 4 11" xfId="60633"/>
    <cellStyle name="Currency 5 2 2 2 4 2" xfId="4529"/>
    <cellStyle name="Currency 5 2 2 2 4 2 2" xfId="17176"/>
    <cellStyle name="Currency 5 2 2 2 4 2 2 2" xfId="52392"/>
    <cellStyle name="Currency 5 2 2 2 4 2 3" xfId="39795"/>
    <cellStyle name="Currency 5 2 2 2 4 2 4" xfId="29781"/>
    <cellStyle name="Currency 5 2 2 2 4 3" xfId="5999"/>
    <cellStyle name="Currency 5 2 2 2 4 3 2" xfId="18630"/>
    <cellStyle name="Currency 5 2 2 2 4 3 2 2" xfId="53846"/>
    <cellStyle name="Currency 5 2 2 2 4 3 3" xfId="41249"/>
    <cellStyle name="Currency 5 2 2 2 4 3 4" xfId="31235"/>
    <cellStyle name="Currency 5 2 2 2 4 4" xfId="7458"/>
    <cellStyle name="Currency 5 2 2 2 4 4 2" xfId="20084"/>
    <cellStyle name="Currency 5 2 2 2 4 4 2 2" xfId="55300"/>
    <cellStyle name="Currency 5 2 2 2 4 4 3" xfId="42703"/>
    <cellStyle name="Currency 5 2 2 2 4 4 4" xfId="32689"/>
    <cellStyle name="Currency 5 2 2 2 4 5" xfId="9239"/>
    <cellStyle name="Currency 5 2 2 2 4 5 2" xfId="21860"/>
    <cellStyle name="Currency 5 2 2 2 4 5 2 2" xfId="57076"/>
    <cellStyle name="Currency 5 2 2 2 4 5 3" xfId="44479"/>
    <cellStyle name="Currency 5 2 2 2 4 5 4" xfId="34465"/>
    <cellStyle name="Currency 5 2 2 2 4 6" xfId="11033"/>
    <cellStyle name="Currency 5 2 2 2 4 6 2" xfId="23636"/>
    <cellStyle name="Currency 5 2 2 2 4 6 2 2" xfId="58852"/>
    <cellStyle name="Currency 5 2 2 2 4 6 3" xfId="46255"/>
    <cellStyle name="Currency 5 2 2 2 4 6 4" xfId="36241"/>
    <cellStyle name="Currency 5 2 2 2 4 7" xfId="15400"/>
    <cellStyle name="Currency 5 2 2 2 4 7 2" xfId="50616"/>
    <cellStyle name="Currency 5 2 2 2 4 7 3" xfId="28005"/>
    <cellStyle name="Currency 5 2 2 2 4 8" xfId="13622"/>
    <cellStyle name="Currency 5 2 2 2 4 8 2" xfId="48840"/>
    <cellStyle name="Currency 5 2 2 2 4 9" xfId="38019"/>
    <cellStyle name="Currency 5 2 2 2 5" xfId="3867"/>
    <cellStyle name="Currency 5 2 2 2 5 2" xfId="8590"/>
    <cellStyle name="Currency 5 2 2 2 5 2 2" xfId="21216"/>
    <cellStyle name="Currency 5 2 2 2 5 2 2 2" xfId="56432"/>
    <cellStyle name="Currency 5 2 2 2 5 2 3" xfId="43835"/>
    <cellStyle name="Currency 5 2 2 2 5 2 4" xfId="33821"/>
    <cellStyle name="Currency 5 2 2 2 5 3" xfId="10371"/>
    <cellStyle name="Currency 5 2 2 2 5 3 2" xfId="22992"/>
    <cellStyle name="Currency 5 2 2 2 5 3 2 2" xfId="58208"/>
    <cellStyle name="Currency 5 2 2 2 5 3 3" xfId="45611"/>
    <cellStyle name="Currency 5 2 2 2 5 3 4" xfId="35597"/>
    <cellStyle name="Currency 5 2 2 2 5 4" xfId="12167"/>
    <cellStyle name="Currency 5 2 2 2 5 4 2" xfId="24768"/>
    <cellStyle name="Currency 5 2 2 2 5 4 2 2" xfId="59984"/>
    <cellStyle name="Currency 5 2 2 2 5 4 3" xfId="47387"/>
    <cellStyle name="Currency 5 2 2 2 5 4 4" xfId="37373"/>
    <cellStyle name="Currency 5 2 2 2 5 5" xfId="16532"/>
    <cellStyle name="Currency 5 2 2 2 5 5 2" xfId="51748"/>
    <cellStyle name="Currency 5 2 2 2 5 5 3" xfId="29137"/>
    <cellStyle name="Currency 5 2 2 2 5 6" xfId="14754"/>
    <cellStyle name="Currency 5 2 2 2 5 6 2" xfId="49972"/>
    <cellStyle name="Currency 5 2 2 2 5 7" xfId="39151"/>
    <cellStyle name="Currency 5 2 2 2 5 8" xfId="27361"/>
    <cellStyle name="Currency 5 2 2 2 6" xfId="4207"/>
    <cellStyle name="Currency 5 2 2 2 6 2" xfId="16854"/>
    <cellStyle name="Currency 5 2 2 2 6 2 2" xfId="52070"/>
    <cellStyle name="Currency 5 2 2 2 6 2 3" xfId="29459"/>
    <cellStyle name="Currency 5 2 2 2 6 3" xfId="13300"/>
    <cellStyle name="Currency 5 2 2 2 6 3 2" xfId="48518"/>
    <cellStyle name="Currency 5 2 2 2 6 4" xfId="39473"/>
    <cellStyle name="Currency 5 2 2 2 6 5" xfId="25907"/>
    <cellStyle name="Currency 5 2 2 2 7" xfId="5677"/>
    <cellStyle name="Currency 5 2 2 2 7 2" xfId="18308"/>
    <cellStyle name="Currency 5 2 2 2 7 2 2" xfId="53524"/>
    <cellStyle name="Currency 5 2 2 2 7 3" xfId="40927"/>
    <cellStyle name="Currency 5 2 2 2 7 4" xfId="30913"/>
    <cellStyle name="Currency 5 2 2 2 8" xfId="7136"/>
    <cellStyle name="Currency 5 2 2 2 8 2" xfId="19762"/>
    <cellStyle name="Currency 5 2 2 2 8 2 2" xfId="54978"/>
    <cellStyle name="Currency 5 2 2 2 8 3" xfId="42381"/>
    <cellStyle name="Currency 5 2 2 2 8 4" xfId="32367"/>
    <cellStyle name="Currency 5 2 2 2 9" xfId="8917"/>
    <cellStyle name="Currency 5 2 2 2 9 2" xfId="21538"/>
    <cellStyle name="Currency 5 2 2 2 9 2 2" xfId="56754"/>
    <cellStyle name="Currency 5 2 2 2 9 3" xfId="44157"/>
    <cellStyle name="Currency 5 2 2 2 9 4" xfId="34143"/>
    <cellStyle name="Currency 5 2 2 3" xfId="3053"/>
    <cellStyle name="Currency 5 2 2 3 10" xfId="25425"/>
    <cellStyle name="Currency 5 2 2 3 11" xfId="60960"/>
    <cellStyle name="Currency 5 2 2 3 2" xfId="4856"/>
    <cellStyle name="Currency 5 2 2 3 2 2" xfId="17503"/>
    <cellStyle name="Currency 5 2 2 3 2 2 2" xfId="52719"/>
    <cellStyle name="Currency 5 2 2 3 2 2 3" xfId="30108"/>
    <cellStyle name="Currency 5 2 2 3 2 3" xfId="13949"/>
    <cellStyle name="Currency 5 2 2 3 2 3 2" xfId="49167"/>
    <cellStyle name="Currency 5 2 2 3 2 4" xfId="40122"/>
    <cellStyle name="Currency 5 2 2 3 2 5" xfId="26556"/>
    <cellStyle name="Currency 5 2 2 3 3" xfId="6326"/>
    <cellStyle name="Currency 5 2 2 3 3 2" xfId="18957"/>
    <cellStyle name="Currency 5 2 2 3 3 2 2" xfId="54173"/>
    <cellStyle name="Currency 5 2 2 3 3 3" xfId="41576"/>
    <cellStyle name="Currency 5 2 2 3 3 4" xfId="31562"/>
    <cellStyle name="Currency 5 2 2 3 4" xfId="7785"/>
    <cellStyle name="Currency 5 2 2 3 4 2" xfId="20411"/>
    <cellStyle name="Currency 5 2 2 3 4 2 2" xfId="55627"/>
    <cellStyle name="Currency 5 2 2 3 4 3" xfId="43030"/>
    <cellStyle name="Currency 5 2 2 3 4 4" xfId="33016"/>
    <cellStyle name="Currency 5 2 2 3 5" xfId="9566"/>
    <cellStyle name="Currency 5 2 2 3 5 2" xfId="22187"/>
    <cellStyle name="Currency 5 2 2 3 5 2 2" xfId="57403"/>
    <cellStyle name="Currency 5 2 2 3 5 3" xfId="44806"/>
    <cellStyle name="Currency 5 2 2 3 5 4" xfId="34792"/>
    <cellStyle name="Currency 5 2 2 3 6" xfId="11360"/>
    <cellStyle name="Currency 5 2 2 3 6 2" xfId="23963"/>
    <cellStyle name="Currency 5 2 2 3 6 2 2" xfId="59179"/>
    <cellStyle name="Currency 5 2 2 3 6 3" xfId="46582"/>
    <cellStyle name="Currency 5 2 2 3 6 4" xfId="36568"/>
    <cellStyle name="Currency 5 2 2 3 7" xfId="15727"/>
    <cellStyle name="Currency 5 2 2 3 7 2" xfId="50943"/>
    <cellStyle name="Currency 5 2 2 3 7 3" xfId="28332"/>
    <cellStyle name="Currency 5 2 2 3 8" xfId="12818"/>
    <cellStyle name="Currency 5 2 2 3 8 2" xfId="48036"/>
    <cellStyle name="Currency 5 2 2 3 9" xfId="38346"/>
    <cellStyle name="Currency 5 2 2 4" xfId="2879"/>
    <cellStyle name="Currency 5 2 2 4 10" xfId="25266"/>
    <cellStyle name="Currency 5 2 2 4 11" xfId="60801"/>
    <cellStyle name="Currency 5 2 2 4 2" xfId="4697"/>
    <cellStyle name="Currency 5 2 2 4 2 2" xfId="17344"/>
    <cellStyle name="Currency 5 2 2 4 2 2 2" xfId="52560"/>
    <cellStyle name="Currency 5 2 2 4 2 2 3" xfId="29949"/>
    <cellStyle name="Currency 5 2 2 4 2 3" xfId="13790"/>
    <cellStyle name="Currency 5 2 2 4 2 3 2" xfId="49008"/>
    <cellStyle name="Currency 5 2 2 4 2 4" xfId="39963"/>
    <cellStyle name="Currency 5 2 2 4 2 5" xfId="26397"/>
    <cellStyle name="Currency 5 2 2 4 3" xfId="6167"/>
    <cellStyle name="Currency 5 2 2 4 3 2" xfId="18798"/>
    <cellStyle name="Currency 5 2 2 4 3 2 2" xfId="54014"/>
    <cellStyle name="Currency 5 2 2 4 3 3" xfId="41417"/>
    <cellStyle name="Currency 5 2 2 4 3 4" xfId="31403"/>
    <cellStyle name="Currency 5 2 2 4 4" xfId="7626"/>
    <cellStyle name="Currency 5 2 2 4 4 2" xfId="20252"/>
    <cellStyle name="Currency 5 2 2 4 4 2 2" xfId="55468"/>
    <cellStyle name="Currency 5 2 2 4 4 3" xfId="42871"/>
    <cellStyle name="Currency 5 2 2 4 4 4" xfId="32857"/>
    <cellStyle name="Currency 5 2 2 4 5" xfId="9407"/>
    <cellStyle name="Currency 5 2 2 4 5 2" xfId="22028"/>
    <cellStyle name="Currency 5 2 2 4 5 2 2" xfId="57244"/>
    <cellStyle name="Currency 5 2 2 4 5 3" xfId="44647"/>
    <cellStyle name="Currency 5 2 2 4 5 4" xfId="34633"/>
    <cellStyle name="Currency 5 2 2 4 6" xfId="11201"/>
    <cellStyle name="Currency 5 2 2 4 6 2" xfId="23804"/>
    <cellStyle name="Currency 5 2 2 4 6 2 2" xfId="59020"/>
    <cellStyle name="Currency 5 2 2 4 6 3" xfId="46423"/>
    <cellStyle name="Currency 5 2 2 4 6 4" xfId="36409"/>
    <cellStyle name="Currency 5 2 2 4 7" xfId="15568"/>
    <cellStyle name="Currency 5 2 2 4 7 2" xfId="50784"/>
    <cellStyle name="Currency 5 2 2 4 7 3" xfId="28173"/>
    <cellStyle name="Currency 5 2 2 4 8" xfId="12659"/>
    <cellStyle name="Currency 5 2 2 4 8 2" xfId="47877"/>
    <cellStyle name="Currency 5 2 2 4 9" xfId="38187"/>
    <cellStyle name="Currency 5 2 2 5" xfId="3388"/>
    <cellStyle name="Currency 5 2 2 5 10" xfId="26884"/>
    <cellStyle name="Currency 5 2 2 5 11" xfId="61288"/>
    <cellStyle name="Currency 5 2 2 5 2" xfId="5184"/>
    <cellStyle name="Currency 5 2 2 5 2 2" xfId="17831"/>
    <cellStyle name="Currency 5 2 2 5 2 2 2" xfId="53047"/>
    <cellStyle name="Currency 5 2 2 5 2 3" xfId="40450"/>
    <cellStyle name="Currency 5 2 2 5 2 4" xfId="30436"/>
    <cellStyle name="Currency 5 2 2 5 3" xfId="6654"/>
    <cellStyle name="Currency 5 2 2 5 3 2" xfId="19285"/>
    <cellStyle name="Currency 5 2 2 5 3 2 2" xfId="54501"/>
    <cellStyle name="Currency 5 2 2 5 3 3" xfId="41904"/>
    <cellStyle name="Currency 5 2 2 5 3 4" xfId="31890"/>
    <cellStyle name="Currency 5 2 2 5 4" xfId="8113"/>
    <cellStyle name="Currency 5 2 2 5 4 2" xfId="20739"/>
    <cellStyle name="Currency 5 2 2 5 4 2 2" xfId="55955"/>
    <cellStyle name="Currency 5 2 2 5 4 3" xfId="43358"/>
    <cellStyle name="Currency 5 2 2 5 4 4" xfId="33344"/>
    <cellStyle name="Currency 5 2 2 5 5" xfId="9894"/>
    <cellStyle name="Currency 5 2 2 5 5 2" xfId="22515"/>
    <cellStyle name="Currency 5 2 2 5 5 2 2" xfId="57731"/>
    <cellStyle name="Currency 5 2 2 5 5 3" xfId="45134"/>
    <cellStyle name="Currency 5 2 2 5 5 4" xfId="35120"/>
    <cellStyle name="Currency 5 2 2 5 6" xfId="11688"/>
    <cellStyle name="Currency 5 2 2 5 6 2" xfId="24291"/>
    <cellStyle name="Currency 5 2 2 5 6 2 2" xfId="59507"/>
    <cellStyle name="Currency 5 2 2 5 6 3" xfId="46910"/>
    <cellStyle name="Currency 5 2 2 5 6 4" xfId="36896"/>
    <cellStyle name="Currency 5 2 2 5 7" xfId="16055"/>
    <cellStyle name="Currency 5 2 2 5 7 2" xfId="51271"/>
    <cellStyle name="Currency 5 2 2 5 7 3" xfId="28660"/>
    <cellStyle name="Currency 5 2 2 5 8" xfId="14277"/>
    <cellStyle name="Currency 5 2 2 5 8 2" xfId="49495"/>
    <cellStyle name="Currency 5 2 2 5 9" xfId="38674"/>
    <cellStyle name="Currency 5 2 2 6" xfId="2548"/>
    <cellStyle name="Currency 5 2 2 6 10" xfId="26075"/>
    <cellStyle name="Currency 5 2 2 6 11" xfId="60479"/>
    <cellStyle name="Currency 5 2 2 6 2" xfId="4375"/>
    <cellStyle name="Currency 5 2 2 6 2 2" xfId="17022"/>
    <cellStyle name="Currency 5 2 2 6 2 2 2" xfId="52238"/>
    <cellStyle name="Currency 5 2 2 6 2 3" xfId="39641"/>
    <cellStyle name="Currency 5 2 2 6 2 4" xfId="29627"/>
    <cellStyle name="Currency 5 2 2 6 3" xfId="5845"/>
    <cellStyle name="Currency 5 2 2 6 3 2" xfId="18476"/>
    <cellStyle name="Currency 5 2 2 6 3 2 2" xfId="53692"/>
    <cellStyle name="Currency 5 2 2 6 3 3" xfId="41095"/>
    <cellStyle name="Currency 5 2 2 6 3 4" xfId="31081"/>
    <cellStyle name="Currency 5 2 2 6 4" xfId="7304"/>
    <cellStyle name="Currency 5 2 2 6 4 2" xfId="19930"/>
    <cellStyle name="Currency 5 2 2 6 4 2 2" xfId="55146"/>
    <cellStyle name="Currency 5 2 2 6 4 3" xfId="42549"/>
    <cellStyle name="Currency 5 2 2 6 4 4" xfId="32535"/>
    <cellStyle name="Currency 5 2 2 6 5" xfId="9085"/>
    <cellStyle name="Currency 5 2 2 6 5 2" xfId="21706"/>
    <cellStyle name="Currency 5 2 2 6 5 2 2" xfId="56922"/>
    <cellStyle name="Currency 5 2 2 6 5 3" xfId="44325"/>
    <cellStyle name="Currency 5 2 2 6 5 4" xfId="34311"/>
    <cellStyle name="Currency 5 2 2 6 6" xfId="10879"/>
    <cellStyle name="Currency 5 2 2 6 6 2" xfId="23482"/>
    <cellStyle name="Currency 5 2 2 6 6 2 2" xfId="58698"/>
    <cellStyle name="Currency 5 2 2 6 6 3" xfId="46101"/>
    <cellStyle name="Currency 5 2 2 6 6 4" xfId="36087"/>
    <cellStyle name="Currency 5 2 2 6 7" xfId="15246"/>
    <cellStyle name="Currency 5 2 2 6 7 2" xfId="50462"/>
    <cellStyle name="Currency 5 2 2 6 7 3" xfId="27851"/>
    <cellStyle name="Currency 5 2 2 6 8" xfId="13468"/>
    <cellStyle name="Currency 5 2 2 6 8 2" xfId="48686"/>
    <cellStyle name="Currency 5 2 2 6 9" xfId="37865"/>
    <cellStyle name="Currency 5 2 2 7" xfId="3712"/>
    <cellStyle name="Currency 5 2 2 7 2" xfId="8436"/>
    <cellStyle name="Currency 5 2 2 7 2 2" xfId="21062"/>
    <cellStyle name="Currency 5 2 2 7 2 2 2" xfId="56278"/>
    <cellStyle name="Currency 5 2 2 7 2 3" xfId="43681"/>
    <cellStyle name="Currency 5 2 2 7 2 4" xfId="33667"/>
    <cellStyle name="Currency 5 2 2 7 3" xfId="10217"/>
    <cellStyle name="Currency 5 2 2 7 3 2" xfId="22838"/>
    <cellStyle name="Currency 5 2 2 7 3 2 2" xfId="58054"/>
    <cellStyle name="Currency 5 2 2 7 3 3" xfId="45457"/>
    <cellStyle name="Currency 5 2 2 7 3 4" xfId="35443"/>
    <cellStyle name="Currency 5 2 2 7 4" xfId="12013"/>
    <cellStyle name="Currency 5 2 2 7 4 2" xfId="24614"/>
    <cellStyle name="Currency 5 2 2 7 4 2 2" xfId="59830"/>
    <cellStyle name="Currency 5 2 2 7 4 3" xfId="47233"/>
    <cellStyle name="Currency 5 2 2 7 4 4" xfId="37219"/>
    <cellStyle name="Currency 5 2 2 7 5" xfId="16378"/>
    <cellStyle name="Currency 5 2 2 7 5 2" xfId="51594"/>
    <cellStyle name="Currency 5 2 2 7 5 3" xfId="28983"/>
    <cellStyle name="Currency 5 2 2 7 6" xfId="14600"/>
    <cellStyle name="Currency 5 2 2 7 6 2" xfId="49818"/>
    <cellStyle name="Currency 5 2 2 7 7" xfId="38997"/>
    <cellStyle name="Currency 5 2 2 7 8" xfId="27207"/>
    <cellStyle name="Currency 5 2 2 8" xfId="4050"/>
    <cellStyle name="Currency 5 2 2 8 2" xfId="16700"/>
    <cellStyle name="Currency 5 2 2 8 2 2" xfId="51916"/>
    <cellStyle name="Currency 5 2 2 8 2 3" xfId="29305"/>
    <cellStyle name="Currency 5 2 2 8 3" xfId="13146"/>
    <cellStyle name="Currency 5 2 2 8 3 2" xfId="48364"/>
    <cellStyle name="Currency 5 2 2 8 4" xfId="39319"/>
    <cellStyle name="Currency 5 2 2 8 5" xfId="25753"/>
    <cellStyle name="Currency 5 2 2 9" xfId="5523"/>
    <cellStyle name="Currency 5 2 2 9 2" xfId="18154"/>
    <cellStyle name="Currency 5 2 2 9 2 2" xfId="53370"/>
    <cellStyle name="Currency 5 2 2 9 3" xfId="40773"/>
    <cellStyle name="Currency 5 2 2 9 4" xfId="30759"/>
    <cellStyle name="Currency 5 2 3" xfId="2288"/>
    <cellStyle name="Currency 5 2 3 10" xfId="10492"/>
    <cellStyle name="Currency 5 2 3 10 2" xfId="23103"/>
    <cellStyle name="Currency 5 2 3 10 2 2" xfId="58319"/>
    <cellStyle name="Currency 5 2 3 10 3" xfId="45722"/>
    <cellStyle name="Currency 5 2 3 10 4" xfId="35708"/>
    <cellStyle name="Currency 5 2 3 11" xfId="15004"/>
    <cellStyle name="Currency 5 2 3 11 2" xfId="50220"/>
    <cellStyle name="Currency 5 2 3 11 3" xfId="27609"/>
    <cellStyle name="Currency 5 2 3 12" xfId="12417"/>
    <cellStyle name="Currency 5 2 3 12 2" xfId="47635"/>
    <cellStyle name="Currency 5 2 3 13" xfId="37623"/>
    <cellStyle name="Currency 5 2 3 14" xfId="25024"/>
    <cellStyle name="Currency 5 2 3 15" xfId="60237"/>
    <cellStyle name="Currency 5 2 3 2" xfId="3139"/>
    <cellStyle name="Currency 5 2 3 2 10" xfId="25508"/>
    <cellStyle name="Currency 5 2 3 2 11" xfId="61043"/>
    <cellStyle name="Currency 5 2 3 2 2" xfId="4939"/>
    <cellStyle name="Currency 5 2 3 2 2 2" xfId="17586"/>
    <cellStyle name="Currency 5 2 3 2 2 2 2" xfId="52802"/>
    <cellStyle name="Currency 5 2 3 2 2 2 3" xfId="30191"/>
    <cellStyle name="Currency 5 2 3 2 2 3" xfId="14032"/>
    <cellStyle name="Currency 5 2 3 2 2 3 2" xfId="49250"/>
    <cellStyle name="Currency 5 2 3 2 2 4" xfId="40205"/>
    <cellStyle name="Currency 5 2 3 2 2 5" xfId="26639"/>
    <cellStyle name="Currency 5 2 3 2 3" xfId="6409"/>
    <cellStyle name="Currency 5 2 3 2 3 2" xfId="19040"/>
    <cellStyle name="Currency 5 2 3 2 3 2 2" xfId="54256"/>
    <cellStyle name="Currency 5 2 3 2 3 3" xfId="41659"/>
    <cellStyle name="Currency 5 2 3 2 3 4" xfId="31645"/>
    <cellStyle name="Currency 5 2 3 2 4" xfId="7868"/>
    <cellStyle name="Currency 5 2 3 2 4 2" xfId="20494"/>
    <cellStyle name="Currency 5 2 3 2 4 2 2" xfId="55710"/>
    <cellStyle name="Currency 5 2 3 2 4 3" xfId="43113"/>
    <cellStyle name="Currency 5 2 3 2 4 4" xfId="33099"/>
    <cellStyle name="Currency 5 2 3 2 5" xfId="9649"/>
    <cellStyle name="Currency 5 2 3 2 5 2" xfId="22270"/>
    <cellStyle name="Currency 5 2 3 2 5 2 2" xfId="57486"/>
    <cellStyle name="Currency 5 2 3 2 5 3" xfId="44889"/>
    <cellStyle name="Currency 5 2 3 2 5 4" xfId="34875"/>
    <cellStyle name="Currency 5 2 3 2 6" xfId="11443"/>
    <cellStyle name="Currency 5 2 3 2 6 2" xfId="24046"/>
    <cellStyle name="Currency 5 2 3 2 6 2 2" xfId="59262"/>
    <cellStyle name="Currency 5 2 3 2 6 3" xfId="46665"/>
    <cellStyle name="Currency 5 2 3 2 6 4" xfId="36651"/>
    <cellStyle name="Currency 5 2 3 2 7" xfId="15810"/>
    <cellStyle name="Currency 5 2 3 2 7 2" xfId="51026"/>
    <cellStyle name="Currency 5 2 3 2 7 3" xfId="28415"/>
    <cellStyle name="Currency 5 2 3 2 8" xfId="12901"/>
    <cellStyle name="Currency 5 2 3 2 8 2" xfId="48119"/>
    <cellStyle name="Currency 5 2 3 2 9" xfId="38429"/>
    <cellStyle name="Currency 5 2 3 3" xfId="3468"/>
    <cellStyle name="Currency 5 2 3 3 10" xfId="26964"/>
    <cellStyle name="Currency 5 2 3 3 11" xfId="61368"/>
    <cellStyle name="Currency 5 2 3 3 2" xfId="5264"/>
    <cellStyle name="Currency 5 2 3 3 2 2" xfId="17911"/>
    <cellStyle name="Currency 5 2 3 3 2 2 2" xfId="53127"/>
    <cellStyle name="Currency 5 2 3 3 2 3" xfId="40530"/>
    <cellStyle name="Currency 5 2 3 3 2 4" xfId="30516"/>
    <cellStyle name="Currency 5 2 3 3 3" xfId="6734"/>
    <cellStyle name="Currency 5 2 3 3 3 2" xfId="19365"/>
    <cellStyle name="Currency 5 2 3 3 3 2 2" xfId="54581"/>
    <cellStyle name="Currency 5 2 3 3 3 3" xfId="41984"/>
    <cellStyle name="Currency 5 2 3 3 3 4" xfId="31970"/>
    <cellStyle name="Currency 5 2 3 3 4" xfId="8193"/>
    <cellStyle name="Currency 5 2 3 3 4 2" xfId="20819"/>
    <cellStyle name="Currency 5 2 3 3 4 2 2" xfId="56035"/>
    <cellStyle name="Currency 5 2 3 3 4 3" xfId="43438"/>
    <cellStyle name="Currency 5 2 3 3 4 4" xfId="33424"/>
    <cellStyle name="Currency 5 2 3 3 5" xfId="9974"/>
    <cellStyle name="Currency 5 2 3 3 5 2" xfId="22595"/>
    <cellStyle name="Currency 5 2 3 3 5 2 2" xfId="57811"/>
    <cellStyle name="Currency 5 2 3 3 5 3" xfId="45214"/>
    <cellStyle name="Currency 5 2 3 3 5 4" xfId="35200"/>
    <cellStyle name="Currency 5 2 3 3 6" xfId="11768"/>
    <cellStyle name="Currency 5 2 3 3 6 2" xfId="24371"/>
    <cellStyle name="Currency 5 2 3 3 6 2 2" xfId="59587"/>
    <cellStyle name="Currency 5 2 3 3 6 3" xfId="46990"/>
    <cellStyle name="Currency 5 2 3 3 6 4" xfId="36976"/>
    <cellStyle name="Currency 5 2 3 3 7" xfId="16135"/>
    <cellStyle name="Currency 5 2 3 3 7 2" xfId="51351"/>
    <cellStyle name="Currency 5 2 3 3 7 3" xfId="28740"/>
    <cellStyle name="Currency 5 2 3 3 8" xfId="14357"/>
    <cellStyle name="Currency 5 2 3 3 8 2" xfId="49575"/>
    <cellStyle name="Currency 5 2 3 3 9" xfId="38754"/>
    <cellStyle name="Currency 5 2 3 4" xfId="2629"/>
    <cellStyle name="Currency 5 2 3 4 10" xfId="26155"/>
    <cellStyle name="Currency 5 2 3 4 11" xfId="60559"/>
    <cellStyle name="Currency 5 2 3 4 2" xfId="4455"/>
    <cellStyle name="Currency 5 2 3 4 2 2" xfId="17102"/>
    <cellStyle name="Currency 5 2 3 4 2 2 2" xfId="52318"/>
    <cellStyle name="Currency 5 2 3 4 2 3" xfId="39721"/>
    <cellStyle name="Currency 5 2 3 4 2 4" xfId="29707"/>
    <cellStyle name="Currency 5 2 3 4 3" xfId="5925"/>
    <cellStyle name="Currency 5 2 3 4 3 2" xfId="18556"/>
    <cellStyle name="Currency 5 2 3 4 3 2 2" xfId="53772"/>
    <cellStyle name="Currency 5 2 3 4 3 3" xfId="41175"/>
    <cellStyle name="Currency 5 2 3 4 3 4" xfId="31161"/>
    <cellStyle name="Currency 5 2 3 4 4" xfId="7384"/>
    <cellStyle name="Currency 5 2 3 4 4 2" xfId="20010"/>
    <cellStyle name="Currency 5 2 3 4 4 2 2" xfId="55226"/>
    <cellStyle name="Currency 5 2 3 4 4 3" xfId="42629"/>
    <cellStyle name="Currency 5 2 3 4 4 4" xfId="32615"/>
    <cellStyle name="Currency 5 2 3 4 5" xfId="9165"/>
    <cellStyle name="Currency 5 2 3 4 5 2" xfId="21786"/>
    <cellStyle name="Currency 5 2 3 4 5 2 2" xfId="57002"/>
    <cellStyle name="Currency 5 2 3 4 5 3" xfId="44405"/>
    <cellStyle name="Currency 5 2 3 4 5 4" xfId="34391"/>
    <cellStyle name="Currency 5 2 3 4 6" xfId="10959"/>
    <cellStyle name="Currency 5 2 3 4 6 2" xfId="23562"/>
    <cellStyle name="Currency 5 2 3 4 6 2 2" xfId="58778"/>
    <cellStyle name="Currency 5 2 3 4 6 3" xfId="46181"/>
    <cellStyle name="Currency 5 2 3 4 6 4" xfId="36167"/>
    <cellStyle name="Currency 5 2 3 4 7" xfId="15326"/>
    <cellStyle name="Currency 5 2 3 4 7 2" xfId="50542"/>
    <cellStyle name="Currency 5 2 3 4 7 3" xfId="27931"/>
    <cellStyle name="Currency 5 2 3 4 8" xfId="13548"/>
    <cellStyle name="Currency 5 2 3 4 8 2" xfId="48766"/>
    <cellStyle name="Currency 5 2 3 4 9" xfId="37945"/>
    <cellStyle name="Currency 5 2 3 5" xfId="3793"/>
    <cellStyle name="Currency 5 2 3 5 2" xfId="8516"/>
    <cellStyle name="Currency 5 2 3 5 2 2" xfId="21142"/>
    <cellStyle name="Currency 5 2 3 5 2 2 2" xfId="56358"/>
    <cellStyle name="Currency 5 2 3 5 2 3" xfId="43761"/>
    <cellStyle name="Currency 5 2 3 5 2 4" xfId="33747"/>
    <cellStyle name="Currency 5 2 3 5 3" xfId="10297"/>
    <cellStyle name="Currency 5 2 3 5 3 2" xfId="22918"/>
    <cellStyle name="Currency 5 2 3 5 3 2 2" xfId="58134"/>
    <cellStyle name="Currency 5 2 3 5 3 3" xfId="45537"/>
    <cellStyle name="Currency 5 2 3 5 3 4" xfId="35523"/>
    <cellStyle name="Currency 5 2 3 5 4" xfId="12093"/>
    <cellStyle name="Currency 5 2 3 5 4 2" xfId="24694"/>
    <cellStyle name="Currency 5 2 3 5 4 2 2" xfId="59910"/>
    <cellStyle name="Currency 5 2 3 5 4 3" xfId="47313"/>
    <cellStyle name="Currency 5 2 3 5 4 4" xfId="37299"/>
    <cellStyle name="Currency 5 2 3 5 5" xfId="16458"/>
    <cellStyle name="Currency 5 2 3 5 5 2" xfId="51674"/>
    <cellStyle name="Currency 5 2 3 5 5 3" xfId="29063"/>
    <cellStyle name="Currency 5 2 3 5 6" xfId="14680"/>
    <cellStyle name="Currency 5 2 3 5 6 2" xfId="49898"/>
    <cellStyle name="Currency 5 2 3 5 7" xfId="39077"/>
    <cellStyle name="Currency 5 2 3 5 8" xfId="27287"/>
    <cellStyle name="Currency 5 2 3 6" xfId="4133"/>
    <cellStyle name="Currency 5 2 3 6 2" xfId="16780"/>
    <cellStyle name="Currency 5 2 3 6 2 2" xfId="51996"/>
    <cellStyle name="Currency 5 2 3 6 2 3" xfId="29385"/>
    <cellStyle name="Currency 5 2 3 6 3" xfId="13226"/>
    <cellStyle name="Currency 5 2 3 6 3 2" xfId="48444"/>
    <cellStyle name="Currency 5 2 3 6 4" xfId="39399"/>
    <cellStyle name="Currency 5 2 3 6 5" xfId="25833"/>
    <cellStyle name="Currency 5 2 3 7" xfId="5603"/>
    <cellStyle name="Currency 5 2 3 7 2" xfId="18234"/>
    <cellStyle name="Currency 5 2 3 7 2 2" xfId="53450"/>
    <cellStyle name="Currency 5 2 3 7 3" xfId="40853"/>
    <cellStyle name="Currency 5 2 3 7 4" xfId="30839"/>
    <cellStyle name="Currency 5 2 3 8" xfId="7062"/>
    <cellStyle name="Currency 5 2 3 8 2" xfId="19688"/>
    <cellStyle name="Currency 5 2 3 8 2 2" xfId="54904"/>
    <cellStyle name="Currency 5 2 3 8 3" xfId="42307"/>
    <cellStyle name="Currency 5 2 3 8 4" xfId="32293"/>
    <cellStyle name="Currency 5 2 3 9" xfId="8843"/>
    <cellStyle name="Currency 5 2 3 9 2" xfId="21464"/>
    <cellStyle name="Currency 5 2 3 9 2 2" xfId="56680"/>
    <cellStyle name="Currency 5 2 3 9 3" xfId="44083"/>
    <cellStyle name="Currency 5 2 3 9 4" xfId="34069"/>
    <cellStyle name="Currency 5 2 4" xfId="2969"/>
    <cellStyle name="Currency 5 2 4 10" xfId="25349"/>
    <cellStyle name="Currency 5 2 4 11" xfId="60884"/>
    <cellStyle name="Currency 5 2 4 2" xfId="4780"/>
    <cellStyle name="Currency 5 2 4 2 2" xfId="17427"/>
    <cellStyle name="Currency 5 2 4 2 2 2" xfId="52643"/>
    <cellStyle name="Currency 5 2 4 2 2 3" xfId="30032"/>
    <cellStyle name="Currency 5 2 4 2 3" xfId="13873"/>
    <cellStyle name="Currency 5 2 4 2 3 2" xfId="49091"/>
    <cellStyle name="Currency 5 2 4 2 4" xfId="40046"/>
    <cellStyle name="Currency 5 2 4 2 5" xfId="26480"/>
    <cellStyle name="Currency 5 2 4 3" xfId="6250"/>
    <cellStyle name="Currency 5 2 4 3 2" xfId="18881"/>
    <cellStyle name="Currency 5 2 4 3 2 2" xfId="54097"/>
    <cellStyle name="Currency 5 2 4 3 3" xfId="41500"/>
    <cellStyle name="Currency 5 2 4 3 4" xfId="31486"/>
    <cellStyle name="Currency 5 2 4 4" xfId="7709"/>
    <cellStyle name="Currency 5 2 4 4 2" xfId="20335"/>
    <cellStyle name="Currency 5 2 4 4 2 2" xfId="55551"/>
    <cellStyle name="Currency 5 2 4 4 3" xfId="42954"/>
    <cellStyle name="Currency 5 2 4 4 4" xfId="32940"/>
    <cellStyle name="Currency 5 2 4 5" xfId="9490"/>
    <cellStyle name="Currency 5 2 4 5 2" xfId="22111"/>
    <cellStyle name="Currency 5 2 4 5 2 2" xfId="57327"/>
    <cellStyle name="Currency 5 2 4 5 3" xfId="44730"/>
    <cellStyle name="Currency 5 2 4 5 4" xfId="34716"/>
    <cellStyle name="Currency 5 2 4 6" xfId="11284"/>
    <cellStyle name="Currency 5 2 4 6 2" xfId="23887"/>
    <cellStyle name="Currency 5 2 4 6 2 2" xfId="59103"/>
    <cellStyle name="Currency 5 2 4 6 3" xfId="46506"/>
    <cellStyle name="Currency 5 2 4 6 4" xfId="36492"/>
    <cellStyle name="Currency 5 2 4 7" xfId="15651"/>
    <cellStyle name="Currency 5 2 4 7 2" xfId="50867"/>
    <cellStyle name="Currency 5 2 4 7 3" xfId="28256"/>
    <cellStyle name="Currency 5 2 4 8" xfId="12742"/>
    <cellStyle name="Currency 5 2 4 8 2" xfId="47960"/>
    <cellStyle name="Currency 5 2 4 9" xfId="38270"/>
    <cellStyle name="Currency 5 2 5" xfId="2802"/>
    <cellStyle name="Currency 5 2 5 10" xfId="25194"/>
    <cellStyle name="Currency 5 2 5 11" xfId="60729"/>
    <cellStyle name="Currency 5 2 5 2" xfId="4625"/>
    <cellStyle name="Currency 5 2 5 2 2" xfId="17272"/>
    <cellStyle name="Currency 5 2 5 2 2 2" xfId="52488"/>
    <cellStyle name="Currency 5 2 5 2 2 3" xfId="29877"/>
    <cellStyle name="Currency 5 2 5 2 3" xfId="13718"/>
    <cellStyle name="Currency 5 2 5 2 3 2" xfId="48936"/>
    <cellStyle name="Currency 5 2 5 2 4" xfId="39891"/>
    <cellStyle name="Currency 5 2 5 2 5" xfId="26325"/>
    <cellStyle name="Currency 5 2 5 3" xfId="6095"/>
    <cellStyle name="Currency 5 2 5 3 2" xfId="18726"/>
    <cellStyle name="Currency 5 2 5 3 2 2" xfId="53942"/>
    <cellStyle name="Currency 5 2 5 3 3" xfId="41345"/>
    <cellStyle name="Currency 5 2 5 3 4" xfId="31331"/>
    <cellStyle name="Currency 5 2 5 4" xfId="7554"/>
    <cellStyle name="Currency 5 2 5 4 2" xfId="20180"/>
    <cellStyle name="Currency 5 2 5 4 2 2" xfId="55396"/>
    <cellStyle name="Currency 5 2 5 4 3" xfId="42799"/>
    <cellStyle name="Currency 5 2 5 4 4" xfId="32785"/>
    <cellStyle name="Currency 5 2 5 5" xfId="9335"/>
    <cellStyle name="Currency 5 2 5 5 2" xfId="21956"/>
    <cellStyle name="Currency 5 2 5 5 2 2" xfId="57172"/>
    <cellStyle name="Currency 5 2 5 5 3" xfId="44575"/>
    <cellStyle name="Currency 5 2 5 5 4" xfId="34561"/>
    <cellStyle name="Currency 5 2 5 6" xfId="11129"/>
    <cellStyle name="Currency 5 2 5 6 2" xfId="23732"/>
    <cellStyle name="Currency 5 2 5 6 2 2" xfId="58948"/>
    <cellStyle name="Currency 5 2 5 6 3" xfId="46351"/>
    <cellStyle name="Currency 5 2 5 6 4" xfId="36337"/>
    <cellStyle name="Currency 5 2 5 7" xfId="15496"/>
    <cellStyle name="Currency 5 2 5 7 2" xfId="50712"/>
    <cellStyle name="Currency 5 2 5 7 3" xfId="28101"/>
    <cellStyle name="Currency 5 2 5 8" xfId="12587"/>
    <cellStyle name="Currency 5 2 5 8 2" xfId="47805"/>
    <cellStyle name="Currency 5 2 5 9" xfId="38115"/>
    <cellStyle name="Currency 5 2 6" xfId="3316"/>
    <cellStyle name="Currency 5 2 6 10" xfId="26812"/>
    <cellStyle name="Currency 5 2 6 11" xfId="61216"/>
    <cellStyle name="Currency 5 2 6 2" xfId="5112"/>
    <cellStyle name="Currency 5 2 6 2 2" xfId="17759"/>
    <cellStyle name="Currency 5 2 6 2 2 2" xfId="52975"/>
    <cellStyle name="Currency 5 2 6 2 3" xfId="40378"/>
    <cellStyle name="Currency 5 2 6 2 4" xfId="30364"/>
    <cellStyle name="Currency 5 2 6 3" xfId="6582"/>
    <cellStyle name="Currency 5 2 6 3 2" xfId="19213"/>
    <cellStyle name="Currency 5 2 6 3 2 2" xfId="54429"/>
    <cellStyle name="Currency 5 2 6 3 3" xfId="41832"/>
    <cellStyle name="Currency 5 2 6 3 4" xfId="31818"/>
    <cellStyle name="Currency 5 2 6 4" xfId="8041"/>
    <cellStyle name="Currency 5 2 6 4 2" xfId="20667"/>
    <cellStyle name="Currency 5 2 6 4 2 2" xfId="55883"/>
    <cellStyle name="Currency 5 2 6 4 3" xfId="43286"/>
    <cellStyle name="Currency 5 2 6 4 4" xfId="33272"/>
    <cellStyle name="Currency 5 2 6 5" xfId="9822"/>
    <cellStyle name="Currency 5 2 6 5 2" xfId="22443"/>
    <cellStyle name="Currency 5 2 6 5 2 2" xfId="57659"/>
    <cellStyle name="Currency 5 2 6 5 3" xfId="45062"/>
    <cellStyle name="Currency 5 2 6 5 4" xfId="35048"/>
    <cellStyle name="Currency 5 2 6 6" xfId="11616"/>
    <cellStyle name="Currency 5 2 6 6 2" xfId="24219"/>
    <cellStyle name="Currency 5 2 6 6 2 2" xfId="59435"/>
    <cellStyle name="Currency 5 2 6 6 3" xfId="46838"/>
    <cellStyle name="Currency 5 2 6 6 4" xfId="36824"/>
    <cellStyle name="Currency 5 2 6 7" xfId="15983"/>
    <cellStyle name="Currency 5 2 6 7 2" xfId="51199"/>
    <cellStyle name="Currency 5 2 6 7 3" xfId="28588"/>
    <cellStyle name="Currency 5 2 6 8" xfId="14205"/>
    <cellStyle name="Currency 5 2 6 8 2" xfId="49423"/>
    <cellStyle name="Currency 5 2 6 9" xfId="38602"/>
    <cellStyle name="Currency 5 2 7" xfId="2472"/>
    <cellStyle name="Currency 5 2 7 10" xfId="26003"/>
    <cellStyle name="Currency 5 2 7 11" xfId="60407"/>
    <cellStyle name="Currency 5 2 7 2" xfId="4303"/>
    <cellStyle name="Currency 5 2 7 2 2" xfId="16950"/>
    <cellStyle name="Currency 5 2 7 2 2 2" xfId="52166"/>
    <cellStyle name="Currency 5 2 7 2 3" xfId="39569"/>
    <cellStyle name="Currency 5 2 7 2 4" xfId="29555"/>
    <cellStyle name="Currency 5 2 7 3" xfId="5773"/>
    <cellStyle name="Currency 5 2 7 3 2" xfId="18404"/>
    <cellStyle name="Currency 5 2 7 3 2 2" xfId="53620"/>
    <cellStyle name="Currency 5 2 7 3 3" xfId="41023"/>
    <cellStyle name="Currency 5 2 7 3 4" xfId="31009"/>
    <cellStyle name="Currency 5 2 7 4" xfId="7232"/>
    <cellStyle name="Currency 5 2 7 4 2" xfId="19858"/>
    <cellStyle name="Currency 5 2 7 4 2 2" xfId="55074"/>
    <cellStyle name="Currency 5 2 7 4 3" xfId="42477"/>
    <cellStyle name="Currency 5 2 7 4 4" xfId="32463"/>
    <cellStyle name="Currency 5 2 7 5" xfId="9013"/>
    <cellStyle name="Currency 5 2 7 5 2" xfId="21634"/>
    <cellStyle name="Currency 5 2 7 5 2 2" xfId="56850"/>
    <cellStyle name="Currency 5 2 7 5 3" xfId="44253"/>
    <cellStyle name="Currency 5 2 7 5 4" xfId="34239"/>
    <cellStyle name="Currency 5 2 7 6" xfId="10807"/>
    <cellStyle name="Currency 5 2 7 6 2" xfId="23410"/>
    <cellStyle name="Currency 5 2 7 6 2 2" xfId="58626"/>
    <cellStyle name="Currency 5 2 7 6 3" xfId="46029"/>
    <cellStyle name="Currency 5 2 7 6 4" xfId="36015"/>
    <cellStyle name="Currency 5 2 7 7" xfId="15174"/>
    <cellStyle name="Currency 5 2 7 7 2" xfId="50390"/>
    <cellStyle name="Currency 5 2 7 7 3" xfId="27779"/>
    <cellStyle name="Currency 5 2 7 8" xfId="13396"/>
    <cellStyle name="Currency 5 2 7 8 2" xfId="48614"/>
    <cellStyle name="Currency 5 2 7 9" xfId="37793"/>
    <cellStyle name="Currency 5 2 8" xfId="3640"/>
    <cellStyle name="Currency 5 2 8 2" xfId="8364"/>
    <cellStyle name="Currency 5 2 8 2 2" xfId="20990"/>
    <cellStyle name="Currency 5 2 8 2 2 2" xfId="56206"/>
    <cellStyle name="Currency 5 2 8 2 3" xfId="43609"/>
    <cellStyle name="Currency 5 2 8 2 4" xfId="33595"/>
    <cellStyle name="Currency 5 2 8 3" xfId="10145"/>
    <cellStyle name="Currency 5 2 8 3 2" xfId="22766"/>
    <cellStyle name="Currency 5 2 8 3 2 2" xfId="57982"/>
    <cellStyle name="Currency 5 2 8 3 3" xfId="45385"/>
    <cellStyle name="Currency 5 2 8 3 4" xfId="35371"/>
    <cellStyle name="Currency 5 2 8 4" xfId="11941"/>
    <cellStyle name="Currency 5 2 8 4 2" xfId="24542"/>
    <cellStyle name="Currency 5 2 8 4 2 2" xfId="59758"/>
    <cellStyle name="Currency 5 2 8 4 3" xfId="47161"/>
    <cellStyle name="Currency 5 2 8 4 4" xfId="37147"/>
    <cellStyle name="Currency 5 2 8 5" xfId="16306"/>
    <cellStyle name="Currency 5 2 8 5 2" xfId="51522"/>
    <cellStyle name="Currency 5 2 8 5 3" xfId="28911"/>
    <cellStyle name="Currency 5 2 8 6" xfId="14528"/>
    <cellStyle name="Currency 5 2 8 6 2" xfId="49746"/>
    <cellStyle name="Currency 5 2 8 7" xfId="38925"/>
    <cellStyle name="Currency 5 2 8 8" xfId="27135"/>
    <cellStyle name="Currency 5 2 9" xfId="3969"/>
    <cellStyle name="Currency 5 2 9 2" xfId="16628"/>
    <cellStyle name="Currency 5 2 9 2 2" xfId="51844"/>
    <cellStyle name="Currency 5 2 9 2 3" xfId="29233"/>
    <cellStyle name="Currency 5 2 9 3" xfId="13074"/>
    <cellStyle name="Currency 5 2 9 3 2" xfId="48292"/>
    <cellStyle name="Currency 5 2 9 4" xfId="39247"/>
    <cellStyle name="Currency 5 2 9 5" xfId="25681"/>
    <cellStyle name="Currency 5 20" xfId="24871"/>
    <cellStyle name="Currency 5 21" xfId="60084"/>
    <cellStyle name="Currency 5 3" xfId="513"/>
    <cellStyle name="Currency 5 4" xfId="514"/>
    <cellStyle name="Currency 5 4 10" xfId="5452"/>
    <cellStyle name="Currency 5 4 10 2" xfId="18083"/>
    <cellStyle name="Currency 5 4 10 2 2" xfId="53299"/>
    <cellStyle name="Currency 5 4 10 3" xfId="40702"/>
    <cellStyle name="Currency 5 4 10 4" xfId="30688"/>
    <cellStyle name="Currency 5 4 11" xfId="6908"/>
    <cellStyle name="Currency 5 4 11 2" xfId="19537"/>
    <cellStyle name="Currency 5 4 11 2 2" xfId="54753"/>
    <cellStyle name="Currency 5 4 11 3" xfId="42156"/>
    <cellStyle name="Currency 5 4 11 4" xfId="32142"/>
    <cellStyle name="Currency 5 4 12" xfId="8690"/>
    <cellStyle name="Currency 5 4 12 2" xfId="21313"/>
    <cellStyle name="Currency 5 4 12 2 2" xfId="56529"/>
    <cellStyle name="Currency 5 4 12 3" xfId="43932"/>
    <cellStyle name="Currency 5 4 12 4" xfId="33918"/>
    <cellStyle name="Currency 5 4 13" xfId="10493"/>
    <cellStyle name="Currency 5 4 13 2" xfId="23104"/>
    <cellStyle name="Currency 5 4 13 2 2" xfId="58320"/>
    <cellStyle name="Currency 5 4 13 3" xfId="45723"/>
    <cellStyle name="Currency 5 4 13 4" xfId="35709"/>
    <cellStyle name="Currency 5 4 14" xfId="14852"/>
    <cellStyle name="Currency 5 4 14 2" xfId="50069"/>
    <cellStyle name="Currency 5 4 14 3" xfId="27458"/>
    <cellStyle name="Currency 5 4 15" xfId="12266"/>
    <cellStyle name="Currency 5 4 15 2" xfId="47484"/>
    <cellStyle name="Currency 5 4 16" xfId="37471"/>
    <cellStyle name="Currency 5 4 17" xfId="24873"/>
    <cellStyle name="Currency 5 4 18" xfId="60086"/>
    <cellStyle name="Currency 5 4 2" xfId="1724"/>
    <cellStyle name="Currency 5 4 2 10" xfId="6982"/>
    <cellStyle name="Currency 5 4 2 10 2" xfId="19609"/>
    <cellStyle name="Currency 5 4 2 10 2 2" xfId="54825"/>
    <cellStyle name="Currency 5 4 2 10 3" xfId="42228"/>
    <cellStyle name="Currency 5 4 2 10 4" xfId="32214"/>
    <cellStyle name="Currency 5 4 2 11" xfId="8763"/>
    <cellStyle name="Currency 5 4 2 11 2" xfId="21385"/>
    <cellStyle name="Currency 5 4 2 11 2 2" xfId="56601"/>
    <cellStyle name="Currency 5 4 2 11 3" xfId="44004"/>
    <cellStyle name="Currency 5 4 2 11 4" xfId="33990"/>
    <cellStyle name="Currency 5 4 2 12" xfId="10494"/>
    <cellStyle name="Currency 5 4 2 12 2" xfId="23105"/>
    <cellStyle name="Currency 5 4 2 12 2 2" xfId="58321"/>
    <cellStyle name="Currency 5 4 2 12 3" xfId="45724"/>
    <cellStyle name="Currency 5 4 2 12 4" xfId="35710"/>
    <cellStyle name="Currency 5 4 2 13" xfId="14924"/>
    <cellStyle name="Currency 5 4 2 13 2" xfId="50141"/>
    <cellStyle name="Currency 5 4 2 13 3" xfId="27530"/>
    <cellStyle name="Currency 5 4 2 14" xfId="12338"/>
    <cellStyle name="Currency 5 4 2 14 2" xfId="47556"/>
    <cellStyle name="Currency 5 4 2 15" xfId="37543"/>
    <cellStyle name="Currency 5 4 2 16" xfId="24945"/>
    <cellStyle name="Currency 5 4 2 17" xfId="60158"/>
    <cellStyle name="Currency 5 4 2 2" xfId="2368"/>
    <cellStyle name="Currency 5 4 2 2 10" xfId="10495"/>
    <cellStyle name="Currency 5 4 2 2 10 2" xfId="23106"/>
    <cellStyle name="Currency 5 4 2 2 10 2 2" xfId="58322"/>
    <cellStyle name="Currency 5 4 2 2 10 3" xfId="45725"/>
    <cellStyle name="Currency 5 4 2 2 10 4" xfId="35711"/>
    <cellStyle name="Currency 5 4 2 2 11" xfId="15079"/>
    <cellStyle name="Currency 5 4 2 2 11 2" xfId="50295"/>
    <cellStyle name="Currency 5 4 2 2 11 3" xfId="27684"/>
    <cellStyle name="Currency 5 4 2 2 12" xfId="12492"/>
    <cellStyle name="Currency 5 4 2 2 12 2" xfId="47710"/>
    <cellStyle name="Currency 5 4 2 2 13" xfId="37698"/>
    <cellStyle name="Currency 5 4 2 2 14" xfId="25099"/>
    <cellStyle name="Currency 5 4 2 2 15" xfId="60312"/>
    <cellStyle name="Currency 5 4 2 2 2" xfId="3214"/>
    <cellStyle name="Currency 5 4 2 2 2 10" xfId="25583"/>
    <cellStyle name="Currency 5 4 2 2 2 11" xfId="61118"/>
    <cellStyle name="Currency 5 4 2 2 2 2" xfId="5014"/>
    <cellStyle name="Currency 5 4 2 2 2 2 2" xfId="17661"/>
    <cellStyle name="Currency 5 4 2 2 2 2 2 2" xfId="52877"/>
    <cellStyle name="Currency 5 4 2 2 2 2 2 3" xfId="30266"/>
    <cellStyle name="Currency 5 4 2 2 2 2 3" xfId="14107"/>
    <cellStyle name="Currency 5 4 2 2 2 2 3 2" xfId="49325"/>
    <cellStyle name="Currency 5 4 2 2 2 2 4" xfId="40280"/>
    <cellStyle name="Currency 5 4 2 2 2 2 5" xfId="26714"/>
    <cellStyle name="Currency 5 4 2 2 2 3" xfId="6484"/>
    <cellStyle name="Currency 5 4 2 2 2 3 2" xfId="19115"/>
    <cellStyle name="Currency 5 4 2 2 2 3 2 2" xfId="54331"/>
    <cellStyle name="Currency 5 4 2 2 2 3 3" xfId="41734"/>
    <cellStyle name="Currency 5 4 2 2 2 3 4" xfId="31720"/>
    <cellStyle name="Currency 5 4 2 2 2 4" xfId="7943"/>
    <cellStyle name="Currency 5 4 2 2 2 4 2" xfId="20569"/>
    <cellStyle name="Currency 5 4 2 2 2 4 2 2" xfId="55785"/>
    <cellStyle name="Currency 5 4 2 2 2 4 3" xfId="43188"/>
    <cellStyle name="Currency 5 4 2 2 2 4 4" xfId="33174"/>
    <cellStyle name="Currency 5 4 2 2 2 5" xfId="9724"/>
    <cellStyle name="Currency 5 4 2 2 2 5 2" xfId="22345"/>
    <cellStyle name="Currency 5 4 2 2 2 5 2 2" xfId="57561"/>
    <cellStyle name="Currency 5 4 2 2 2 5 3" xfId="44964"/>
    <cellStyle name="Currency 5 4 2 2 2 5 4" xfId="34950"/>
    <cellStyle name="Currency 5 4 2 2 2 6" xfId="11518"/>
    <cellStyle name="Currency 5 4 2 2 2 6 2" xfId="24121"/>
    <cellStyle name="Currency 5 4 2 2 2 6 2 2" xfId="59337"/>
    <cellStyle name="Currency 5 4 2 2 2 6 3" xfId="46740"/>
    <cellStyle name="Currency 5 4 2 2 2 6 4" xfId="36726"/>
    <cellStyle name="Currency 5 4 2 2 2 7" xfId="15885"/>
    <cellStyle name="Currency 5 4 2 2 2 7 2" xfId="51101"/>
    <cellStyle name="Currency 5 4 2 2 2 7 3" xfId="28490"/>
    <cellStyle name="Currency 5 4 2 2 2 8" xfId="12976"/>
    <cellStyle name="Currency 5 4 2 2 2 8 2" xfId="48194"/>
    <cellStyle name="Currency 5 4 2 2 2 9" xfId="38504"/>
    <cellStyle name="Currency 5 4 2 2 3" xfId="3543"/>
    <cellStyle name="Currency 5 4 2 2 3 10" xfId="27039"/>
    <cellStyle name="Currency 5 4 2 2 3 11" xfId="61443"/>
    <cellStyle name="Currency 5 4 2 2 3 2" xfId="5339"/>
    <cellStyle name="Currency 5 4 2 2 3 2 2" xfId="17986"/>
    <cellStyle name="Currency 5 4 2 2 3 2 2 2" xfId="53202"/>
    <cellStyle name="Currency 5 4 2 2 3 2 3" xfId="40605"/>
    <cellStyle name="Currency 5 4 2 2 3 2 4" xfId="30591"/>
    <cellStyle name="Currency 5 4 2 2 3 3" xfId="6809"/>
    <cellStyle name="Currency 5 4 2 2 3 3 2" xfId="19440"/>
    <cellStyle name="Currency 5 4 2 2 3 3 2 2" xfId="54656"/>
    <cellStyle name="Currency 5 4 2 2 3 3 3" xfId="42059"/>
    <cellStyle name="Currency 5 4 2 2 3 3 4" xfId="32045"/>
    <cellStyle name="Currency 5 4 2 2 3 4" xfId="8268"/>
    <cellStyle name="Currency 5 4 2 2 3 4 2" xfId="20894"/>
    <cellStyle name="Currency 5 4 2 2 3 4 2 2" xfId="56110"/>
    <cellStyle name="Currency 5 4 2 2 3 4 3" xfId="43513"/>
    <cellStyle name="Currency 5 4 2 2 3 4 4" xfId="33499"/>
    <cellStyle name="Currency 5 4 2 2 3 5" xfId="10049"/>
    <cellStyle name="Currency 5 4 2 2 3 5 2" xfId="22670"/>
    <cellStyle name="Currency 5 4 2 2 3 5 2 2" xfId="57886"/>
    <cellStyle name="Currency 5 4 2 2 3 5 3" xfId="45289"/>
    <cellStyle name="Currency 5 4 2 2 3 5 4" xfId="35275"/>
    <cellStyle name="Currency 5 4 2 2 3 6" xfId="11843"/>
    <cellStyle name="Currency 5 4 2 2 3 6 2" xfId="24446"/>
    <cellStyle name="Currency 5 4 2 2 3 6 2 2" xfId="59662"/>
    <cellStyle name="Currency 5 4 2 2 3 6 3" xfId="47065"/>
    <cellStyle name="Currency 5 4 2 2 3 6 4" xfId="37051"/>
    <cellStyle name="Currency 5 4 2 2 3 7" xfId="16210"/>
    <cellStyle name="Currency 5 4 2 2 3 7 2" xfId="51426"/>
    <cellStyle name="Currency 5 4 2 2 3 7 3" xfId="28815"/>
    <cellStyle name="Currency 5 4 2 2 3 8" xfId="14432"/>
    <cellStyle name="Currency 5 4 2 2 3 8 2" xfId="49650"/>
    <cellStyle name="Currency 5 4 2 2 3 9" xfId="38829"/>
    <cellStyle name="Currency 5 4 2 2 4" xfId="2704"/>
    <cellStyle name="Currency 5 4 2 2 4 10" xfId="26230"/>
    <cellStyle name="Currency 5 4 2 2 4 11" xfId="60634"/>
    <cellStyle name="Currency 5 4 2 2 4 2" xfId="4530"/>
    <cellStyle name="Currency 5 4 2 2 4 2 2" xfId="17177"/>
    <cellStyle name="Currency 5 4 2 2 4 2 2 2" xfId="52393"/>
    <cellStyle name="Currency 5 4 2 2 4 2 3" xfId="39796"/>
    <cellStyle name="Currency 5 4 2 2 4 2 4" xfId="29782"/>
    <cellStyle name="Currency 5 4 2 2 4 3" xfId="6000"/>
    <cellStyle name="Currency 5 4 2 2 4 3 2" xfId="18631"/>
    <cellStyle name="Currency 5 4 2 2 4 3 2 2" xfId="53847"/>
    <cellStyle name="Currency 5 4 2 2 4 3 3" xfId="41250"/>
    <cellStyle name="Currency 5 4 2 2 4 3 4" xfId="31236"/>
    <cellStyle name="Currency 5 4 2 2 4 4" xfId="7459"/>
    <cellStyle name="Currency 5 4 2 2 4 4 2" xfId="20085"/>
    <cellStyle name="Currency 5 4 2 2 4 4 2 2" xfId="55301"/>
    <cellStyle name="Currency 5 4 2 2 4 4 3" xfId="42704"/>
    <cellStyle name="Currency 5 4 2 2 4 4 4" xfId="32690"/>
    <cellStyle name="Currency 5 4 2 2 4 5" xfId="9240"/>
    <cellStyle name="Currency 5 4 2 2 4 5 2" xfId="21861"/>
    <cellStyle name="Currency 5 4 2 2 4 5 2 2" xfId="57077"/>
    <cellStyle name="Currency 5 4 2 2 4 5 3" xfId="44480"/>
    <cellStyle name="Currency 5 4 2 2 4 5 4" xfId="34466"/>
    <cellStyle name="Currency 5 4 2 2 4 6" xfId="11034"/>
    <cellStyle name="Currency 5 4 2 2 4 6 2" xfId="23637"/>
    <cellStyle name="Currency 5 4 2 2 4 6 2 2" xfId="58853"/>
    <cellStyle name="Currency 5 4 2 2 4 6 3" xfId="46256"/>
    <cellStyle name="Currency 5 4 2 2 4 6 4" xfId="36242"/>
    <cellStyle name="Currency 5 4 2 2 4 7" xfId="15401"/>
    <cellStyle name="Currency 5 4 2 2 4 7 2" xfId="50617"/>
    <cellStyle name="Currency 5 4 2 2 4 7 3" xfId="28006"/>
    <cellStyle name="Currency 5 4 2 2 4 8" xfId="13623"/>
    <cellStyle name="Currency 5 4 2 2 4 8 2" xfId="48841"/>
    <cellStyle name="Currency 5 4 2 2 4 9" xfId="38020"/>
    <cellStyle name="Currency 5 4 2 2 5" xfId="3868"/>
    <cellStyle name="Currency 5 4 2 2 5 2" xfId="8591"/>
    <cellStyle name="Currency 5 4 2 2 5 2 2" xfId="21217"/>
    <cellStyle name="Currency 5 4 2 2 5 2 2 2" xfId="56433"/>
    <cellStyle name="Currency 5 4 2 2 5 2 3" xfId="43836"/>
    <cellStyle name="Currency 5 4 2 2 5 2 4" xfId="33822"/>
    <cellStyle name="Currency 5 4 2 2 5 3" xfId="10372"/>
    <cellStyle name="Currency 5 4 2 2 5 3 2" xfId="22993"/>
    <cellStyle name="Currency 5 4 2 2 5 3 2 2" xfId="58209"/>
    <cellStyle name="Currency 5 4 2 2 5 3 3" xfId="45612"/>
    <cellStyle name="Currency 5 4 2 2 5 3 4" xfId="35598"/>
    <cellStyle name="Currency 5 4 2 2 5 4" xfId="12168"/>
    <cellStyle name="Currency 5 4 2 2 5 4 2" xfId="24769"/>
    <cellStyle name="Currency 5 4 2 2 5 4 2 2" xfId="59985"/>
    <cellStyle name="Currency 5 4 2 2 5 4 3" xfId="47388"/>
    <cellStyle name="Currency 5 4 2 2 5 4 4" xfId="37374"/>
    <cellStyle name="Currency 5 4 2 2 5 5" xfId="16533"/>
    <cellStyle name="Currency 5 4 2 2 5 5 2" xfId="51749"/>
    <cellStyle name="Currency 5 4 2 2 5 5 3" xfId="29138"/>
    <cellStyle name="Currency 5 4 2 2 5 6" xfId="14755"/>
    <cellStyle name="Currency 5 4 2 2 5 6 2" xfId="49973"/>
    <cellStyle name="Currency 5 4 2 2 5 7" xfId="39152"/>
    <cellStyle name="Currency 5 4 2 2 5 8" xfId="27362"/>
    <cellStyle name="Currency 5 4 2 2 6" xfId="4208"/>
    <cellStyle name="Currency 5 4 2 2 6 2" xfId="16855"/>
    <cellStyle name="Currency 5 4 2 2 6 2 2" xfId="52071"/>
    <cellStyle name="Currency 5 4 2 2 6 2 3" xfId="29460"/>
    <cellStyle name="Currency 5 4 2 2 6 3" xfId="13301"/>
    <cellStyle name="Currency 5 4 2 2 6 3 2" xfId="48519"/>
    <cellStyle name="Currency 5 4 2 2 6 4" xfId="39474"/>
    <cellStyle name="Currency 5 4 2 2 6 5" xfId="25908"/>
    <cellStyle name="Currency 5 4 2 2 7" xfId="5678"/>
    <cellStyle name="Currency 5 4 2 2 7 2" xfId="18309"/>
    <cellStyle name="Currency 5 4 2 2 7 2 2" xfId="53525"/>
    <cellStyle name="Currency 5 4 2 2 7 3" xfId="40928"/>
    <cellStyle name="Currency 5 4 2 2 7 4" xfId="30914"/>
    <cellStyle name="Currency 5 4 2 2 8" xfId="7137"/>
    <cellStyle name="Currency 5 4 2 2 8 2" xfId="19763"/>
    <cellStyle name="Currency 5 4 2 2 8 2 2" xfId="54979"/>
    <cellStyle name="Currency 5 4 2 2 8 3" xfId="42382"/>
    <cellStyle name="Currency 5 4 2 2 8 4" xfId="32368"/>
    <cellStyle name="Currency 5 4 2 2 9" xfId="8918"/>
    <cellStyle name="Currency 5 4 2 2 9 2" xfId="21539"/>
    <cellStyle name="Currency 5 4 2 2 9 2 2" xfId="56755"/>
    <cellStyle name="Currency 5 4 2 2 9 3" xfId="44158"/>
    <cellStyle name="Currency 5 4 2 2 9 4" xfId="34144"/>
    <cellStyle name="Currency 5 4 2 3" xfId="3054"/>
    <cellStyle name="Currency 5 4 2 3 10" xfId="25426"/>
    <cellStyle name="Currency 5 4 2 3 11" xfId="60961"/>
    <cellStyle name="Currency 5 4 2 3 2" xfId="4857"/>
    <cellStyle name="Currency 5 4 2 3 2 2" xfId="17504"/>
    <cellStyle name="Currency 5 4 2 3 2 2 2" xfId="52720"/>
    <cellStyle name="Currency 5 4 2 3 2 2 3" xfId="30109"/>
    <cellStyle name="Currency 5 4 2 3 2 3" xfId="13950"/>
    <cellStyle name="Currency 5 4 2 3 2 3 2" xfId="49168"/>
    <cellStyle name="Currency 5 4 2 3 2 4" xfId="40123"/>
    <cellStyle name="Currency 5 4 2 3 2 5" xfId="26557"/>
    <cellStyle name="Currency 5 4 2 3 3" xfId="6327"/>
    <cellStyle name="Currency 5 4 2 3 3 2" xfId="18958"/>
    <cellStyle name="Currency 5 4 2 3 3 2 2" xfId="54174"/>
    <cellStyle name="Currency 5 4 2 3 3 3" xfId="41577"/>
    <cellStyle name="Currency 5 4 2 3 3 4" xfId="31563"/>
    <cellStyle name="Currency 5 4 2 3 4" xfId="7786"/>
    <cellStyle name="Currency 5 4 2 3 4 2" xfId="20412"/>
    <cellStyle name="Currency 5 4 2 3 4 2 2" xfId="55628"/>
    <cellStyle name="Currency 5 4 2 3 4 3" xfId="43031"/>
    <cellStyle name="Currency 5 4 2 3 4 4" xfId="33017"/>
    <cellStyle name="Currency 5 4 2 3 5" xfId="9567"/>
    <cellStyle name="Currency 5 4 2 3 5 2" xfId="22188"/>
    <cellStyle name="Currency 5 4 2 3 5 2 2" xfId="57404"/>
    <cellStyle name="Currency 5 4 2 3 5 3" xfId="44807"/>
    <cellStyle name="Currency 5 4 2 3 5 4" xfId="34793"/>
    <cellStyle name="Currency 5 4 2 3 6" xfId="11361"/>
    <cellStyle name="Currency 5 4 2 3 6 2" xfId="23964"/>
    <cellStyle name="Currency 5 4 2 3 6 2 2" xfId="59180"/>
    <cellStyle name="Currency 5 4 2 3 6 3" xfId="46583"/>
    <cellStyle name="Currency 5 4 2 3 6 4" xfId="36569"/>
    <cellStyle name="Currency 5 4 2 3 7" xfId="15728"/>
    <cellStyle name="Currency 5 4 2 3 7 2" xfId="50944"/>
    <cellStyle name="Currency 5 4 2 3 7 3" xfId="28333"/>
    <cellStyle name="Currency 5 4 2 3 8" xfId="12819"/>
    <cellStyle name="Currency 5 4 2 3 8 2" xfId="48037"/>
    <cellStyle name="Currency 5 4 2 3 9" xfId="38347"/>
    <cellStyle name="Currency 5 4 2 4" xfId="2880"/>
    <cellStyle name="Currency 5 4 2 4 10" xfId="25267"/>
    <cellStyle name="Currency 5 4 2 4 11" xfId="60802"/>
    <cellStyle name="Currency 5 4 2 4 2" xfId="4698"/>
    <cellStyle name="Currency 5 4 2 4 2 2" xfId="17345"/>
    <cellStyle name="Currency 5 4 2 4 2 2 2" xfId="52561"/>
    <cellStyle name="Currency 5 4 2 4 2 2 3" xfId="29950"/>
    <cellStyle name="Currency 5 4 2 4 2 3" xfId="13791"/>
    <cellStyle name="Currency 5 4 2 4 2 3 2" xfId="49009"/>
    <cellStyle name="Currency 5 4 2 4 2 4" xfId="39964"/>
    <cellStyle name="Currency 5 4 2 4 2 5" xfId="26398"/>
    <cellStyle name="Currency 5 4 2 4 3" xfId="6168"/>
    <cellStyle name="Currency 5 4 2 4 3 2" xfId="18799"/>
    <cellStyle name="Currency 5 4 2 4 3 2 2" xfId="54015"/>
    <cellStyle name="Currency 5 4 2 4 3 3" xfId="41418"/>
    <cellStyle name="Currency 5 4 2 4 3 4" xfId="31404"/>
    <cellStyle name="Currency 5 4 2 4 4" xfId="7627"/>
    <cellStyle name="Currency 5 4 2 4 4 2" xfId="20253"/>
    <cellStyle name="Currency 5 4 2 4 4 2 2" xfId="55469"/>
    <cellStyle name="Currency 5 4 2 4 4 3" xfId="42872"/>
    <cellStyle name="Currency 5 4 2 4 4 4" xfId="32858"/>
    <cellStyle name="Currency 5 4 2 4 5" xfId="9408"/>
    <cellStyle name="Currency 5 4 2 4 5 2" xfId="22029"/>
    <cellStyle name="Currency 5 4 2 4 5 2 2" xfId="57245"/>
    <cellStyle name="Currency 5 4 2 4 5 3" xfId="44648"/>
    <cellStyle name="Currency 5 4 2 4 5 4" xfId="34634"/>
    <cellStyle name="Currency 5 4 2 4 6" xfId="11202"/>
    <cellStyle name="Currency 5 4 2 4 6 2" xfId="23805"/>
    <cellStyle name="Currency 5 4 2 4 6 2 2" xfId="59021"/>
    <cellStyle name="Currency 5 4 2 4 6 3" xfId="46424"/>
    <cellStyle name="Currency 5 4 2 4 6 4" xfId="36410"/>
    <cellStyle name="Currency 5 4 2 4 7" xfId="15569"/>
    <cellStyle name="Currency 5 4 2 4 7 2" xfId="50785"/>
    <cellStyle name="Currency 5 4 2 4 7 3" xfId="28174"/>
    <cellStyle name="Currency 5 4 2 4 8" xfId="12660"/>
    <cellStyle name="Currency 5 4 2 4 8 2" xfId="47878"/>
    <cellStyle name="Currency 5 4 2 4 9" xfId="38188"/>
    <cellStyle name="Currency 5 4 2 5" xfId="3389"/>
    <cellStyle name="Currency 5 4 2 5 10" xfId="26885"/>
    <cellStyle name="Currency 5 4 2 5 11" xfId="61289"/>
    <cellStyle name="Currency 5 4 2 5 2" xfId="5185"/>
    <cellStyle name="Currency 5 4 2 5 2 2" xfId="17832"/>
    <cellStyle name="Currency 5 4 2 5 2 2 2" xfId="53048"/>
    <cellStyle name="Currency 5 4 2 5 2 3" xfId="40451"/>
    <cellStyle name="Currency 5 4 2 5 2 4" xfId="30437"/>
    <cellStyle name="Currency 5 4 2 5 3" xfId="6655"/>
    <cellStyle name="Currency 5 4 2 5 3 2" xfId="19286"/>
    <cellStyle name="Currency 5 4 2 5 3 2 2" xfId="54502"/>
    <cellStyle name="Currency 5 4 2 5 3 3" xfId="41905"/>
    <cellStyle name="Currency 5 4 2 5 3 4" xfId="31891"/>
    <cellStyle name="Currency 5 4 2 5 4" xfId="8114"/>
    <cellStyle name="Currency 5 4 2 5 4 2" xfId="20740"/>
    <cellStyle name="Currency 5 4 2 5 4 2 2" xfId="55956"/>
    <cellStyle name="Currency 5 4 2 5 4 3" xfId="43359"/>
    <cellStyle name="Currency 5 4 2 5 4 4" xfId="33345"/>
    <cellStyle name="Currency 5 4 2 5 5" xfId="9895"/>
    <cellStyle name="Currency 5 4 2 5 5 2" xfId="22516"/>
    <cellStyle name="Currency 5 4 2 5 5 2 2" xfId="57732"/>
    <cellStyle name="Currency 5 4 2 5 5 3" xfId="45135"/>
    <cellStyle name="Currency 5 4 2 5 5 4" xfId="35121"/>
    <cellStyle name="Currency 5 4 2 5 6" xfId="11689"/>
    <cellStyle name="Currency 5 4 2 5 6 2" xfId="24292"/>
    <cellStyle name="Currency 5 4 2 5 6 2 2" xfId="59508"/>
    <cellStyle name="Currency 5 4 2 5 6 3" xfId="46911"/>
    <cellStyle name="Currency 5 4 2 5 6 4" xfId="36897"/>
    <cellStyle name="Currency 5 4 2 5 7" xfId="16056"/>
    <cellStyle name="Currency 5 4 2 5 7 2" xfId="51272"/>
    <cellStyle name="Currency 5 4 2 5 7 3" xfId="28661"/>
    <cellStyle name="Currency 5 4 2 5 8" xfId="14278"/>
    <cellStyle name="Currency 5 4 2 5 8 2" xfId="49496"/>
    <cellStyle name="Currency 5 4 2 5 9" xfId="38675"/>
    <cellStyle name="Currency 5 4 2 6" xfId="2549"/>
    <cellStyle name="Currency 5 4 2 6 10" xfId="26076"/>
    <cellStyle name="Currency 5 4 2 6 11" xfId="60480"/>
    <cellStyle name="Currency 5 4 2 6 2" xfId="4376"/>
    <cellStyle name="Currency 5 4 2 6 2 2" xfId="17023"/>
    <cellStyle name="Currency 5 4 2 6 2 2 2" xfId="52239"/>
    <cellStyle name="Currency 5 4 2 6 2 3" xfId="39642"/>
    <cellStyle name="Currency 5 4 2 6 2 4" xfId="29628"/>
    <cellStyle name="Currency 5 4 2 6 3" xfId="5846"/>
    <cellStyle name="Currency 5 4 2 6 3 2" xfId="18477"/>
    <cellStyle name="Currency 5 4 2 6 3 2 2" xfId="53693"/>
    <cellStyle name="Currency 5 4 2 6 3 3" xfId="41096"/>
    <cellStyle name="Currency 5 4 2 6 3 4" xfId="31082"/>
    <cellStyle name="Currency 5 4 2 6 4" xfId="7305"/>
    <cellStyle name="Currency 5 4 2 6 4 2" xfId="19931"/>
    <cellStyle name="Currency 5 4 2 6 4 2 2" xfId="55147"/>
    <cellStyle name="Currency 5 4 2 6 4 3" xfId="42550"/>
    <cellStyle name="Currency 5 4 2 6 4 4" xfId="32536"/>
    <cellStyle name="Currency 5 4 2 6 5" xfId="9086"/>
    <cellStyle name="Currency 5 4 2 6 5 2" xfId="21707"/>
    <cellStyle name="Currency 5 4 2 6 5 2 2" xfId="56923"/>
    <cellStyle name="Currency 5 4 2 6 5 3" xfId="44326"/>
    <cellStyle name="Currency 5 4 2 6 5 4" xfId="34312"/>
    <cellStyle name="Currency 5 4 2 6 6" xfId="10880"/>
    <cellStyle name="Currency 5 4 2 6 6 2" xfId="23483"/>
    <cellStyle name="Currency 5 4 2 6 6 2 2" xfId="58699"/>
    <cellStyle name="Currency 5 4 2 6 6 3" xfId="46102"/>
    <cellStyle name="Currency 5 4 2 6 6 4" xfId="36088"/>
    <cellStyle name="Currency 5 4 2 6 7" xfId="15247"/>
    <cellStyle name="Currency 5 4 2 6 7 2" xfId="50463"/>
    <cellStyle name="Currency 5 4 2 6 7 3" xfId="27852"/>
    <cellStyle name="Currency 5 4 2 6 8" xfId="13469"/>
    <cellStyle name="Currency 5 4 2 6 8 2" xfId="48687"/>
    <cellStyle name="Currency 5 4 2 6 9" xfId="37866"/>
    <cellStyle name="Currency 5 4 2 7" xfId="3713"/>
    <cellStyle name="Currency 5 4 2 7 2" xfId="8437"/>
    <cellStyle name="Currency 5 4 2 7 2 2" xfId="21063"/>
    <cellStyle name="Currency 5 4 2 7 2 2 2" xfId="56279"/>
    <cellStyle name="Currency 5 4 2 7 2 3" xfId="43682"/>
    <cellStyle name="Currency 5 4 2 7 2 4" xfId="33668"/>
    <cellStyle name="Currency 5 4 2 7 3" xfId="10218"/>
    <cellStyle name="Currency 5 4 2 7 3 2" xfId="22839"/>
    <cellStyle name="Currency 5 4 2 7 3 2 2" xfId="58055"/>
    <cellStyle name="Currency 5 4 2 7 3 3" xfId="45458"/>
    <cellStyle name="Currency 5 4 2 7 3 4" xfId="35444"/>
    <cellStyle name="Currency 5 4 2 7 4" xfId="12014"/>
    <cellStyle name="Currency 5 4 2 7 4 2" xfId="24615"/>
    <cellStyle name="Currency 5 4 2 7 4 2 2" xfId="59831"/>
    <cellStyle name="Currency 5 4 2 7 4 3" xfId="47234"/>
    <cellStyle name="Currency 5 4 2 7 4 4" xfId="37220"/>
    <cellStyle name="Currency 5 4 2 7 5" xfId="16379"/>
    <cellStyle name="Currency 5 4 2 7 5 2" xfId="51595"/>
    <cellStyle name="Currency 5 4 2 7 5 3" xfId="28984"/>
    <cellStyle name="Currency 5 4 2 7 6" xfId="14601"/>
    <cellStyle name="Currency 5 4 2 7 6 2" xfId="49819"/>
    <cellStyle name="Currency 5 4 2 7 7" xfId="38998"/>
    <cellStyle name="Currency 5 4 2 7 8" xfId="27208"/>
    <cellStyle name="Currency 5 4 2 8" xfId="4051"/>
    <cellStyle name="Currency 5 4 2 8 2" xfId="16701"/>
    <cellStyle name="Currency 5 4 2 8 2 2" xfId="51917"/>
    <cellStyle name="Currency 5 4 2 8 2 3" xfId="29306"/>
    <cellStyle name="Currency 5 4 2 8 3" xfId="13147"/>
    <cellStyle name="Currency 5 4 2 8 3 2" xfId="48365"/>
    <cellStyle name="Currency 5 4 2 8 4" xfId="39320"/>
    <cellStyle name="Currency 5 4 2 8 5" xfId="25754"/>
    <cellStyle name="Currency 5 4 2 9" xfId="5524"/>
    <cellStyle name="Currency 5 4 2 9 2" xfId="18155"/>
    <cellStyle name="Currency 5 4 2 9 2 2" xfId="53371"/>
    <cellStyle name="Currency 5 4 2 9 3" xfId="40774"/>
    <cellStyle name="Currency 5 4 2 9 4" xfId="30760"/>
    <cellStyle name="Currency 5 4 3" xfId="2289"/>
    <cellStyle name="Currency 5 4 3 10" xfId="10496"/>
    <cellStyle name="Currency 5 4 3 10 2" xfId="23107"/>
    <cellStyle name="Currency 5 4 3 10 2 2" xfId="58323"/>
    <cellStyle name="Currency 5 4 3 10 3" xfId="45726"/>
    <cellStyle name="Currency 5 4 3 10 4" xfId="35712"/>
    <cellStyle name="Currency 5 4 3 11" xfId="15005"/>
    <cellStyle name="Currency 5 4 3 11 2" xfId="50221"/>
    <cellStyle name="Currency 5 4 3 11 3" xfId="27610"/>
    <cellStyle name="Currency 5 4 3 12" xfId="12418"/>
    <cellStyle name="Currency 5 4 3 12 2" xfId="47636"/>
    <cellStyle name="Currency 5 4 3 13" xfId="37624"/>
    <cellStyle name="Currency 5 4 3 14" xfId="25025"/>
    <cellStyle name="Currency 5 4 3 15" xfId="60238"/>
    <cellStyle name="Currency 5 4 3 2" xfId="3140"/>
    <cellStyle name="Currency 5 4 3 2 10" xfId="25509"/>
    <cellStyle name="Currency 5 4 3 2 11" xfId="61044"/>
    <cellStyle name="Currency 5 4 3 2 2" xfId="4940"/>
    <cellStyle name="Currency 5 4 3 2 2 2" xfId="17587"/>
    <cellStyle name="Currency 5 4 3 2 2 2 2" xfId="52803"/>
    <cellStyle name="Currency 5 4 3 2 2 2 3" xfId="30192"/>
    <cellStyle name="Currency 5 4 3 2 2 3" xfId="14033"/>
    <cellStyle name="Currency 5 4 3 2 2 3 2" xfId="49251"/>
    <cellStyle name="Currency 5 4 3 2 2 4" xfId="40206"/>
    <cellStyle name="Currency 5 4 3 2 2 5" xfId="26640"/>
    <cellStyle name="Currency 5 4 3 2 3" xfId="6410"/>
    <cellStyle name="Currency 5 4 3 2 3 2" xfId="19041"/>
    <cellStyle name="Currency 5 4 3 2 3 2 2" xfId="54257"/>
    <cellStyle name="Currency 5 4 3 2 3 3" xfId="41660"/>
    <cellStyle name="Currency 5 4 3 2 3 4" xfId="31646"/>
    <cellStyle name="Currency 5 4 3 2 4" xfId="7869"/>
    <cellStyle name="Currency 5 4 3 2 4 2" xfId="20495"/>
    <cellStyle name="Currency 5 4 3 2 4 2 2" xfId="55711"/>
    <cellStyle name="Currency 5 4 3 2 4 3" xfId="43114"/>
    <cellStyle name="Currency 5 4 3 2 4 4" xfId="33100"/>
    <cellStyle name="Currency 5 4 3 2 5" xfId="9650"/>
    <cellStyle name="Currency 5 4 3 2 5 2" xfId="22271"/>
    <cellStyle name="Currency 5 4 3 2 5 2 2" xfId="57487"/>
    <cellStyle name="Currency 5 4 3 2 5 3" xfId="44890"/>
    <cellStyle name="Currency 5 4 3 2 5 4" xfId="34876"/>
    <cellStyle name="Currency 5 4 3 2 6" xfId="11444"/>
    <cellStyle name="Currency 5 4 3 2 6 2" xfId="24047"/>
    <cellStyle name="Currency 5 4 3 2 6 2 2" xfId="59263"/>
    <cellStyle name="Currency 5 4 3 2 6 3" xfId="46666"/>
    <cellStyle name="Currency 5 4 3 2 6 4" xfId="36652"/>
    <cellStyle name="Currency 5 4 3 2 7" xfId="15811"/>
    <cellStyle name="Currency 5 4 3 2 7 2" xfId="51027"/>
    <cellStyle name="Currency 5 4 3 2 7 3" xfId="28416"/>
    <cellStyle name="Currency 5 4 3 2 8" xfId="12902"/>
    <cellStyle name="Currency 5 4 3 2 8 2" xfId="48120"/>
    <cellStyle name="Currency 5 4 3 2 9" xfId="38430"/>
    <cellStyle name="Currency 5 4 3 3" xfId="3469"/>
    <cellStyle name="Currency 5 4 3 3 10" xfId="26965"/>
    <cellStyle name="Currency 5 4 3 3 11" xfId="61369"/>
    <cellStyle name="Currency 5 4 3 3 2" xfId="5265"/>
    <cellStyle name="Currency 5 4 3 3 2 2" xfId="17912"/>
    <cellStyle name="Currency 5 4 3 3 2 2 2" xfId="53128"/>
    <cellStyle name="Currency 5 4 3 3 2 3" xfId="40531"/>
    <cellStyle name="Currency 5 4 3 3 2 4" xfId="30517"/>
    <cellStyle name="Currency 5 4 3 3 3" xfId="6735"/>
    <cellStyle name="Currency 5 4 3 3 3 2" xfId="19366"/>
    <cellStyle name="Currency 5 4 3 3 3 2 2" xfId="54582"/>
    <cellStyle name="Currency 5 4 3 3 3 3" xfId="41985"/>
    <cellStyle name="Currency 5 4 3 3 3 4" xfId="31971"/>
    <cellStyle name="Currency 5 4 3 3 4" xfId="8194"/>
    <cellStyle name="Currency 5 4 3 3 4 2" xfId="20820"/>
    <cellStyle name="Currency 5 4 3 3 4 2 2" xfId="56036"/>
    <cellStyle name="Currency 5 4 3 3 4 3" xfId="43439"/>
    <cellStyle name="Currency 5 4 3 3 4 4" xfId="33425"/>
    <cellStyle name="Currency 5 4 3 3 5" xfId="9975"/>
    <cellStyle name="Currency 5 4 3 3 5 2" xfId="22596"/>
    <cellStyle name="Currency 5 4 3 3 5 2 2" xfId="57812"/>
    <cellStyle name="Currency 5 4 3 3 5 3" xfId="45215"/>
    <cellStyle name="Currency 5 4 3 3 5 4" xfId="35201"/>
    <cellStyle name="Currency 5 4 3 3 6" xfId="11769"/>
    <cellStyle name="Currency 5 4 3 3 6 2" xfId="24372"/>
    <cellStyle name="Currency 5 4 3 3 6 2 2" xfId="59588"/>
    <cellStyle name="Currency 5 4 3 3 6 3" xfId="46991"/>
    <cellStyle name="Currency 5 4 3 3 6 4" xfId="36977"/>
    <cellStyle name="Currency 5 4 3 3 7" xfId="16136"/>
    <cellStyle name="Currency 5 4 3 3 7 2" xfId="51352"/>
    <cellStyle name="Currency 5 4 3 3 7 3" xfId="28741"/>
    <cellStyle name="Currency 5 4 3 3 8" xfId="14358"/>
    <cellStyle name="Currency 5 4 3 3 8 2" xfId="49576"/>
    <cellStyle name="Currency 5 4 3 3 9" xfId="38755"/>
    <cellStyle name="Currency 5 4 3 4" xfId="2630"/>
    <cellStyle name="Currency 5 4 3 4 10" xfId="26156"/>
    <cellStyle name="Currency 5 4 3 4 11" xfId="60560"/>
    <cellStyle name="Currency 5 4 3 4 2" xfId="4456"/>
    <cellStyle name="Currency 5 4 3 4 2 2" xfId="17103"/>
    <cellStyle name="Currency 5 4 3 4 2 2 2" xfId="52319"/>
    <cellStyle name="Currency 5 4 3 4 2 3" xfId="39722"/>
    <cellStyle name="Currency 5 4 3 4 2 4" xfId="29708"/>
    <cellStyle name="Currency 5 4 3 4 3" xfId="5926"/>
    <cellStyle name="Currency 5 4 3 4 3 2" xfId="18557"/>
    <cellStyle name="Currency 5 4 3 4 3 2 2" xfId="53773"/>
    <cellStyle name="Currency 5 4 3 4 3 3" xfId="41176"/>
    <cellStyle name="Currency 5 4 3 4 3 4" xfId="31162"/>
    <cellStyle name="Currency 5 4 3 4 4" xfId="7385"/>
    <cellStyle name="Currency 5 4 3 4 4 2" xfId="20011"/>
    <cellStyle name="Currency 5 4 3 4 4 2 2" xfId="55227"/>
    <cellStyle name="Currency 5 4 3 4 4 3" xfId="42630"/>
    <cellStyle name="Currency 5 4 3 4 4 4" xfId="32616"/>
    <cellStyle name="Currency 5 4 3 4 5" xfId="9166"/>
    <cellStyle name="Currency 5 4 3 4 5 2" xfId="21787"/>
    <cellStyle name="Currency 5 4 3 4 5 2 2" xfId="57003"/>
    <cellStyle name="Currency 5 4 3 4 5 3" xfId="44406"/>
    <cellStyle name="Currency 5 4 3 4 5 4" xfId="34392"/>
    <cellStyle name="Currency 5 4 3 4 6" xfId="10960"/>
    <cellStyle name="Currency 5 4 3 4 6 2" xfId="23563"/>
    <cellStyle name="Currency 5 4 3 4 6 2 2" xfId="58779"/>
    <cellStyle name="Currency 5 4 3 4 6 3" xfId="46182"/>
    <cellStyle name="Currency 5 4 3 4 6 4" xfId="36168"/>
    <cellStyle name="Currency 5 4 3 4 7" xfId="15327"/>
    <cellStyle name="Currency 5 4 3 4 7 2" xfId="50543"/>
    <cellStyle name="Currency 5 4 3 4 7 3" xfId="27932"/>
    <cellStyle name="Currency 5 4 3 4 8" xfId="13549"/>
    <cellStyle name="Currency 5 4 3 4 8 2" xfId="48767"/>
    <cellStyle name="Currency 5 4 3 4 9" xfId="37946"/>
    <cellStyle name="Currency 5 4 3 5" xfId="3794"/>
    <cellStyle name="Currency 5 4 3 5 2" xfId="8517"/>
    <cellStyle name="Currency 5 4 3 5 2 2" xfId="21143"/>
    <cellStyle name="Currency 5 4 3 5 2 2 2" xfId="56359"/>
    <cellStyle name="Currency 5 4 3 5 2 3" xfId="43762"/>
    <cellStyle name="Currency 5 4 3 5 2 4" xfId="33748"/>
    <cellStyle name="Currency 5 4 3 5 3" xfId="10298"/>
    <cellStyle name="Currency 5 4 3 5 3 2" xfId="22919"/>
    <cellStyle name="Currency 5 4 3 5 3 2 2" xfId="58135"/>
    <cellStyle name="Currency 5 4 3 5 3 3" xfId="45538"/>
    <cellStyle name="Currency 5 4 3 5 3 4" xfId="35524"/>
    <cellStyle name="Currency 5 4 3 5 4" xfId="12094"/>
    <cellStyle name="Currency 5 4 3 5 4 2" xfId="24695"/>
    <cellStyle name="Currency 5 4 3 5 4 2 2" xfId="59911"/>
    <cellStyle name="Currency 5 4 3 5 4 3" xfId="47314"/>
    <cellStyle name="Currency 5 4 3 5 4 4" xfId="37300"/>
    <cellStyle name="Currency 5 4 3 5 5" xfId="16459"/>
    <cellStyle name="Currency 5 4 3 5 5 2" xfId="51675"/>
    <cellStyle name="Currency 5 4 3 5 5 3" xfId="29064"/>
    <cellStyle name="Currency 5 4 3 5 6" xfId="14681"/>
    <cellStyle name="Currency 5 4 3 5 6 2" xfId="49899"/>
    <cellStyle name="Currency 5 4 3 5 7" xfId="39078"/>
    <cellStyle name="Currency 5 4 3 5 8" xfId="27288"/>
    <cellStyle name="Currency 5 4 3 6" xfId="4134"/>
    <cellStyle name="Currency 5 4 3 6 2" xfId="16781"/>
    <cellStyle name="Currency 5 4 3 6 2 2" xfId="51997"/>
    <cellStyle name="Currency 5 4 3 6 2 3" xfId="29386"/>
    <cellStyle name="Currency 5 4 3 6 3" xfId="13227"/>
    <cellStyle name="Currency 5 4 3 6 3 2" xfId="48445"/>
    <cellStyle name="Currency 5 4 3 6 4" xfId="39400"/>
    <cellStyle name="Currency 5 4 3 6 5" xfId="25834"/>
    <cellStyle name="Currency 5 4 3 7" xfId="5604"/>
    <cellStyle name="Currency 5 4 3 7 2" xfId="18235"/>
    <cellStyle name="Currency 5 4 3 7 2 2" xfId="53451"/>
    <cellStyle name="Currency 5 4 3 7 3" xfId="40854"/>
    <cellStyle name="Currency 5 4 3 7 4" xfId="30840"/>
    <cellStyle name="Currency 5 4 3 8" xfId="7063"/>
    <cellStyle name="Currency 5 4 3 8 2" xfId="19689"/>
    <cellStyle name="Currency 5 4 3 8 2 2" xfId="54905"/>
    <cellStyle name="Currency 5 4 3 8 3" xfId="42308"/>
    <cellStyle name="Currency 5 4 3 8 4" xfId="32294"/>
    <cellStyle name="Currency 5 4 3 9" xfId="8844"/>
    <cellStyle name="Currency 5 4 3 9 2" xfId="21465"/>
    <cellStyle name="Currency 5 4 3 9 2 2" xfId="56681"/>
    <cellStyle name="Currency 5 4 3 9 3" xfId="44084"/>
    <cellStyle name="Currency 5 4 3 9 4" xfId="34070"/>
    <cellStyle name="Currency 5 4 4" xfId="2970"/>
    <cellStyle name="Currency 5 4 4 10" xfId="25350"/>
    <cellStyle name="Currency 5 4 4 11" xfId="60885"/>
    <cellStyle name="Currency 5 4 4 2" xfId="4781"/>
    <cellStyle name="Currency 5 4 4 2 2" xfId="17428"/>
    <cellStyle name="Currency 5 4 4 2 2 2" xfId="52644"/>
    <cellStyle name="Currency 5 4 4 2 2 3" xfId="30033"/>
    <cellStyle name="Currency 5 4 4 2 3" xfId="13874"/>
    <cellStyle name="Currency 5 4 4 2 3 2" xfId="49092"/>
    <cellStyle name="Currency 5 4 4 2 4" xfId="40047"/>
    <cellStyle name="Currency 5 4 4 2 5" xfId="26481"/>
    <cellStyle name="Currency 5 4 4 3" xfId="6251"/>
    <cellStyle name="Currency 5 4 4 3 2" xfId="18882"/>
    <cellStyle name="Currency 5 4 4 3 2 2" xfId="54098"/>
    <cellStyle name="Currency 5 4 4 3 3" xfId="41501"/>
    <cellStyle name="Currency 5 4 4 3 4" xfId="31487"/>
    <cellStyle name="Currency 5 4 4 4" xfId="7710"/>
    <cellStyle name="Currency 5 4 4 4 2" xfId="20336"/>
    <cellStyle name="Currency 5 4 4 4 2 2" xfId="55552"/>
    <cellStyle name="Currency 5 4 4 4 3" xfId="42955"/>
    <cellStyle name="Currency 5 4 4 4 4" xfId="32941"/>
    <cellStyle name="Currency 5 4 4 5" xfId="9491"/>
    <cellStyle name="Currency 5 4 4 5 2" xfId="22112"/>
    <cellStyle name="Currency 5 4 4 5 2 2" xfId="57328"/>
    <cellStyle name="Currency 5 4 4 5 3" xfId="44731"/>
    <cellStyle name="Currency 5 4 4 5 4" xfId="34717"/>
    <cellStyle name="Currency 5 4 4 6" xfId="11285"/>
    <cellStyle name="Currency 5 4 4 6 2" xfId="23888"/>
    <cellStyle name="Currency 5 4 4 6 2 2" xfId="59104"/>
    <cellStyle name="Currency 5 4 4 6 3" xfId="46507"/>
    <cellStyle name="Currency 5 4 4 6 4" xfId="36493"/>
    <cellStyle name="Currency 5 4 4 7" xfId="15652"/>
    <cellStyle name="Currency 5 4 4 7 2" xfId="50868"/>
    <cellStyle name="Currency 5 4 4 7 3" xfId="28257"/>
    <cellStyle name="Currency 5 4 4 8" xfId="12743"/>
    <cellStyle name="Currency 5 4 4 8 2" xfId="47961"/>
    <cellStyle name="Currency 5 4 4 9" xfId="38271"/>
    <cellStyle name="Currency 5 4 5" xfId="2803"/>
    <cellStyle name="Currency 5 4 5 10" xfId="25195"/>
    <cellStyle name="Currency 5 4 5 11" xfId="60730"/>
    <cellStyle name="Currency 5 4 5 2" xfId="4626"/>
    <cellStyle name="Currency 5 4 5 2 2" xfId="17273"/>
    <cellStyle name="Currency 5 4 5 2 2 2" xfId="52489"/>
    <cellStyle name="Currency 5 4 5 2 2 3" xfId="29878"/>
    <cellStyle name="Currency 5 4 5 2 3" xfId="13719"/>
    <cellStyle name="Currency 5 4 5 2 3 2" xfId="48937"/>
    <cellStyle name="Currency 5 4 5 2 4" xfId="39892"/>
    <cellStyle name="Currency 5 4 5 2 5" xfId="26326"/>
    <cellStyle name="Currency 5 4 5 3" xfId="6096"/>
    <cellStyle name="Currency 5 4 5 3 2" xfId="18727"/>
    <cellStyle name="Currency 5 4 5 3 2 2" xfId="53943"/>
    <cellStyle name="Currency 5 4 5 3 3" xfId="41346"/>
    <cellStyle name="Currency 5 4 5 3 4" xfId="31332"/>
    <cellStyle name="Currency 5 4 5 4" xfId="7555"/>
    <cellStyle name="Currency 5 4 5 4 2" xfId="20181"/>
    <cellStyle name="Currency 5 4 5 4 2 2" xfId="55397"/>
    <cellStyle name="Currency 5 4 5 4 3" xfId="42800"/>
    <cellStyle name="Currency 5 4 5 4 4" xfId="32786"/>
    <cellStyle name="Currency 5 4 5 5" xfId="9336"/>
    <cellStyle name="Currency 5 4 5 5 2" xfId="21957"/>
    <cellStyle name="Currency 5 4 5 5 2 2" xfId="57173"/>
    <cellStyle name="Currency 5 4 5 5 3" xfId="44576"/>
    <cellStyle name="Currency 5 4 5 5 4" xfId="34562"/>
    <cellStyle name="Currency 5 4 5 6" xfId="11130"/>
    <cellStyle name="Currency 5 4 5 6 2" xfId="23733"/>
    <cellStyle name="Currency 5 4 5 6 2 2" xfId="58949"/>
    <cellStyle name="Currency 5 4 5 6 3" xfId="46352"/>
    <cellStyle name="Currency 5 4 5 6 4" xfId="36338"/>
    <cellStyle name="Currency 5 4 5 7" xfId="15497"/>
    <cellStyle name="Currency 5 4 5 7 2" xfId="50713"/>
    <cellStyle name="Currency 5 4 5 7 3" xfId="28102"/>
    <cellStyle name="Currency 5 4 5 8" xfId="12588"/>
    <cellStyle name="Currency 5 4 5 8 2" xfId="47806"/>
    <cellStyle name="Currency 5 4 5 9" xfId="38116"/>
    <cellStyle name="Currency 5 4 6" xfId="3317"/>
    <cellStyle name="Currency 5 4 6 10" xfId="26813"/>
    <cellStyle name="Currency 5 4 6 11" xfId="61217"/>
    <cellStyle name="Currency 5 4 6 2" xfId="5113"/>
    <cellStyle name="Currency 5 4 6 2 2" xfId="17760"/>
    <cellStyle name="Currency 5 4 6 2 2 2" xfId="52976"/>
    <cellStyle name="Currency 5 4 6 2 3" xfId="40379"/>
    <cellStyle name="Currency 5 4 6 2 4" xfId="30365"/>
    <cellStyle name="Currency 5 4 6 3" xfId="6583"/>
    <cellStyle name="Currency 5 4 6 3 2" xfId="19214"/>
    <cellStyle name="Currency 5 4 6 3 2 2" xfId="54430"/>
    <cellStyle name="Currency 5 4 6 3 3" xfId="41833"/>
    <cellStyle name="Currency 5 4 6 3 4" xfId="31819"/>
    <cellStyle name="Currency 5 4 6 4" xfId="8042"/>
    <cellStyle name="Currency 5 4 6 4 2" xfId="20668"/>
    <cellStyle name="Currency 5 4 6 4 2 2" xfId="55884"/>
    <cellStyle name="Currency 5 4 6 4 3" xfId="43287"/>
    <cellStyle name="Currency 5 4 6 4 4" xfId="33273"/>
    <cellStyle name="Currency 5 4 6 5" xfId="9823"/>
    <cellStyle name="Currency 5 4 6 5 2" xfId="22444"/>
    <cellStyle name="Currency 5 4 6 5 2 2" xfId="57660"/>
    <cellStyle name="Currency 5 4 6 5 3" xfId="45063"/>
    <cellStyle name="Currency 5 4 6 5 4" xfId="35049"/>
    <cellStyle name="Currency 5 4 6 6" xfId="11617"/>
    <cellStyle name="Currency 5 4 6 6 2" xfId="24220"/>
    <cellStyle name="Currency 5 4 6 6 2 2" xfId="59436"/>
    <cellStyle name="Currency 5 4 6 6 3" xfId="46839"/>
    <cellStyle name="Currency 5 4 6 6 4" xfId="36825"/>
    <cellStyle name="Currency 5 4 6 7" xfId="15984"/>
    <cellStyle name="Currency 5 4 6 7 2" xfId="51200"/>
    <cellStyle name="Currency 5 4 6 7 3" xfId="28589"/>
    <cellStyle name="Currency 5 4 6 8" xfId="14206"/>
    <cellStyle name="Currency 5 4 6 8 2" xfId="49424"/>
    <cellStyle name="Currency 5 4 6 9" xfId="38603"/>
    <cellStyle name="Currency 5 4 7" xfId="2473"/>
    <cellStyle name="Currency 5 4 7 10" xfId="26004"/>
    <cellStyle name="Currency 5 4 7 11" xfId="60408"/>
    <cellStyle name="Currency 5 4 7 2" xfId="4304"/>
    <cellStyle name="Currency 5 4 7 2 2" xfId="16951"/>
    <cellStyle name="Currency 5 4 7 2 2 2" xfId="52167"/>
    <cellStyle name="Currency 5 4 7 2 3" xfId="39570"/>
    <cellStyle name="Currency 5 4 7 2 4" xfId="29556"/>
    <cellStyle name="Currency 5 4 7 3" xfId="5774"/>
    <cellStyle name="Currency 5 4 7 3 2" xfId="18405"/>
    <cellStyle name="Currency 5 4 7 3 2 2" xfId="53621"/>
    <cellStyle name="Currency 5 4 7 3 3" xfId="41024"/>
    <cellStyle name="Currency 5 4 7 3 4" xfId="31010"/>
    <cellStyle name="Currency 5 4 7 4" xfId="7233"/>
    <cellStyle name="Currency 5 4 7 4 2" xfId="19859"/>
    <cellStyle name="Currency 5 4 7 4 2 2" xfId="55075"/>
    <cellStyle name="Currency 5 4 7 4 3" xfId="42478"/>
    <cellStyle name="Currency 5 4 7 4 4" xfId="32464"/>
    <cellStyle name="Currency 5 4 7 5" xfId="9014"/>
    <cellStyle name="Currency 5 4 7 5 2" xfId="21635"/>
    <cellStyle name="Currency 5 4 7 5 2 2" xfId="56851"/>
    <cellStyle name="Currency 5 4 7 5 3" xfId="44254"/>
    <cellStyle name="Currency 5 4 7 5 4" xfId="34240"/>
    <cellStyle name="Currency 5 4 7 6" xfId="10808"/>
    <cellStyle name="Currency 5 4 7 6 2" xfId="23411"/>
    <cellStyle name="Currency 5 4 7 6 2 2" xfId="58627"/>
    <cellStyle name="Currency 5 4 7 6 3" xfId="46030"/>
    <cellStyle name="Currency 5 4 7 6 4" xfId="36016"/>
    <cellStyle name="Currency 5 4 7 7" xfId="15175"/>
    <cellStyle name="Currency 5 4 7 7 2" xfId="50391"/>
    <cellStyle name="Currency 5 4 7 7 3" xfId="27780"/>
    <cellStyle name="Currency 5 4 7 8" xfId="13397"/>
    <cellStyle name="Currency 5 4 7 8 2" xfId="48615"/>
    <cellStyle name="Currency 5 4 7 9" xfId="37794"/>
    <cellStyle name="Currency 5 4 8" xfId="3641"/>
    <cellStyle name="Currency 5 4 8 2" xfId="8365"/>
    <cellStyle name="Currency 5 4 8 2 2" xfId="20991"/>
    <cellStyle name="Currency 5 4 8 2 2 2" xfId="56207"/>
    <cellStyle name="Currency 5 4 8 2 3" xfId="43610"/>
    <cellStyle name="Currency 5 4 8 2 4" xfId="33596"/>
    <cellStyle name="Currency 5 4 8 3" xfId="10146"/>
    <cellStyle name="Currency 5 4 8 3 2" xfId="22767"/>
    <cellStyle name="Currency 5 4 8 3 2 2" xfId="57983"/>
    <cellStyle name="Currency 5 4 8 3 3" xfId="45386"/>
    <cellStyle name="Currency 5 4 8 3 4" xfId="35372"/>
    <cellStyle name="Currency 5 4 8 4" xfId="11942"/>
    <cellStyle name="Currency 5 4 8 4 2" xfId="24543"/>
    <cellStyle name="Currency 5 4 8 4 2 2" xfId="59759"/>
    <cellStyle name="Currency 5 4 8 4 3" xfId="47162"/>
    <cellStyle name="Currency 5 4 8 4 4" xfId="37148"/>
    <cellStyle name="Currency 5 4 8 5" xfId="16307"/>
    <cellStyle name="Currency 5 4 8 5 2" xfId="51523"/>
    <cellStyle name="Currency 5 4 8 5 3" xfId="28912"/>
    <cellStyle name="Currency 5 4 8 6" xfId="14529"/>
    <cellStyle name="Currency 5 4 8 6 2" xfId="49747"/>
    <cellStyle name="Currency 5 4 8 7" xfId="38926"/>
    <cellStyle name="Currency 5 4 8 8" xfId="27136"/>
    <cellStyle name="Currency 5 4 9" xfId="3970"/>
    <cellStyle name="Currency 5 4 9 2" xfId="16629"/>
    <cellStyle name="Currency 5 4 9 2 2" xfId="51845"/>
    <cellStyle name="Currency 5 4 9 2 3" xfId="29234"/>
    <cellStyle name="Currency 5 4 9 3" xfId="13075"/>
    <cellStyle name="Currency 5 4 9 3 2" xfId="48293"/>
    <cellStyle name="Currency 5 4 9 4" xfId="39248"/>
    <cellStyle name="Currency 5 4 9 5" xfId="25682"/>
    <cellStyle name="Currency 5 5" xfId="1722"/>
    <cellStyle name="Currency 5 5 10" xfId="6980"/>
    <cellStyle name="Currency 5 5 10 2" xfId="19607"/>
    <cellStyle name="Currency 5 5 10 2 2" xfId="54823"/>
    <cellStyle name="Currency 5 5 10 3" xfId="42226"/>
    <cellStyle name="Currency 5 5 10 4" xfId="32212"/>
    <cellStyle name="Currency 5 5 11" xfId="8761"/>
    <cellStyle name="Currency 5 5 11 2" xfId="21383"/>
    <cellStyle name="Currency 5 5 11 2 2" xfId="56599"/>
    <cellStyle name="Currency 5 5 11 3" xfId="44002"/>
    <cellStyle name="Currency 5 5 11 4" xfId="33988"/>
    <cellStyle name="Currency 5 5 12" xfId="10497"/>
    <cellStyle name="Currency 5 5 12 2" xfId="23108"/>
    <cellStyle name="Currency 5 5 12 2 2" xfId="58324"/>
    <cellStyle name="Currency 5 5 12 3" xfId="45727"/>
    <cellStyle name="Currency 5 5 12 4" xfId="35713"/>
    <cellStyle name="Currency 5 5 13" xfId="14922"/>
    <cellStyle name="Currency 5 5 13 2" xfId="50139"/>
    <cellStyle name="Currency 5 5 13 3" xfId="27528"/>
    <cellStyle name="Currency 5 5 14" xfId="12336"/>
    <cellStyle name="Currency 5 5 14 2" xfId="47554"/>
    <cellStyle name="Currency 5 5 15" xfId="37541"/>
    <cellStyle name="Currency 5 5 16" xfId="24943"/>
    <cellStyle name="Currency 5 5 17" xfId="60156"/>
    <cellStyle name="Currency 5 5 2" xfId="2366"/>
    <cellStyle name="Currency 5 5 2 10" xfId="10498"/>
    <cellStyle name="Currency 5 5 2 10 2" xfId="23109"/>
    <cellStyle name="Currency 5 5 2 10 2 2" xfId="58325"/>
    <cellStyle name="Currency 5 5 2 10 3" xfId="45728"/>
    <cellStyle name="Currency 5 5 2 10 4" xfId="35714"/>
    <cellStyle name="Currency 5 5 2 11" xfId="15077"/>
    <cellStyle name="Currency 5 5 2 11 2" xfId="50293"/>
    <cellStyle name="Currency 5 5 2 11 3" xfId="27682"/>
    <cellStyle name="Currency 5 5 2 12" xfId="12490"/>
    <cellStyle name="Currency 5 5 2 12 2" xfId="47708"/>
    <cellStyle name="Currency 5 5 2 13" xfId="37696"/>
    <cellStyle name="Currency 5 5 2 14" xfId="25097"/>
    <cellStyle name="Currency 5 5 2 15" xfId="60310"/>
    <cellStyle name="Currency 5 5 2 2" xfId="3212"/>
    <cellStyle name="Currency 5 5 2 2 10" xfId="25581"/>
    <cellStyle name="Currency 5 5 2 2 11" xfId="61116"/>
    <cellStyle name="Currency 5 5 2 2 2" xfId="5012"/>
    <cellStyle name="Currency 5 5 2 2 2 2" xfId="17659"/>
    <cellStyle name="Currency 5 5 2 2 2 2 2" xfId="52875"/>
    <cellStyle name="Currency 5 5 2 2 2 2 3" xfId="30264"/>
    <cellStyle name="Currency 5 5 2 2 2 3" xfId="14105"/>
    <cellStyle name="Currency 5 5 2 2 2 3 2" xfId="49323"/>
    <cellStyle name="Currency 5 5 2 2 2 4" xfId="40278"/>
    <cellStyle name="Currency 5 5 2 2 2 5" xfId="26712"/>
    <cellStyle name="Currency 5 5 2 2 3" xfId="6482"/>
    <cellStyle name="Currency 5 5 2 2 3 2" xfId="19113"/>
    <cellStyle name="Currency 5 5 2 2 3 2 2" xfId="54329"/>
    <cellStyle name="Currency 5 5 2 2 3 3" xfId="41732"/>
    <cellStyle name="Currency 5 5 2 2 3 4" xfId="31718"/>
    <cellStyle name="Currency 5 5 2 2 4" xfId="7941"/>
    <cellStyle name="Currency 5 5 2 2 4 2" xfId="20567"/>
    <cellStyle name="Currency 5 5 2 2 4 2 2" xfId="55783"/>
    <cellStyle name="Currency 5 5 2 2 4 3" xfId="43186"/>
    <cellStyle name="Currency 5 5 2 2 4 4" xfId="33172"/>
    <cellStyle name="Currency 5 5 2 2 5" xfId="9722"/>
    <cellStyle name="Currency 5 5 2 2 5 2" xfId="22343"/>
    <cellStyle name="Currency 5 5 2 2 5 2 2" xfId="57559"/>
    <cellStyle name="Currency 5 5 2 2 5 3" xfId="44962"/>
    <cellStyle name="Currency 5 5 2 2 5 4" xfId="34948"/>
    <cellStyle name="Currency 5 5 2 2 6" xfId="11516"/>
    <cellStyle name="Currency 5 5 2 2 6 2" xfId="24119"/>
    <cellStyle name="Currency 5 5 2 2 6 2 2" xfId="59335"/>
    <cellStyle name="Currency 5 5 2 2 6 3" xfId="46738"/>
    <cellStyle name="Currency 5 5 2 2 6 4" xfId="36724"/>
    <cellStyle name="Currency 5 5 2 2 7" xfId="15883"/>
    <cellStyle name="Currency 5 5 2 2 7 2" xfId="51099"/>
    <cellStyle name="Currency 5 5 2 2 7 3" xfId="28488"/>
    <cellStyle name="Currency 5 5 2 2 8" xfId="12974"/>
    <cellStyle name="Currency 5 5 2 2 8 2" xfId="48192"/>
    <cellStyle name="Currency 5 5 2 2 9" xfId="38502"/>
    <cellStyle name="Currency 5 5 2 3" xfId="3541"/>
    <cellStyle name="Currency 5 5 2 3 10" xfId="27037"/>
    <cellStyle name="Currency 5 5 2 3 11" xfId="61441"/>
    <cellStyle name="Currency 5 5 2 3 2" xfId="5337"/>
    <cellStyle name="Currency 5 5 2 3 2 2" xfId="17984"/>
    <cellStyle name="Currency 5 5 2 3 2 2 2" xfId="53200"/>
    <cellStyle name="Currency 5 5 2 3 2 3" xfId="40603"/>
    <cellStyle name="Currency 5 5 2 3 2 4" xfId="30589"/>
    <cellStyle name="Currency 5 5 2 3 3" xfId="6807"/>
    <cellStyle name="Currency 5 5 2 3 3 2" xfId="19438"/>
    <cellStyle name="Currency 5 5 2 3 3 2 2" xfId="54654"/>
    <cellStyle name="Currency 5 5 2 3 3 3" xfId="42057"/>
    <cellStyle name="Currency 5 5 2 3 3 4" xfId="32043"/>
    <cellStyle name="Currency 5 5 2 3 4" xfId="8266"/>
    <cellStyle name="Currency 5 5 2 3 4 2" xfId="20892"/>
    <cellStyle name="Currency 5 5 2 3 4 2 2" xfId="56108"/>
    <cellStyle name="Currency 5 5 2 3 4 3" xfId="43511"/>
    <cellStyle name="Currency 5 5 2 3 4 4" xfId="33497"/>
    <cellStyle name="Currency 5 5 2 3 5" xfId="10047"/>
    <cellStyle name="Currency 5 5 2 3 5 2" xfId="22668"/>
    <cellStyle name="Currency 5 5 2 3 5 2 2" xfId="57884"/>
    <cellStyle name="Currency 5 5 2 3 5 3" xfId="45287"/>
    <cellStyle name="Currency 5 5 2 3 5 4" xfId="35273"/>
    <cellStyle name="Currency 5 5 2 3 6" xfId="11841"/>
    <cellStyle name="Currency 5 5 2 3 6 2" xfId="24444"/>
    <cellStyle name="Currency 5 5 2 3 6 2 2" xfId="59660"/>
    <cellStyle name="Currency 5 5 2 3 6 3" xfId="47063"/>
    <cellStyle name="Currency 5 5 2 3 6 4" xfId="37049"/>
    <cellStyle name="Currency 5 5 2 3 7" xfId="16208"/>
    <cellStyle name="Currency 5 5 2 3 7 2" xfId="51424"/>
    <cellStyle name="Currency 5 5 2 3 7 3" xfId="28813"/>
    <cellStyle name="Currency 5 5 2 3 8" xfId="14430"/>
    <cellStyle name="Currency 5 5 2 3 8 2" xfId="49648"/>
    <cellStyle name="Currency 5 5 2 3 9" xfId="38827"/>
    <cellStyle name="Currency 5 5 2 4" xfId="2702"/>
    <cellStyle name="Currency 5 5 2 4 10" xfId="26228"/>
    <cellStyle name="Currency 5 5 2 4 11" xfId="60632"/>
    <cellStyle name="Currency 5 5 2 4 2" xfId="4528"/>
    <cellStyle name="Currency 5 5 2 4 2 2" xfId="17175"/>
    <cellStyle name="Currency 5 5 2 4 2 2 2" xfId="52391"/>
    <cellStyle name="Currency 5 5 2 4 2 3" xfId="39794"/>
    <cellStyle name="Currency 5 5 2 4 2 4" xfId="29780"/>
    <cellStyle name="Currency 5 5 2 4 3" xfId="5998"/>
    <cellStyle name="Currency 5 5 2 4 3 2" xfId="18629"/>
    <cellStyle name="Currency 5 5 2 4 3 2 2" xfId="53845"/>
    <cellStyle name="Currency 5 5 2 4 3 3" xfId="41248"/>
    <cellStyle name="Currency 5 5 2 4 3 4" xfId="31234"/>
    <cellStyle name="Currency 5 5 2 4 4" xfId="7457"/>
    <cellStyle name="Currency 5 5 2 4 4 2" xfId="20083"/>
    <cellStyle name="Currency 5 5 2 4 4 2 2" xfId="55299"/>
    <cellStyle name="Currency 5 5 2 4 4 3" xfId="42702"/>
    <cellStyle name="Currency 5 5 2 4 4 4" xfId="32688"/>
    <cellStyle name="Currency 5 5 2 4 5" xfId="9238"/>
    <cellStyle name="Currency 5 5 2 4 5 2" xfId="21859"/>
    <cellStyle name="Currency 5 5 2 4 5 2 2" xfId="57075"/>
    <cellStyle name="Currency 5 5 2 4 5 3" xfId="44478"/>
    <cellStyle name="Currency 5 5 2 4 5 4" xfId="34464"/>
    <cellStyle name="Currency 5 5 2 4 6" xfId="11032"/>
    <cellStyle name="Currency 5 5 2 4 6 2" xfId="23635"/>
    <cellStyle name="Currency 5 5 2 4 6 2 2" xfId="58851"/>
    <cellStyle name="Currency 5 5 2 4 6 3" xfId="46254"/>
    <cellStyle name="Currency 5 5 2 4 6 4" xfId="36240"/>
    <cellStyle name="Currency 5 5 2 4 7" xfId="15399"/>
    <cellStyle name="Currency 5 5 2 4 7 2" xfId="50615"/>
    <cellStyle name="Currency 5 5 2 4 7 3" xfId="28004"/>
    <cellStyle name="Currency 5 5 2 4 8" xfId="13621"/>
    <cellStyle name="Currency 5 5 2 4 8 2" xfId="48839"/>
    <cellStyle name="Currency 5 5 2 4 9" xfId="38018"/>
    <cellStyle name="Currency 5 5 2 5" xfId="3866"/>
    <cellStyle name="Currency 5 5 2 5 2" xfId="8589"/>
    <cellStyle name="Currency 5 5 2 5 2 2" xfId="21215"/>
    <cellStyle name="Currency 5 5 2 5 2 2 2" xfId="56431"/>
    <cellStyle name="Currency 5 5 2 5 2 3" xfId="43834"/>
    <cellStyle name="Currency 5 5 2 5 2 4" xfId="33820"/>
    <cellStyle name="Currency 5 5 2 5 3" xfId="10370"/>
    <cellStyle name="Currency 5 5 2 5 3 2" xfId="22991"/>
    <cellStyle name="Currency 5 5 2 5 3 2 2" xfId="58207"/>
    <cellStyle name="Currency 5 5 2 5 3 3" xfId="45610"/>
    <cellStyle name="Currency 5 5 2 5 3 4" xfId="35596"/>
    <cellStyle name="Currency 5 5 2 5 4" xfId="12166"/>
    <cellStyle name="Currency 5 5 2 5 4 2" xfId="24767"/>
    <cellStyle name="Currency 5 5 2 5 4 2 2" xfId="59983"/>
    <cellStyle name="Currency 5 5 2 5 4 3" xfId="47386"/>
    <cellStyle name="Currency 5 5 2 5 4 4" xfId="37372"/>
    <cellStyle name="Currency 5 5 2 5 5" xfId="16531"/>
    <cellStyle name="Currency 5 5 2 5 5 2" xfId="51747"/>
    <cellStyle name="Currency 5 5 2 5 5 3" xfId="29136"/>
    <cellStyle name="Currency 5 5 2 5 6" xfId="14753"/>
    <cellStyle name="Currency 5 5 2 5 6 2" xfId="49971"/>
    <cellStyle name="Currency 5 5 2 5 7" xfId="39150"/>
    <cellStyle name="Currency 5 5 2 5 8" xfId="27360"/>
    <cellStyle name="Currency 5 5 2 6" xfId="4206"/>
    <cellStyle name="Currency 5 5 2 6 2" xfId="16853"/>
    <cellStyle name="Currency 5 5 2 6 2 2" xfId="52069"/>
    <cellStyle name="Currency 5 5 2 6 2 3" xfId="29458"/>
    <cellStyle name="Currency 5 5 2 6 3" xfId="13299"/>
    <cellStyle name="Currency 5 5 2 6 3 2" xfId="48517"/>
    <cellStyle name="Currency 5 5 2 6 4" xfId="39472"/>
    <cellStyle name="Currency 5 5 2 6 5" xfId="25906"/>
    <cellStyle name="Currency 5 5 2 7" xfId="5676"/>
    <cellStyle name="Currency 5 5 2 7 2" xfId="18307"/>
    <cellStyle name="Currency 5 5 2 7 2 2" xfId="53523"/>
    <cellStyle name="Currency 5 5 2 7 3" xfId="40926"/>
    <cellStyle name="Currency 5 5 2 7 4" xfId="30912"/>
    <cellStyle name="Currency 5 5 2 8" xfId="7135"/>
    <cellStyle name="Currency 5 5 2 8 2" xfId="19761"/>
    <cellStyle name="Currency 5 5 2 8 2 2" xfId="54977"/>
    <cellStyle name="Currency 5 5 2 8 3" xfId="42380"/>
    <cellStyle name="Currency 5 5 2 8 4" xfId="32366"/>
    <cellStyle name="Currency 5 5 2 9" xfId="8916"/>
    <cellStyle name="Currency 5 5 2 9 2" xfId="21537"/>
    <cellStyle name="Currency 5 5 2 9 2 2" xfId="56753"/>
    <cellStyle name="Currency 5 5 2 9 3" xfId="44156"/>
    <cellStyle name="Currency 5 5 2 9 4" xfId="34142"/>
    <cellStyle name="Currency 5 5 3" xfId="3052"/>
    <cellStyle name="Currency 5 5 3 10" xfId="25424"/>
    <cellStyle name="Currency 5 5 3 11" xfId="60959"/>
    <cellStyle name="Currency 5 5 3 2" xfId="4855"/>
    <cellStyle name="Currency 5 5 3 2 2" xfId="17502"/>
    <cellStyle name="Currency 5 5 3 2 2 2" xfId="52718"/>
    <cellStyle name="Currency 5 5 3 2 2 3" xfId="30107"/>
    <cellStyle name="Currency 5 5 3 2 3" xfId="13948"/>
    <cellStyle name="Currency 5 5 3 2 3 2" xfId="49166"/>
    <cellStyle name="Currency 5 5 3 2 4" xfId="40121"/>
    <cellStyle name="Currency 5 5 3 2 5" xfId="26555"/>
    <cellStyle name="Currency 5 5 3 3" xfId="6325"/>
    <cellStyle name="Currency 5 5 3 3 2" xfId="18956"/>
    <cellStyle name="Currency 5 5 3 3 2 2" xfId="54172"/>
    <cellStyle name="Currency 5 5 3 3 3" xfId="41575"/>
    <cellStyle name="Currency 5 5 3 3 4" xfId="31561"/>
    <cellStyle name="Currency 5 5 3 4" xfId="7784"/>
    <cellStyle name="Currency 5 5 3 4 2" xfId="20410"/>
    <cellStyle name="Currency 5 5 3 4 2 2" xfId="55626"/>
    <cellStyle name="Currency 5 5 3 4 3" xfId="43029"/>
    <cellStyle name="Currency 5 5 3 4 4" xfId="33015"/>
    <cellStyle name="Currency 5 5 3 5" xfId="9565"/>
    <cellStyle name="Currency 5 5 3 5 2" xfId="22186"/>
    <cellStyle name="Currency 5 5 3 5 2 2" xfId="57402"/>
    <cellStyle name="Currency 5 5 3 5 3" xfId="44805"/>
    <cellStyle name="Currency 5 5 3 5 4" xfId="34791"/>
    <cellStyle name="Currency 5 5 3 6" xfId="11359"/>
    <cellStyle name="Currency 5 5 3 6 2" xfId="23962"/>
    <cellStyle name="Currency 5 5 3 6 2 2" xfId="59178"/>
    <cellStyle name="Currency 5 5 3 6 3" xfId="46581"/>
    <cellStyle name="Currency 5 5 3 6 4" xfId="36567"/>
    <cellStyle name="Currency 5 5 3 7" xfId="15726"/>
    <cellStyle name="Currency 5 5 3 7 2" xfId="50942"/>
    <cellStyle name="Currency 5 5 3 7 3" xfId="28331"/>
    <cellStyle name="Currency 5 5 3 8" xfId="12817"/>
    <cellStyle name="Currency 5 5 3 8 2" xfId="48035"/>
    <cellStyle name="Currency 5 5 3 9" xfId="38345"/>
    <cellStyle name="Currency 5 5 4" xfId="2878"/>
    <cellStyle name="Currency 5 5 4 10" xfId="25265"/>
    <cellStyle name="Currency 5 5 4 11" xfId="60800"/>
    <cellStyle name="Currency 5 5 4 2" xfId="4696"/>
    <cellStyle name="Currency 5 5 4 2 2" xfId="17343"/>
    <cellStyle name="Currency 5 5 4 2 2 2" xfId="52559"/>
    <cellStyle name="Currency 5 5 4 2 2 3" xfId="29948"/>
    <cellStyle name="Currency 5 5 4 2 3" xfId="13789"/>
    <cellStyle name="Currency 5 5 4 2 3 2" xfId="49007"/>
    <cellStyle name="Currency 5 5 4 2 4" xfId="39962"/>
    <cellStyle name="Currency 5 5 4 2 5" xfId="26396"/>
    <cellStyle name="Currency 5 5 4 3" xfId="6166"/>
    <cellStyle name="Currency 5 5 4 3 2" xfId="18797"/>
    <cellStyle name="Currency 5 5 4 3 2 2" xfId="54013"/>
    <cellStyle name="Currency 5 5 4 3 3" xfId="41416"/>
    <cellStyle name="Currency 5 5 4 3 4" xfId="31402"/>
    <cellStyle name="Currency 5 5 4 4" xfId="7625"/>
    <cellStyle name="Currency 5 5 4 4 2" xfId="20251"/>
    <cellStyle name="Currency 5 5 4 4 2 2" xfId="55467"/>
    <cellStyle name="Currency 5 5 4 4 3" xfId="42870"/>
    <cellStyle name="Currency 5 5 4 4 4" xfId="32856"/>
    <cellStyle name="Currency 5 5 4 5" xfId="9406"/>
    <cellStyle name="Currency 5 5 4 5 2" xfId="22027"/>
    <cellStyle name="Currency 5 5 4 5 2 2" xfId="57243"/>
    <cellStyle name="Currency 5 5 4 5 3" xfId="44646"/>
    <cellStyle name="Currency 5 5 4 5 4" xfId="34632"/>
    <cellStyle name="Currency 5 5 4 6" xfId="11200"/>
    <cellStyle name="Currency 5 5 4 6 2" xfId="23803"/>
    <cellStyle name="Currency 5 5 4 6 2 2" xfId="59019"/>
    <cellStyle name="Currency 5 5 4 6 3" xfId="46422"/>
    <cellStyle name="Currency 5 5 4 6 4" xfId="36408"/>
    <cellStyle name="Currency 5 5 4 7" xfId="15567"/>
    <cellStyle name="Currency 5 5 4 7 2" xfId="50783"/>
    <cellStyle name="Currency 5 5 4 7 3" xfId="28172"/>
    <cellStyle name="Currency 5 5 4 8" xfId="12658"/>
    <cellStyle name="Currency 5 5 4 8 2" xfId="47876"/>
    <cellStyle name="Currency 5 5 4 9" xfId="38186"/>
    <cellStyle name="Currency 5 5 5" xfId="3387"/>
    <cellStyle name="Currency 5 5 5 10" xfId="26883"/>
    <cellStyle name="Currency 5 5 5 11" xfId="61287"/>
    <cellStyle name="Currency 5 5 5 2" xfId="5183"/>
    <cellStyle name="Currency 5 5 5 2 2" xfId="17830"/>
    <cellStyle name="Currency 5 5 5 2 2 2" xfId="53046"/>
    <cellStyle name="Currency 5 5 5 2 3" xfId="40449"/>
    <cellStyle name="Currency 5 5 5 2 4" xfId="30435"/>
    <cellStyle name="Currency 5 5 5 3" xfId="6653"/>
    <cellStyle name="Currency 5 5 5 3 2" xfId="19284"/>
    <cellStyle name="Currency 5 5 5 3 2 2" xfId="54500"/>
    <cellStyle name="Currency 5 5 5 3 3" xfId="41903"/>
    <cellStyle name="Currency 5 5 5 3 4" xfId="31889"/>
    <cellStyle name="Currency 5 5 5 4" xfId="8112"/>
    <cellStyle name="Currency 5 5 5 4 2" xfId="20738"/>
    <cellStyle name="Currency 5 5 5 4 2 2" xfId="55954"/>
    <cellStyle name="Currency 5 5 5 4 3" xfId="43357"/>
    <cellStyle name="Currency 5 5 5 4 4" xfId="33343"/>
    <cellStyle name="Currency 5 5 5 5" xfId="9893"/>
    <cellStyle name="Currency 5 5 5 5 2" xfId="22514"/>
    <cellStyle name="Currency 5 5 5 5 2 2" xfId="57730"/>
    <cellStyle name="Currency 5 5 5 5 3" xfId="45133"/>
    <cellStyle name="Currency 5 5 5 5 4" xfId="35119"/>
    <cellStyle name="Currency 5 5 5 6" xfId="11687"/>
    <cellStyle name="Currency 5 5 5 6 2" xfId="24290"/>
    <cellStyle name="Currency 5 5 5 6 2 2" xfId="59506"/>
    <cellStyle name="Currency 5 5 5 6 3" xfId="46909"/>
    <cellStyle name="Currency 5 5 5 6 4" xfId="36895"/>
    <cellStyle name="Currency 5 5 5 7" xfId="16054"/>
    <cellStyle name="Currency 5 5 5 7 2" xfId="51270"/>
    <cellStyle name="Currency 5 5 5 7 3" xfId="28659"/>
    <cellStyle name="Currency 5 5 5 8" xfId="14276"/>
    <cellStyle name="Currency 5 5 5 8 2" xfId="49494"/>
    <cellStyle name="Currency 5 5 5 9" xfId="38673"/>
    <cellStyle name="Currency 5 5 6" xfId="2547"/>
    <cellStyle name="Currency 5 5 6 10" xfId="26074"/>
    <cellStyle name="Currency 5 5 6 11" xfId="60478"/>
    <cellStyle name="Currency 5 5 6 2" xfId="4374"/>
    <cellStyle name="Currency 5 5 6 2 2" xfId="17021"/>
    <cellStyle name="Currency 5 5 6 2 2 2" xfId="52237"/>
    <cellStyle name="Currency 5 5 6 2 3" xfId="39640"/>
    <cellStyle name="Currency 5 5 6 2 4" xfId="29626"/>
    <cellStyle name="Currency 5 5 6 3" xfId="5844"/>
    <cellStyle name="Currency 5 5 6 3 2" xfId="18475"/>
    <cellStyle name="Currency 5 5 6 3 2 2" xfId="53691"/>
    <cellStyle name="Currency 5 5 6 3 3" xfId="41094"/>
    <cellStyle name="Currency 5 5 6 3 4" xfId="31080"/>
    <cellStyle name="Currency 5 5 6 4" xfId="7303"/>
    <cellStyle name="Currency 5 5 6 4 2" xfId="19929"/>
    <cellStyle name="Currency 5 5 6 4 2 2" xfId="55145"/>
    <cellStyle name="Currency 5 5 6 4 3" xfId="42548"/>
    <cellStyle name="Currency 5 5 6 4 4" xfId="32534"/>
    <cellStyle name="Currency 5 5 6 5" xfId="9084"/>
    <cellStyle name="Currency 5 5 6 5 2" xfId="21705"/>
    <cellStyle name="Currency 5 5 6 5 2 2" xfId="56921"/>
    <cellStyle name="Currency 5 5 6 5 3" xfId="44324"/>
    <cellStyle name="Currency 5 5 6 5 4" xfId="34310"/>
    <cellStyle name="Currency 5 5 6 6" xfId="10878"/>
    <cellStyle name="Currency 5 5 6 6 2" xfId="23481"/>
    <cellStyle name="Currency 5 5 6 6 2 2" xfId="58697"/>
    <cellStyle name="Currency 5 5 6 6 3" xfId="46100"/>
    <cellStyle name="Currency 5 5 6 6 4" xfId="36086"/>
    <cellStyle name="Currency 5 5 6 7" xfId="15245"/>
    <cellStyle name="Currency 5 5 6 7 2" xfId="50461"/>
    <cellStyle name="Currency 5 5 6 7 3" xfId="27850"/>
    <cellStyle name="Currency 5 5 6 8" xfId="13467"/>
    <cellStyle name="Currency 5 5 6 8 2" xfId="48685"/>
    <cellStyle name="Currency 5 5 6 9" xfId="37864"/>
    <cellStyle name="Currency 5 5 7" xfId="3711"/>
    <cellStyle name="Currency 5 5 7 2" xfId="8435"/>
    <cellStyle name="Currency 5 5 7 2 2" xfId="21061"/>
    <cellStyle name="Currency 5 5 7 2 2 2" xfId="56277"/>
    <cellStyle name="Currency 5 5 7 2 3" xfId="43680"/>
    <cellStyle name="Currency 5 5 7 2 4" xfId="33666"/>
    <cellStyle name="Currency 5 5 7 3" xfId="10216"/>
    <cellStyle name="Currency 5 5 7 3 2" xfId="22837"/>
    <cellStyle name="Currency 5 5 7 3 2 2" xfId="58053"/>
    <cellStyle name="Currency 5 5 7 3 3" xfId="45456"/>
    <cellStyle name="Currency 5 5 7 3 4" xfId="35442"/>
    <cellStyle name="Currency 5 5 7 4" xfId="12012"/>
    <cellStyle name="Currency 5 5 7 4 2" xfId="24613"/>
    <cellStyle name="Currency 5 5 7 4 2 2" xfId="59829"/>
    <cellStyle name="Currency 5 5 7 4 3" xfId="47232"/>
    <cellStyle name="Currency 5 5 7 4 4" xfId="37218"/>
    <cellStyle name="Currency 5 5 7 5" xfId="16377"/>
    <cellStyle name="Currency 5 5 7 5 2" xfId="51593"/>
    <cellStyle name="Currency 5 5 7 5 3" xfId="28982"/>
    <cellStyle name="Currency 5 5 7 6" xfId="14599"/>
    <cellStyle name="Currency 5 5 7 6 2" xfId="49817"/>
    <cellStyle name="Currency 5 5 7 7" xfId="38996"/>
    <cellStyle name="Currency 5 5 7 8" xfId="27206"/>
    <cellStyle name="Currency 5 5 8" xfId="4049"/>
    <cellStyle name="Currency 5 5 8 2" xfId="16699"/>
    <cellStyle name="Currency 5 5 8 2 2" xfId="51915"/>
    <cellStyle name="Currency 5 5 8 2 3" xfId="29304"/>
    <cellStyle name="Currency 5 5 8 3" xfId="13145"/>
    <cellStyle name="Currency 5 5 8 3 2" xfId="48363"/>
    <cellStyle name="Currency 5 5 8 4" xfId="39318"/>
    <cellStyle name="Currency 5 5 8 5" xfId="25752"/>
    <cellStyle name="Currency 5 5 9" xfId="5522"/>
    <cellStyle name="Currency 5 5 9 2" xfId="18153"/>
    <cellStyle name="Currency 5 5 9 2 2" xfId="53369"/>
    <cellStyle name="Currency 5 5 9 3" xfId="40772"/>
    <cellStyle name="Currency 5 5 9 4" xfId="30758"/>
    <cellStyle name="Currency 5 6" xfId="2287"/>
    <cellStyle name="Currency 5 6 10" xfId="10499"/>
    <cellStyle name="Currency 5 6 10 2" xfId="23110"/>
    <cellStyle name="Currency 5 6 10 2 2" xfId="58326"/>
    <cellStyle name="Currency 5 6 10 3" xfId="45729"/>
    <cellStyle name="Currency 5 6 10 4" xfId="35715"/>
    <cellStyle name="Currency 5 6 11" xfId="15003"/>
    <cellStyle name="Currency 5 6 11 2" xfId="50219"/>
    <cellStyle name="Currency 5 6 11 3" xfId="27608"/>
    <cellStyle name="Currency 5 6 12" xfId="12416"/>
    <cellStyle name="Currency 5 6 12 2" xfId="47634"/>
    <cellStyle name="Currency 5 6 13" xfId="37622"/>
    <cellStyle name="Currency 5 6 14" xfId="25023"/>
    <cellStyle name="Currency 5 6 15" xfId="60236"/>
    <cellStyle name="Currency 5 6 2" xfId="3138"/>
    <cellStyle name="Currency 5 6 2 10" xfId="25507"/>
    <cellStyle name="Currency 5 6 2 11" xfId="61042"/>
    <cellStyle name="Currency 5 6 2 2" xfId="4938"/>
    <cellStyle name="Currency 5 6 2 2 2" xfId="17585"/>
    <cellStyle name="Currency 5 6 2 2 2 2" xfId="52801"/>
    <cellStyle name="Currency 5 6 2 2 2 3" xfId="30190"/>
    <cellStyle name="Currency 5 6 2 2 3" xfId="14031"/>
    <cellStyle name="Currency 5 6 2 2 3 2" xfId="49249"/>
    <cellStyle name="Currency 5 6 2 2 4" xfId="40204"/>
    <cellStyle name="Currency 5 6 2 2 5" xfId="26638"/>
    <cellStyle name="Currency 5 6 2 3" xfId="6408"/>
    <cellStyle name="Currency 5 6 2 3 2" xfId="19039"/>
    <cellStyle name="Currency 5 6 2 3 2 2" xfId="54255"/>
    <cellStyle name="Currency 5 6 2 3 3" xfId="41658"/>
    <cellStyle name="Currency 5 6 2 3 4" xfId="31644"/>
    <cellStyle name="Currency 5 6 2 4" xfId="7867"/>
    <cellStyle name="Currency 5 6 2 4 2" xfId="20493"/>
    <cellStyle name="Currency 5 6 2 4 2 2" xfId="55709"/>
    <cellStyle name="Currency 5 6 2 4 3" xfId="43112"/>
    <cellStyle name="Currency 5 6 2 4 4" xfId="33098"/>
    <cellStyle name="Currency 5 6 2 5" xfId="9648"/>
    <cellStyle name="Currency 5 6 2 5 2" xfId="22269"/>
    <cellStyle name="Currency 5 6 2 5 2 2" xfId="57485"/>
    <cellStyle name="Currency 5 6 2 5 3" xfId="44888"/>
    <cellStyle name="Currency 5 6 2 5 4" xfId="34874"/>
    <cellStyle name="Currency 5 6 2 6" xfId="11442"/>
    <cellStyle name="Currency 5 6 2 6 2" xfId="24045"/>
    <cellStyle name="Currency 5 6 2 6 2 2" xfId="59261"/>
    <cellStyle name="Currency 5 6 2 6 3" xfId="46664"/>
    <cellStyle name="Currency 5 6 2 6 4" xfId="36650"/>
    <cellStyle name="Currency 5 6 2 7" xfId="15809"/>
    <cellStyle name="Currency 5 6 2 7 2" xfId="51025"/>
    <cellStyle name="Currency 5 6 2 7 3" xfId="28414"/>
    <cellStyle name="Currency 5 6 2 8" xfId="12900"/>
    <cellStyle name="Currency 5 6 2 8 2" xfId="48118"/>
    <cellStyle name="Currency 5 6 2 9" xfId="38428"/>
    <cellStyle name="Currency 5 6 3" xfId="3467"/>
    <cellStyle name="Currency 5 6 3 10" xfId="26963"/>
    <cellStyle name="Currency 5 6 3 11" xfId="61367"/>
    <cellStyle name="Currency 5 6 3 2" xfId="5263"/>
    <cellStyle name="Currency 5 6 3 2 2" xfId="17910"/>
    <cellStyle name="Currency 5 6 3 2 2 2" xfId="53126"/>
    <cellStyle name="Currency 5 6 3 2 3" xfId="40529"/>
    <cellStyle name="Currency 5 6 3 2 4" xfId="30515"/>
    <cellStyle name="Currency 5 6 3 3" xfId="6733"/>
    <cellStyle name="Currency 5 6 3 3 2" xfId="19364"/>
    <cellStyle name="Currency 5 6 3 3 2 2" xfId="54580"/>
    <cellStyle name="Currency 5 6 3 3 3" xfId="41983"/>
    <cellStyle name="Currency 5 6 3 3 4" xfId="31969"/>
    <cellStyle name="Currency 5 6 3 4" xfId="8192"/>
    <cellStyle name="Currency 5 6 3 4 2" xfId="20818"/>
    <cellStyle name="Currency 5 6 3 4 2 2" xfId="56034"/>
    <cellStyle name="Currency 5 6 3 4 3" xfId="43437"/>
    <cellStyle name="Currency 5 6 3 4 4" xfId="33423"/>
    <cellStyle name="Currency 5 6 3 5" xfId="9973"/>
    <cellStyle name="Currency 5 6 3 5 2" xfId="22594"/>
    <cellStyle name="Currency 5 6 3 5 2 2" xfId="57810"/>
    <cellStyle name="Currency 5 6 3 5 3" xfId="45213"/>
    <cellStyle name="Currency 5 6 3 5 4" xfId="35199"/>
    <cellStyle name="Currency 5 6 3 6" xfId="11767"/>
    <cellStyle name="Currency 5 6 3 6 2" xfId="24370"/>
    <cellStyle name="Currency 5 6 3 6 2 2" xfId="59586"/>
    <cellStyle name="Currency 5 6 3 6 3" xfId="46989"/>
    <cellStyle name="Currency 5 6 3 6 4" xfId="36975"/>
    <cellStyle name="Currency 5 6 3 7" xfId="16134"/>
    <cellStyle name="Currency 5 6 3 7 2" xfId="51350"/>
    <cellStyle name="Currency 5 6 3 7 3" xfId="28739"/>
    <cellStyle name="Currency 5 6 3 8" xfId="14356"/>
    <cellStyle name="Currency 5 6 3 8 2" xfId="49574"/>
    <cellStyle name="Currency 5 6 3 9" xfId="38753"/>
    <cellStyle name="Currency 5 6 4" xfId="2628"/>
    <cellStyle name="Currency 5 6 4 10" xfId="26154"/>
    <cellStyle name="Currency 5 6 4 11" xfId="60558"/>
    <cellStyle name="Currency 5 6 4 2" xfId="4454"/>
    <cellStyle name="Currency 5 6 4 2 2" xfId="17101"/>
    <cellStyle name="Currency 5 6 4 2 2 2" xfId="52317"/>
    <cellStyle name="Currency 5 6 4 2 3" xfId="39720"/>
    <cellStyle name="Currency 5 6 4 2 4" xfId="29706"/>
    <cellStyle name="Currency 5 6 4 3" xfId="5924"/>
    <cellStyle name="Currency 5 6 4 3 2" xfId="18555"/>
    <cellStyle name="Currency 5 6 4 3 2 2" xfId="53771"/>
    <cellStyle name="Currency 5 6 4 3 3" xfId="41174"/>
    <cellStyle name="Currency 5 6 4 3 4" xfId="31160"/>
    <cellStyle name="Currency 5 6 4 4" xfId="7383"/>
    <cellStyle name="Currency 5 6 4 4 2" xfId="20009"/>
    <cellStyle name="Currency 5 6 4 4 2 2" xfId="55225"/>
    <cellStyle name="Currency 5 6 4 4 3" xfId="42628"/>
    <cellStyle name="Currency 5 6 4 4 4" xfId="32614"/>
    <cellStyle name="Currency 5 6 4 5" xfId="9164"/>
    <cellStyle name="Currency 5 6 4 5 2" xfId="21785"/>
    <cellStyle name="Currency 5 6 4 5 2 2" xfId="57001"/>
    <cellStyle name="Currency 5 6 4 5 3" xfId="44404"/>
    <cellStyle name="Currency 5 6 4 5 4" xfId="34390"/>
    <cellStyle name="Currency 5 6 4 6" xfId="10958"/>
    <cellStyle name="Currency 5 6 4 6 2" xfId="23561"/>
    <cellStyle name="Currency 5 6 4 6 2 2" xfId="58777"/>
    <cellStyle name="Currency 5 6 4 6 3" xfId="46180"/>
    <cellStyle name="Currency 5 6 4 6 4" xfId="36166"/>
    <cellStyle name="Currency 5 6 4 7" xfId="15325"/>
    <cellStyle name="Currency 5 6 4 7 2" xfId="50541"/>
    <cellStyle name="Currency 5 6 4 7 3" xfId="27930"/>
    <cellStyle name="Currency 5 6 4 8" xfId="13547"/>
    <cellStyle name="Currency 5 6 4 8 2" xfId="48765"/>
    <cellStyle name="Currency 5 6 4 9" xfId="37944"/>
    <cellStyle name="Currency 5 6 5" xfId="3792"/>
    <cellStyle name="Currency 5 6 5 2" xfId="8515"/>
    <cellStyle name="Currency 5 6 5 2 2" xfId="21141"/>
    <cellStyle name="Currency 5 6 5 2 2 2" xfId="56357"/>
    <cellStyle name="Currency 5 6 5 2 3" xfId="43760"/>
    <cellStyle name="Currency 5 6 5 2 4" xfId="33746"/>
    <cellStyle name="Currency 5 6 5 3" xfId="10296"/>
    <cellStyle name="Currency 5 6 5 3 2" xfId="22917"/>
    <cellStyle name="Currency 5 6 5 3 2 2" xfId="58133"/>
    <cellStyle name="Currency 5 6 5 3 3" xfId="45536"/>
    <cellStyle name="Currency 5 6 5 3 4" xfId="35522"/>
    <cellStyle name="Currency 5 6 5 4" xfId="12092"/>
    <cellStyle name="Currency 5 6 5 4 2" xfId="24693"/>
    <cellStyle name="Currency 5 6 5 4 2 2" xfId="59909"/>
    <cellStyle name="Currency 5 6 5 4 3" xfId="47312"/>
    <cellStyle name="Currency 5 6 5 4 4" xfId="37298"/>
    <cellStyle name="Currency 5 6 5 5" xfId="16457"/>
    <cellStyle name="Currency 5 6 5 5 2" xfId="51673"/>
    <cellStyle name="Currency 5 6 5 5 3" xfId="29062"/>
    <cellStyle name="Currency 5 6 5 6" xfId="14679"/>
    <cellStyle name="Currency 5 6 5 6 2" xfId="49897"/>
    <cellStyle name="Currency 5 6 5 7" xfId="39076"/>
    <cellStyle name="Currency 5 6 5 8" xfId="27286"/>
    <cellStyle name="Currency 5 6 6" xfId="4132"/>
    <cellStyle name="Currency 5 6 6 2" xfId="16779"/>
    <cellStyle name="Currency 5 6 6 2 2" xfId="51995"/>
    <cellStyle name="Currency 5 6 6 2 3" xfId="29384"/>
    <cellStyle name="Currency 5 6 6 3" xfId="13225"/>
    <cellStyle name="Currency 5 6 6 3 2" xfId="48443"/>
    <cellStyle name="Currency 5 6 6 4" xfId="39398"/>
    <cellStyle name="Currency 5 6 6 5" xfId="25832"/>
    <cellStyle name="Currency 5 6 7" xfId="5602"/>
    <cellStyle name="Currency 5 6 7 2" xfId="18233"/>
    <cellStyle name="Currency 5 6 7 2 2" xfId="53449"/>
    <cellStyle name="Currency 5 6 7 3" xfId="40852"/>
    <cellStyle name="Currency 5 6 7 4" xfId="30838"/>
    <cellStyle name="Currency 5 6 8" xfId="7061"/>
    <cellStyle name="Currency 5 6 8 2" xfId="19687"/>
    <cellStyle name="Currency 5 6 8 2 2" xfId="54903"/>
    <cellStyle name="Currency 5 6 8 3" xfId="42306"/>
    <cellStyle name="Currency 5 6 8 4" xfId="32292"/>
    <cellStyle name="Currency 5 6 9" xfId="8842"/>
    <cellStyle name="Currency 5 6 9 2" xfId="21463"/>
    <cellStyle name="Currency 5 6 9 2 2" xfId="56679"/>
    <cellStyle name="Currency 5 6 9 3" xfId="44082"/>
    <cellStyle name="Currency 5 6 9 4" xfId="34068"/>
    <cellStyle name="Currency 5 7" xfId="2968"/>
    <cellStyle name="Currency 5 7 10" xfId="25348"/>
    <cellStyle name="Currency 5 7 11" xfId="60883"/>
    <cellStyle name="Currency 5 7 2" xfId="4779"/>
    <cellStyle name="Currency 5 7 2 2" xfId="17426"/>
    <cellStyle name="Currency 5 7 2 2 2" xfId="52642"/>
    <cellStyle name="Currency 5 7 2 2 3" xfId="30031"/>
    <cellStyle name="Currency 5 7 2 3" xfId="13872"/>
    <cellStyle name="Currency 5 7 2 3 2" xfId="49090"/>
    <cellStyle name="Currency 5 7 2 4" xfId="40045"/>
    <cellStyle name="Currency 5 7 2 5" xfId="26479"/>
    <cellStyle name="Currency 5 7 3" xfId="6249"/>
    <cellStyle name="Currency 5 7 3 2" xfId="18880"/>
    <cellStyle name="Currency 5 7 3 2 2" xfId="54096"/>
    <cellStyle name="Currency 5 7 3 3" xfId="41499"/>
    <cellStyle name="Currency 5 7 3 4" xfId="31485"/>
    <cellStyle name="Currency 5 7 4" xfId="7708"/>
    <cellStyle name="Currency 5 7 4 2" xfId="20334"/>
    <cellStyle name="Currency 5 7 4 2 2" xfId="55550"/>
    <cellStyle name="Currency 5 7 4 3" xfId="42953"/>
    <cellStyle name="Currency 5 7 4 4" xfId="32939"/>
    <cellStyle name="Currency 5 7 5" xfId="9489"/>
    <cellStyle name="Currency 5 7 5 2" xfId="22110"/>
    <cellStyle name="Currency 5 7 5 2 2" xfId="57326"/>
    <cellStyle name="Currency 5 7 5 3" xfId="44729"/>
    <cellStyle name="Currency 5 7 5 4" xfId="34715"/>
    <cellStyle name="Currency 5 7 6" xfId="11283"/>
    <cellStyle name="Currency 5 7 6 2" xfId="23886"/>
    <cellStyle name="Currency 5 7 6 2 2" xfId="59102"/>
    <cellStyle name="Currency 5 7 6 3" xfId="46505"/>
    <cellStyle name="Currency 5 7 6 4" xfId="36491"/>
    <cellStyle name="Currency 5 7 7" xfId="15650"/>
    <cellStyle name="Currency 5 7 7 2" xfId="50866"/>
    <cellStyle name="Currency 5 7 7 3" xfId="28255"/>
    <cellStyle name="Currency 5 7 8" xfId="12741"/>
    <cellStyle name="Currency 5 7 8 2" xfId="47959"/>
    <cellStyle name="Currency 5 7 9" xfId="38269"/>
    <cellStyle name="Currency 5 8" xfId="2801"/>
    <cellStyle name="Currency 5 8 10" xfId="25193"/>
    <cellStyle name="Currency 5 8 11" xfId="60728"/>
    <cellStyle name="Currency 5 8 2" xfId="4624"/>
    <cellStyle name="Currency 5 8 2 2" xfId="17271"/>
    <cellStyle name="Currency 5 8 2 2 2" xfId="52487"/>
    <cellStyle name="Currency 5 8 2 2 3" xfId="29876"/>
    <cellStyle name="Currency 5 8 2 3" xfId="13717"/>
    <cellStyle name="Currency 5 8 2 3 2" xfId="48935"/>
    <cellStyle name="Currency 5 8 2 4" xfId="39890"/>
    <cellStyle name="Currency 5 8 2 5" xfId="26324"/>
    <cellStyle name="Currency 5 8 3" xfId="6094"/>
    <cellStyle name="Currency 5 8 3 2" xfId="18725"/>
    <cellStyle name="Currency 5 8 3 2 2" xfId="53941"/>
    <cellStyle name="Currency 5 8 3 3" xfId="41344"/>
    <cellStyle name="Currency 5 8 3 4" xfId="31330"/>
    <cellStyle name="Currency 5 8 4" xfId="7553"/>
    <cellStyle name="Currency 5 8 4 2" xfId="20179"/>
    <cellStyle name="Currency 5 8 4 2 2" xfId="55395"/>
    <cellStyle name="Currency 5 8 4 3" xfId="42798"/>
    <cellStyle name="Currency 5 8 4 4" xfId="32784"/>
    <cellStyle name="Currency 5 8 5" xfId="9334"/>
    <cellStyle name="Currency 5 8 5 2" xfId="21955"/>
    <cellStyle name="Currency 5 8 5 2 2" xfId="57171"/>
    <cellStyle name="Currency 5 8 5 3" xfId="44574"/>
    <cellStyle name="Currency 5 8 5 4" xfId="34560"/>
    <cellStyle name="Currency 5 8 6" xfId="11128"/>
    <cellStyle name="Currency 5 8 6 2" xfId="23731"/>
    <cellStyle name="Currency 5 8 6 2 2" xfId="58947"/>
    <cellStyle name="Currency 5 8 6 3" xfId="46350"/>
    <cellStyle name="Currency 5 8 6 4" xfId="36336"/>
    <cellStyle name="Currency 5 8 7" xfId="15495"/>
    <cellStyle name="Currency 5 8 7 2" xfId="50711"/>
    <cellStyle name="Currency 5 8 7 3" xfId="28100"/>
    <cellStyle name="Currency 5 8 8" xfId="12586"/>
    <cellStyle name="Currency 5 8 8 2" xfId="47804"/>
    <cellStyle name="Currency 5 8 9" xfId="38114"/>
    <cellStyle name="Currency 5 9" xfId="3315"/>
    <cellStyle name="Currency 5 9 10" xfId="26811"/>
    <cellStyle name="Currency 5 9 11" xfId="61215"/>
    <cellStyle name="Currency 5 9 2" xfId="5111"/>
    <cellStyle name="Currency 5 9 2 2" xfId="17758"/>
    <cellStyle name="Currency 5 9 2 2 2" xfId="52974"/>
    <cellStyle name="Currency 5 9 2 3" xfId="40377"/>
    <cellStyle name="Currency 5 9 2 4" xfId="30363"/>
    <cellStyle name="Currency 5 9 3" xfId="6581"/>
    <cellStyle name="Currency 5 9 3 2" xfId="19212"/>
    <cellStyle name="Currency 5 9 3 2 2" xfId="54428"/>
    <cellStyle name="Currency 5 9 3 3" xfId="41831"/>
    <cellStyle name="Currency 5 9 3 4" xfId="31817"/>
    <cellStyle name="Currency 5 9 4" xfId="8040"/>
    <cellStyle name="Currency 5 9 4 2" xfId="20666"/>
    <cellStyle name="Currency 5 9 4 2 2" xfId="55882"/>
    <cellStyle name="Currency 5 9 4 3" xfId="43285"/>
    <cellStyle name="Currency 5 9 4 4" xfId="33271"/>
    <cellStyle name="Currency 5 9 5" xfId="9821"/>
    <cellStyle name="Currency 5 9 5 2" xfId="22442"/>
    <cellStyle name="Currency 5 9 5 2 2" xfId="57658"/>
    <cellStyle name="Currency 5 9 5 3" xfId="45061"/>
    <cellStyle name="Currency 5 9 5 4" xfId="35047"/>
    <cellStyle name="Currency 5 9 6" xfId="11615"/>
    <cellStyle name="Currency 5 9 6 2" xfId="24218"/>
    <cellStyle name="Currency 5 9 6 2 2" xfId="59434"/>
    <cellStyle name="Currency 5 9 6 3" xfId="46837"/>
    <cellStyle name="Currency 5 9 6 4" xfId="36823"/>
    <cellStyle name="Currency 5 9 7" xfId="15982"/>
    <cellStyle name="Currency 5 9 7 2" xfId="51198"/>
    <cellStyle name="Currency 5 9 7 3" xfId="28587"/>
    <cellStyle name="Currency 5 9 8" xfId="14204"/>
    <cellStyle name="Currency 5 9 8 2" xfId="49422"/>
    <cellStyle name="Currency 5 9 9" xfId="38601"/>
    <cellStyle name="Currency 6" xfId="515"/>
    <cellStyle name="Currency 6 2" xfId="516"/>
    <cellStyle name="Currency 6 2 2" xfId="517"/>
    <cellStyle name="Currency 6 2 2 2" xfId="1727"/>
    <cellStyle name="Currency 6 2 3" xfId="518"/>
    <cellStyle name="Currency 6 2 3 2" xfId="519"/>
    <cellStyle name="Currency 6 2 3 2 2" xfId="1729"/>
    <cellStyle name="Currency 6 2 3 3" xfId="520"/>
    <cellStyle name="Currency 6 2 3 3 2" xfId="521"/>
    <cellStyle name="Currency 6 2 3 3 2 2" xfId="1731"/>
    <cellStyle name="Currency 6 2 3 3 3" xfId="1730"/>
    <cellStyle name="Currency 6 2 3 4" xfId="1728"/>
    <cellStyle name="Currency 6 2 4" xfId="1726"/>
    <cellStyle name="Currency 6 3" xfId="522"/>
    <cellStyle name="Currency 6 3 2" xfId="1732"/>
    <cellStyle name="Currency 6 4" xfId="523"/>
    <cellStyle name="Currency 6 4 2" xfId="524"/>
    <cellStyle name="Currency 6 4 2 2" xfId="1734"/>
    <cellStyle name="Currency 6 4 3" xfId="525"/>
    <cellStyle name="Currency 6 4 3 2" xfId="526"/>
    <cellStyle name="Currency 6 4 3 2 2" xfId="1736"/>
    <cellStyle name="Currency 6 4 3 3" xfId="1735"/>
    <cellStyle name="Currency 6 4 4" xfId="1733"/>
    <cellStyle name="Currency 6 5" xfId="1725"/>
    <cellStyle name="Currency 7" xfId="527"/>
    <cellStyle name="Currency 7 2" xfId="528"/>
    <cellStyle name="Currency 7 2 2" xfId="1738"/>
    <cellStyle name="Currency 7 3" xfId="1737"/>
    <cellStyle name="Entry" xfId="529"/>
    <cellStyle name="heading" xfId="530"/>
    <cellStyle name="Hyperlink 2" xfId="531"/>
    <cellStyle name="Normal" xfId="0" builtinId="0"/>
    <cellStyle name="Normal 10" xfId="22"/>
    <cellStyle name="Normal 10 10" xfId="3614"/>
    <cellStyle name="Normal 10 10 2" xfId="8339"/>
    <cellStyle name="Normal 10 10 2 2" xfId="20965"/>
    <cellStyle name="Normal 10 10 2 2 2" xfId="56181"/>
    <cellStyle name="Normal 10 10 2 3" xfId="43584"/>
    <cellStyle name="Normal 10 10 2 4" xfId="33570"/>
    <cellStyle name="Normal 10 10 3" xfId="10120"/>
    <cellStyle name="Normal 10 10 3 2" xfId="22741"/>
    <cellStyle name="Normal 10 10 3 2 2" xfId="57957"/>
    <cellStyle name="Normal 10 10 3 3" xfId="45360"/>
    <cellStyle name="Normal 10 10 3 4" xfId="35346"/>
    <cellStyle name="Normal 10 10 4" xfId="11916"/>
    <cellStyle name="Normal 10 10 4 2" xfId="24517"/>
    <cellStyle name="Normal 10 10 4 2 2" xfId="59733"/>
    <cellStyle name="Normal 10 10 4 3" xfId="47136"/>
    <cellStyle name="Normal 10 10 4 4" xfId="37122"/>
    <cellStyle name="Normal 10 10 5" xfId="16281"/>
    <cellStyle name="Normal 10 10 5 2" xfId="51497"/>
    <cellStyle name="Normal 10 10 5 3" xfId="28886"/>
    <cellStyle name="Normal 10 10 6" xfId="14503"/>
    <cellStyle name="Normal 10 10 6 2" xfId="49721"/>
    <cellStyle name="Normal 10 10 7" xfId="38900"/>
    <cellStyle name="Normal 10 10 8" xfId="27110"/>
    <cellStyle name="Normal 10 11" xfId="3939"/>
    <cellStyle name="Normal 10 11 2" xfId="16603"/>
    <cellStyle name="Normal 10 11 2 2" xfId="51819"/>
    <cellStyle name="Normal 10 11 2 3" xfId="29208"/>
    <cellStyle name="Normal 10 11 3" xfId="13049"/>
    <cellStyle name="Normal 10 11 3 2" xfId="48267"/>
    <cellStyle name="Normal 10 11 4" xfId="39222"/>
    <cellStyle name="Normal 10 11 5" xfId="25656"/>
    <cellStyle name="Normal 10 12" xfId="5425"/>
    <cellStyle name="Normal 10 12 2" xfId="18057"/>
    <cellStyle name="Normal 10 12 2 2" xfId="53273"/>
    <cellStyle name="Normal 10 12 3" xfId="40676"/>
    <cellStyle name="Normal 10 12 4" xfId="30662"/>
    <cellStyle name="Normal 10 13" xfId="6881"/>
    <cellStyle name="Normal 10 13 2" xfId="19511"/>
    <cellStyle name="Normal 10 13 2 2" xfId="54727"/>
    <cellStyle name="Normal 10 13 3" xfId="42130"/>
    <cellStyle name="Normal 10 13 4" xfId="32116"/>
    <cellStyle name="Normal 10 14" xfId="8663"/>
    <cellStyle name="Normal 10 14 2" xfId="21287"/>
    <cellStyle name="Normal 10 14 2 2" xfId="56503"/>
    <cellStyle name="Normal 10 14 3" xfId="43906"/>
    <cellStyle name="Normal 10 14 4" xfId="33892"/>
    <cellStyle name="Normal 10 15" xfId="10500"/>
    <cellStyle name="Normal 10 15 2" xfId="23111"/>
    <cellStyle name="Normal 10 15 2 2" xfId="58327"/>
    <cellStyle name="Normal 10 15 3" xfId="45730"/>
    <cellStyle name="Normal 10 15 4" xfId="35716"/>
    <cellStyle name="Normal 10 16" xfId="14825"/>
    <cellStyle name="Normal 10 16 2" xfId="50043"/>
    <cellStyle name="Normal 10 16 3" xfId="27432"/>
    <cellStyle name="Normal 10 17" xfId="12239"/>
    <cellStyle name="Normal 10 17 2" xfId="47458"/>
    <cellStyle name="Normal 10 18" xfId="37444"/>
    <cellStyle name="Normal 10 19" xfId="24846"/>
    <cellStyle name="Normal 10 2" xfId="532"/>
    <cellStyle name="Normal 10 2 2" xfId="533"/>
    <cellStyle name="Normal 10 2 2 10" xfId="5453"/>
    <cellStyle name="Normal 10 2 2 10 2" xfId="18084"/>
    <cellStyle name="Normal 10 2 2 10 2 2" xfId="53300"/>
    <cellStyle name="Normal 10 2 2 10 3" xfId="40703"/>
    <cellStyle name="Normal 10 2 2 10 4" xfId="30689"/>
    <cellStyle name="Normal 10 2 2 11" xfId="6909"/>
    <cellStyle name="Normal 10 2 2 11 2" xfId="19538"/>
    <cellStyle name="Normal 10 2 2 11 2 2" xfId="54754"/>
    <cellStyle name="Normal 10 2 2 11 3" xfId="42157"/>
    <cellStyle name="Normal 10 2 2 11 4" xfId="32143"/>
    <cellStyle name="Normal 10 2 2 12" xfId="8691"/>
    <cellStyle name="Normal 10 2 2 12 2" xfId="21314"/>
    <cellStyle name="Normal 10 2 2 12 2 2" xfId="56530"/>
    <cellStyle name="Normal 10 2 2 12 3" xfId="43933"/>
    <cellStyle name="Normal 10 2 2 12 4" xfId="33919"/>
    <cellStyle name="Normal 10 2 2 13" xfId="10501"/>
    <cellStyle name="Normal 10 2 2 13 2" xfId="23112"/>
    <cellStyle name="Normal 10 2 2 13 2 2" xfId="58328"/>
    <cellStyle name="Normal 10 2 2 13 3" xfId="45731"/>
    <cellStyle name="Normal 10 2 2 13 4" xfId="35717"/>
    <cellStyle name="Normal 10 2 2 14" xfId="14853"/>
    <cellStyle name="Normal 10 2 2 14 2" xfId="50070"/>
    <cellStyle name="Normal 10 2 2 14 3" xfId="27459"/>
    <cellStyle name="Normal 10 2 2 15" xfId="12267"/>
    <cellStyle name="Normal 10 2 2 15 2" xfId="47485"/>
    <cellStyle name="Normal 10 2 2 16" xfId="37472"/>
    <cellStyle name="Normal 10 2 2 17" xfId="24874"/>
    <cellStyle name="Normal 10 2 2 18" xfId="60087"/>
    <cellStyle name="Normal 10 2 2 2" xfId="1739"/>
    <cellStyle name="Normal 10 2 2 2 10" xfId="6983"/>
    <cellStyle name="Normal 10 2 2 2 10 2" xfId="19610"/>
    <cellStyle name="Normal 10 2 2 2 10 2 2" xfId="54826"/>
    <cellStyle name="Normal 10 2 2 2 10 3" xfId="42229"/>
    <cellStyle name="Normal 10 2 2 2 10 4" xfId="32215"/>
    <cellStyle name="Normal 10 2 2 2 11" xfId="8764"/>
    <cellStyle name="Normal 10 2 2 2 11 2" xfId="21386"/>
    <cellStyle name="Normal 10 2 2 2 11 2 2" xfId="56602"/>
    <cellStyle name="Normal 10 2 2 2 11 3" xfId="44005"/>
    <cellStyle name="Normal 10 2 2 2 11 4" xfId="33991"/>
    <cellStyle name="Normal 10 2 2 2 12" xfId="10502"/>
    <cellStyle name="Normal 10 2 2 2 12 2" xfId="23113"/>
    <cellStyle name="Normal 10 2 2 2 12 2 2" xfId="58329"/>
    <cellStyle name="Normal 10 2 2 2 12 3" xfId="45732"/>
    <cellStyle name="Normal 10 2 2 2 12 4" xfId="35718"/>
    <cellStyle name="Normal 10 2 2 2 13" xfId="14925"/>
    <cellStyle name="Normal 10 2 2 2 13 2" xfId="50142"/>
    <cellStyle name="Normal 10 2 2 2 13 3" xfId="27531"/>
    <cellStyle name="Normal 10 2 2 2 14" xfId="12339"/>
    <cellStyle name="Normal 10 2 2 2 14 2" xfId="47557"/>
    <cellStyle name="Normal 10 2 2 2 15" xfId="37544"/>
    <cellStyle name="Normal 10 2 2 2 16" xfId="24946"/>
    <cellStyle name="Normal 10 2 2 2 17" xfId="60159"/>
    <cellStyle name="Normal 10 2 2 2 2" xfId="2369"/>
    <cellStyle name="Normal 10 2 2 2 2 10" xfId="10503"/>
    <cellStyle name="Normal 10 2 2 2 2 10 2" xfId="23114"/>
    <cellStyle name="Normal 10 2 2 2 2 10 2 2" xfId="58330"/>
    <cellStyle name="Normal 10 2 2 2 2 10 3" xfId="45733"/>
    <cellStyle name="Normal 10 2 2 2 2 10 4" xfId="35719"/>
    <cellStyle name="Normal 10 2 2 2 2 11" xfId="15080"/>
    <cellStyle name="Normal 10 2 2 2 2 11 2" xfId="50296"/>
    <cellStyle name="Normal 10 2 2 2 2 11 3" xfId="27685"/>
    <cellStyle name="Normal 10 2 2 2 2 12" xfId="12493"/>
    <cellStyle name="Normal 10 2 2 2 2 12 2" xfId="47711"/>
    <cellStyle name="Normal 10 2 2 2 2 13" xfId="37699"/>
    <cellStyle name="Normal 10 2 2 2 2 14" xfId="25100"/>
    <cellStyle name="Normal 10 2 2 2 2 15" xfId="60313"/>
    <cellStyle name="Normal 10 2 2 2 2 2" xfId="3215"/>
    <cellStyle name="Normal 10 2 2 2 2 2 10" xfId="25584"/>
    <cellStyle name="Normal 10 2 2 2 2 2 11" xfId="61119"/>
    <cellStyle name="Normal 10 2 2 2 2 2 2" xfId="5015"/>
    <cellStyle name="Normal 10 2 2 2 2 2 2 2" xfId="17662"/>
    <cellStyle name="Normal 10 2 2 2 2 2 2 2 2" xfId="52878"/>
    <cellStyle name="Normal 10 2 2 2 2 2 2 2 3" xfId="30267"/>
    <cellStyle name="Normal 10 2 2 2 2 2 2 3" xfId="14108"/>
    <cellStyle name="Normal 10 2 2 2 2 2 2 3 2" xfId="49326"/>
    <cellStyle name="Normal 10 2 2 2 2 2 2 4" xfId="40281"/>
    <cellStyle name="Normal 10 2 2 2 2 2 2 5" xfId="26715"/>
    <cellStyle name="Normal 10 2 2 2 2 2 3" xfId="6485"/>
    <cellStyle name="Normal 10 2 2 2 2 2 3 2" xfId="19116"/>
    <cellStyle name="Normal 10 2 2 2 2 2 3 2 2" xfId="54332"/>
    <cellStyle name="Normal 10 2 2 2 2 2 3 3" xfId="41735"/>
    <cellStyle name="Normal 10 2 2 2 2 2 3 4" xfId="31721"/>
    <cellStyle name="Normal 10 2 2 2 2 2 4" xfId="7944"/>
    <cellStyle name="Normal 10 2 2 2 2 2 4 2" xfId="20570"/>
    <cellStyle name="Normal 10 2 2 2 2 2 4 2 2" xfId="55786"/>
    <cellStyle name="Normal 10 2 2 2 2 2 4 3" xfId="43189"/>
    <cellStyle name="Normal 10 2 2 2 2 2 4 4" xfId="33175"/>
    <cellStyle name="Normal 10 2 2 2 2 2 5" xfId="9725"/>
    <cellStyle name="Normal 10 2 2 2 2 2 5 2" xfId="22346"/>
    <cellStyle name="Normal 10 2 2 2 2 2 5 2 2" xfId="57562"/>
    <cellStyle name="Normal 10 2 2 2 2 2 5 3" xfId="44965"/>
    <cellStyle name="Normal 10 2 2 2 2 2 5 4" xfId="34951"/>
    <cellStyle name="Normal 10 2 2 2 2 2 6" xfId="11519"/>
    <cellStyle name="Normal 10 2 2 2 2 2 6 2" xfId="24122"/>
    <cellStyle name="Normal 10 2 2 2 2 2 6 2 2" xfId="59338"/>
    <cellStyle name="Normal 10 2 2 2 2 2 6 3" xfId="46741"/>
    <cellStyle name="Normal 10 2 2 2 2 2 6 4" xfId="36727"/>
    <cellStyle name="Normal 10 2 2 2 2 2 7" xfId="15886"/>
    <cellStyle name="Normal 10 2 2 2 2 2 7 2" xfId="51102"/>
    <cellStyle name="Normal 10 2 2 2 2 2 7 3" xfId="28491"/>
    <cellStyle name="Normal 10 2 2 2 2 2 8" xfId="12977"/>
    <cellStyle name="Normal 10 2 2 2 2 2 8 2" xfId="48195"/>
    <cellStyle name="Normal 10 2 2 2 2 2 9" xfId="38505"/>
    <cellStyle name="Normal 10 2 2 2 2 3" xfId="3544"/>
    <cellStyle name="Normal 10 2 2 2 2 3 10" xfId="27040"/>
    <cellStyle name="Normal 10 2 2 2 2 3 11" xfId="61444"/>
    <cellStyle name="Normal 10 2 2 2 2 3 2" xfId="5340"/>
    <cellStyle name="Normal 10 2 2 2 2 3 2 2" xfId="17987"/>
    <cellStyle name="Normal 10 2 2 2 2 3 2 2 2" xfId="53203"/>
    <cellStyle name="Normal 10 2 2 2 2 3 2 3" xfId="40606"/>
    <cellStyle name="Normal 10 2 2 2 2 3 2 4" xfId="30592"/>
    <cellStyle name="Normal 10 2 2 2 2 3 3" xfId="6810"/>
    <cellStyle name="Normal 10 2 2 2 2 3 3 2" xfId="19441"/>
    <cellStyle name="Normal 10 2 2 2 2 3 3 2 2" xfId="54657"/>
    <cellStyle name="Normal 10 2 2 2 2 3 3 3" xfId="42060"/>
    <cellStyle name="Normal 10 2 2 2 2 3 3 4" xfId="32046"/>
    <cellStyle name="Normal 10 2 2 2 2 3 4" xfId="8269"/>
    <cellStyle name="Normal 10 2 2 2 2 3 4 2" xfId="20895"/>
    <cellStyle name="Normal 10 2 2 2 2 3 4 2 2" xfId="56111"/>
    <cellStyle name="Normal 10 2 2 2 2 3 4 3" xfId="43514"/>
    <cellStyle name="Normal 10 2 2 2 2 3 4 4" xfId="33500"/>
    <cellStyle name="Normal 10 2 2 2 2 3 5" xfId="10050"/>
    <cellStyle name="Normal 10 2 2 2 2 3 5 2" xfId="22671"/>
    <cellStyle name="Normal 10 2 2 2 2 3 5 2 2" xfId="57887"/>
    <cellStyle name="Normal 10 2 2 2 2 3 5 3" xfId="45290"/>
    <cellStyle name="Normal 10 2 2 2 2 3 5 4" xfId="35276"/>
    <cellStyle name="Normal 10 2 2 2 2 3 6" xfId="11844"/>
    <cellStyle name="Normal 10 2 2 2 2 3 6 2" xfId="24447"/>
    <cellStyle name="Normal 10 2 2 2 2 3 6 2 2" xfId="59663"/>
    <cellStyle name="Normal 10 2 2 2 2 3 6 3" xfId="47066"/>
    <cellStyle name="Normal 10 2 2 2 2 3 6 4" xfId="37052"/>
    <cellStyle name="Normal 10 2 2 2 2 3 7" xfId="16211"/>
    <cellStyle name="Normal 10 2 2 2 2 3 7 2" xfId="51427"/>
    <cellStyle name="Normal 10 2 2 2 2 3 7 3" xfId="28816"/>
    <cellStyle name="Normal 10 2 2 2 2 3 8" xfId="14433"/>
    <cellStyle name="Normal 10 2 2 2 2 3 8 2" xfId="49651"/>
    <cellStyle name="Normal 10 2 2 2 2 3 9" xfId="38830"/>
    <cellStyle name="Normal 10 2 2 2 2 4" xfId="2705"/>
    <cellStyle name="Normal 10 2 2 2 2 4 10" xfId="26231"/>
    <cellStyle name="Normal 10 2 2 2 2 4 11" xfId="60635"/>
    <cellStyle name="Normal 10 2 2 2 2 4 2" xfId="4531"/>
    <cellStyle name="Normal 10 2 2 2 2 4 2 2" xfId="17178"/>
    <cellStyle name="Normal 10 2 2 2 2 4 2 2 2" xfId="52394"/>
    <cellStyle name="Normal 10 2 2 2 2 4 2 3" xfId="39797"/>
    <cellStyle name="Normal 10 2 2 2 2 4 2 4" xfId="29783"/>
    <cellStyle name="Normal 10 2 2 2 2 4 3" xfId="6001"/>
    <cellStyle name="Normal 10 2 2 2 2 4 3 2" xfId="18632"/>
    <cellStyle name="Normal 10 2 2 2 2 4 3 2 2" xfId="53848"/>
    <cellStyle name="Normal 10 2 2 2 2 4 3 3" xfId="41251"/>
    <cellStyle name="Normal 10 2 2 2 2 4 3 4" xfId="31237"/>
    <cellStyle name="Normal 10 2 2 2 2 4 4" xfId="7460"/>
    <cellStyle name="Normal 10 2 2 2 2 4 4 2" xfId="20086"/>
    <cellStyle name="Normal 10 2 2 2 2 4 4 2 2" xfId="55302"/>
    <cellStyle name="Normal 10 2 2 2 2 4 4 3" xfId="42705"/>
    <cellStyle name="Normal 10 2 2 2 2 4 4 4" xfId="32691"/>
    <cellStyle name="Normal 10 2 2 2 2 4 5" xfId="9241"/>
    <cellStyle name="Normal 10 2 2 2 2 4 5 2" xfId="21862"/>
    <cellStyle name="Normal 10 2 2 2 2 4 5 2 2" xfId="57078"/>
    <cellStyle name="Normal 10 2 2 2 2 4 5 3" xfId="44481"/>
    <cellStyle name="Normal 10 2 2 2 2 4 5 4" xfId="34467"/>
    <cellStyle name="Normal 10 2 2 2 2 4 6" xfId="11035"/>
    <cellStyle name="Normal 10 2 2 2 2 4 6 2" xfId="23638"/>
    <cellStyle name="Normal 10 2 2 2 2 4 6 2 2" xfId="58854"/>
    <cellStyle name="Normal 10 2 2 2 2 4 6 3" xfId="46257"/>
    <cellStyle name="Normal 10 2 2 2 2 4 6 4" xfId="36243"/>
    <cellStyle name="Normal 10 2 2 2 2 4 7" xfId="15402"/>
    <cellStyle name="Normal 10 2 2 2 2 4 7 2" xfId="50618"/>
    <cellStyle name="Normal 10 2 2 2 2 4 7 3" xfId="28007"/>
    <cellStyle name="Normal 10 2 2 2 2 4 8" xfId="13624"/>
    <cellStyle name="Normal 10 2 2 2 2 4 8 2" xfId="48842"/>
    <cellStyle name="Normal 10 2 2 2 2 4 9" xfId="38021"/>
    <cellStyle name="Normal 10 2 2 2 2 5" xfId="3869"/>
    <cellStyle name="Normal 10 2 2 2 2 5 2" xfId="8592"/>
    <cellStyle name="Normal 10 2 2 2 2 5 2 2" xfId="21218"/>
    <cellStyle name="Normal 10 2 2 2 2 5 2 2 2" xfId="56434"/>
    <cellStyle name="Normal 10 2 2 2 2 5 2 3" xfId="43837"/>
    <cellStyle name="Normal 10 2 2 2 2 5 2 4" xfId="33823"/>
    <cellStyle name="Normal 10 2 2 2 2 5 3" xfId="10373"/>
    <cellStyle name="Normal 10 2 2 2 2 5 3 2" xfId="22994"/>
    <cellStyle name="Normal 10 2 2 2 2 5 3 2 2" xfId="58210"/>
    <cellStyle name="Normal 10 2 2 2 2 5 3 3" xfId="45613"/>
    <cellStyle name="Normal 10 2 2 2 2 5 3 4" xfId="35599"/>
    <cellStyle name="Normal 10 2 2 2 2 5 4" xfId="12169"/>
    <cellStyle name="Normal 10 2 2 2 2 5 4 2" xfId="24770"/>
    <cellStyle name="Normal 10 2 2 2 2 5 4 2 2" xfId="59986"/>
    <cellStyle name="Normal 10 2 2 2 2 5 4 3" xfId="47389"/>
    <cellStyle name="Normal 10 2 2 2 2 5 4 4" xfId="37375"/>
    <cellStyle name="Normal 10 2 2 2 2 5 5" xfId="16534"/>
    <cellStyle name="Normal 10 2 2 2 2 5 5 2" xfId="51750"/>
    <cellStyle name="Normal 10 2 2 2 2 5 5 3" xfId="29139"/>
    <cellStyle name="Normal 10 2 2 2 2 5 6" xfId="14756"/>
    <cellStyle name="Normal 10 2 2 2 2 5 6 2" xfId="49974"/>
    <cellStyle name="Normal 10 2 2 2 2 5 7" xfId="39153"/>
    <cellStyle name="Normal 10 2 2 2 2 5 8" xfId="27363"/>
    <cellStyle name="Normal 10 2 2 2 2 6" xfId="4209"/>
    <cellStyle name="Normal 10 2 2 2 2 6 2" xfId="16856"/>
    <cellStyle name="Normal 10 2 2 2 2 6 2 2" xfId="52072"/>
    <cellStyle name="Normal 10 2 2 2 2 6 2 3" xfId="29461"/>
    <cellStyle name="Normal 10 2 2 2 2 6 3" xfId="13302"/>
    <cellStyle name="Normal 10 2 2 2 2 6 3 2" xfId="48520"/>
    <cellStyle name="Normal 10 2 2 2 2 6 4" xfId="39475"/>
    <cellStyle name="Normal 10 2 2 2 2 6 5" xfId="25909"/>
    <cellStyle name="Normal 10 2 2 2 2 7" xfId="5679"/>
    <cellStyle name="Normal 10 2 2 2 2 7 2" xfId="18310"/>
    <cellStyle name="Normal 10 2 2 2 2 7 2 2" xfId="53526"/>
    <cellStyle name="Normal 10 2 2 2 2 7 3" xfId="40929"/>
    <cellStyle name="Normal 10 2 2 2 2 7 4" xfId="30915"/>
    <cellStyle name="Normal 10 2 2 2 2 8" xfId="7138"/>
    <cellStyle name="Normal 10 2 2 2 2 8 2" xfId="19764"/>
    <cellStyle name="Normal 10 2 2 2 2 8 2 2" xfId="54980"/>
    <cellStyle name="Normal 10 2 2 2 2 8 3" xfId="42383"/>
    <cellStyle name="Normal 10 2 2 2 2 8 4" xfId="32369"/>
    <cellStyle name="Normal 10 2 2 2 2 9" xfId="8919"/>
    <cellStyle name="Normal 10 2 2 2 2 9 2" xfId="21540"/>
    <cellStyle name="Normal 10 2 2 2 2 9 2 2" xfId="56756"/>
    <cellStyle name="Normal 10 2 2 2 2 9 3" xfId="44159"/>
    <cellStyle name="Normal 10 2 2 2 2 9 4" xfId="34145"/>
    <cellStyle name="Normal 10 2 2 2 3" xfId="3055"/>
    <cellStyle name="Normal 10 2 2 2 3 10" xfId="25427"/>
    <cellStyle name="Normal 10 2 2 2 3 11" xfId="60962"/>
    <cellStyle name="Normal 10 2 2 2 3 2" xfId="4858"/>
    <cellStyle name="Normal 10 2 2 2 3 2 2" xfId="17505"/>
    <cellStyle name="Normal 10 2 2 2 3 2 2 2" xfId="52721"/>
    <cellStyle name="Normal 10 2 2 2 3 2 2 3" xfId="30110"/>
    <cellStyle name="Normal 10 2 2 2 3 2 3" xfId="13951"/>
    <cellStyle name="Normal 10 2 2 2 3 2 3 2" xfId="49169"/>
    <cellStyle name="Normal 10 2 2 2 3 2 4" xfId="40124"/>
    <cellStyle name="Normal 10 2 2 2 3 2 5" xfId="26558"/>
    <cellStyle name="Normal 10 2 2 2 3 3" xfId="6328"/>
    <cellStyle name="Normal 10 2 2 2 3 3 2" xfId="18959"/>
    <cellStyle name="Normal 10 2 2 2 3 3 2 2" xfId="54175"/>
    <cellStyle name="Normal 10 2 2 2 3 3 3" xfId="41578"/>
    <cellStyle name="Normal 10 2 2 2 3 3 4" xfId="31564"/>
    <cellStyle name="Normal 10 2 2 2 3 4" xfId="7787"/>
    <cellStyle name="Normal 10 2 2 2 3 4 2" xfId="20413"/>
    <cellStyle name="Normal 10 2 2 2 3 4 2 2" xfId="55629"/>
    <cellStyle name="Normal 10 2 2 2 3 4 3" xfId="43032"/>
    <cellStyle name="Normal 10 2 2 2 3 4 4" xfId="33018"/>
    <cellStyle name="Normal 10 2 2 2 3 5" xfId="9568"/>
    <cellStyle name="Normal 10 2 2 2 3 5 2" xfId="22189"/>
    <cellStyle name="Normal 10 2 2 2 3 5 2 2" xfId="57405"/>
    <cellStyle name="Normal 10 2 2 2 3 5 3" xfId="44808"/>
    <cellStyle name="Normal 10 2 2 2 3 5 4" xfId="34794"/>
    <cellStyle name="Normal 10 2 2 2 3 6" xfId="11362"/>
    <cellStyle name="Normal 10 2 2 2 3 6 2" xfId="23965"/>
    <cellStyle name="Normal 10 2 2 2 3 6 2 2" xfId="59181"/>
    <cellStyle name="Normal 10 2 2 2 3 6 3" xfId="46584"/>
    <cellStyle name="Normal 10 2 2 2 3 6 4" xfId="36570"/>
    <cellStyle name="Normal 10 2 2 2 3 7" xfId="15729"/>
    <cellStyle name="Normal 10 2 2 2 3 7 2" xfId="50945"/>
    <cellStyle name="Normal 10 2 2 2 3 7 3" xfId="28334"/>
    <cellStyle name="Normal 10 2 2 2 3 8" xfId="12820"/>
    <cellStyle name="Normal 10 2 2 2 3 8 2" xfId="48038"/>
    <cellStyle name="Normal 10 2 2 2 3 9" xfId="38348"/>
    <cellStyle name="Normal 10 2 2 2 4" xfId="2881"/>
    <cellStyle name="Normal 10 2 2 2 4 10" xfId="25268"/>
    <cellStyle name="Normal 10 2 2 2 4 11" xfId="60803"/>
    <cellStyle name="Normal 10 2 2 2 4 2" xfId="4699"/>
    <cellStyle name="Normal 10 2 2 2 4 2 2" xfId="17346"/>
    <cellStyle name="Normal 10 2 2 2 4 2 2 2" xfId="52562"/>
    <cellStyle name="Normal 10 2 2 2 4 2 2 3" xfId="29951"/>
    <cellStyle name="Normal 10 2 2 2 4 2 3" xfId="13792"/>
    <cellStyle name="Normal 10 2 2 2 4 2 3 2" xfId="49010"/>
    <cellStyle name="Normal 10 2 2 2 4 2 4" xfId="39965"/>
    <cellStyle name="Normal 10 2 2 2 4 2 5" xfId="26399"/>
    <cellStyle name="Normal 10 2 2 2 4 3" xfId="6169"/>
    <cellStyle name="Normal 10 2 2 2 4 3 2" xfId="18800"/>
    <cellStyle name="Normal 10 2 2 2 4 3 2 2" xfId="54016"/>
    <cellStyle name="Normal 10 2 2 2 4 3 3" xfId="41419"/>
    <cellStyle name="Normal 10 2 2 2 4 3 4" xfId="31405"/>
    <cellStyle name="Normal 10 2 2 2 4 4" xfId="7628"/>
    <cellStyle name="Normal 10 2 2 2 4 4 2" xfId="20254"/>
    <cellStyle name="Normal 10 2 2 2 4 4 2 2" xfId="55470"/>
    <cellStyle name="Normal 10 2 2 2 4 4 3" xfId="42873"/>
    <cellStyle name="Normal 10 2 2 2 4 4 4" xfId="32859"/>
    <cellStyle name="Normal 10 2 2 2 4 5" xfId="9409"/>
    <cellStyle name="Normal 10 2 2 2 4 5 2" xfId="22030"/>
    <cellStyle name="Normal 10 2 2 2 4 5 2 2" xfId="57246"/>
    <cellStyle name="Normal 10 2 2 2 4 5 3" xfId="44649"/>
    <cellStyle name="Normal 10 2 2 2 4 5 4" xfId="34635"/>
    <cellStyle name="Normal 10 2 2 2 4 6" xfId="11203"/>
    <cellStyle name="Normal 10 2 2 2 4 6 2" xfId="23806"/>
    <cellStyle name="Normal 10 2 2 2 4 6 2 2" xfId="59022"/>
    <cellStyle name="Normal 10 2 2 2 4 6 3" xfId="46425"/>
    <cellStyle name="Normal 10 2 2 2 4 6 4" xfId="36411"/>
    <cellStyle name="Normal 10 2 2 2 4 7" xfId="15570"/>
    <cellStyle name="Normal 10 2 2 2 4 7 2" xfId="50786"/>
    <cellStyle name="Normal 10 2 2 2 4 7 3" xfId="28175"/>
    <cellStyle name="Normal 10 2 2 2 4 8" xfId="12661"/>
    <cellStyle name="Normal 10 2 2 2 4 8 2" xfId="47879"/>
    <cellStyle name="Normal 10 2 2 2 4 9" xfId="38189"/>
    <cellStyle name="Normal 10 2 2 2 5" xfId="3390"/>
    <cellStyle name="Normal 10 2 2 2 5 10" xfId="26886"/>
    <cellStyle name="Normal 10 2 2 2 5 11" xfId="61290"/>
    <cellStyle name="Normal 10 2 2 2 5 2" xfId="5186"/>
    <cellStyle name="Normal 10 2 2 2 5 2 2" xfId="17833"/>
    <cellStyle name="Normal 10 2 2 2 5 2 2 2" xfId="53049"/>
    <cellStyle name="Normal 10 2 2 2 5 2 3" xfId="40452"/>
    <cellStyle name="Normal 10 2 2 2 5 2 4" xfId="30438"/>
    <cellStyle name="Normal 10 2 2 2 5 3" xfId="6656"/>
    <cellStyle name="Normal 10 2 2 2 5 3 2" xfId="19287"/>
    <cellStyle name="Normal 10 2 2 2 5 3 2 2" xfId="54503"/>
    <cellStyle name="Normal 10 2 2 2 5 3 3" xfId="41906"/>
    <cellStyle name="Normal 10 2 2 2 5 3 4" xfId="31892"/>
    <cellStyle name="Normal 10 2 2 2 5 4" xfId="8115"/>
    <cellStyle name="Normal 10 2 2 2 5 4 2" xfId="20741"/>
    <cellStyle name="Normal 10 2 2 2 5 4 2 2" xfId="55957"/>
    <cellStyle name="Normal 10 2 2 2 5 4 3" xfId="43360"/>
    <cellStyle name="Normal 10 2 2 2 5 4 4" xfId="33346"/>
    <cellStyle name="Normal 10 2 2 2 5 5" xfId="9896"/>
    <cellStyle name="Normal 10 2 2 2 5 5 2" xfId="22517"/>
    <cellStyle name="Normal 10 2 2 2 5 5 2 2" xfId="57733"/>
    <cellStyle name="Normal 10 2 2 2 5 5 3" xfId="45136"/>
    <cellStyle name="Normal 10 2 2 2 5 5 4" xfId="35122"/>
    <cellStyle name="Normal 10 2 2 2 5 6" xfId="11690"/>
    <cellStyle name="Normal 10 2 2 2 5 6 2" xfId="24293"/>
    <cellStyle name="Normal 10 2 2 2 5 6 2 2" xfId="59509"/>
    <cellStyle name="Normal 10 2 2 2 5 6 3" xfId="46912"/>
    <cellStyle name="Normal 10 2 2 2 5 6 4" xfId="36898"/>
    <cellStyle name="Normal 10 2 2 2 5 7" xfId="16057"/>
    <cellStyle name="Normal 10 2 2 2 5 7 2" xfId="51273"/>
    <cellStyle name="Normal 10 2 2 2 5 7 3" xfId="28662"/>
    <cellStyle name="Normal 10 2 2 2 5 8" xfId="14279"/>
    <cellStyle name="Normal 10 2 2 2 5 8 2" xfId="49497"/>
    <cellStyle name="Normal 10 2 2 2 5 9" xfId="38676"/>
    <cellStyle name="Normal 10 2 2 2 6" xfId="2550"/>
    <cellStyle name="Normal 10 2 2 2 6 10" xfId="26077"/>
    <cellStyle name="Normal 10 2 2 2 6 11" xfId="60481"/>
    <cellStyle name="Normal 10 2 2 2 6 2" xfId="4377"/>
    <cellStyle name="Normal 10 2 2 2 6 2 2" xfId="17024"/>
    <cellStyle name="Normal 10 2 2 2 6 2 2 2" xfId="52240"/>
    <cellStyle name="Normal 10 2 2 2 6 2 3" xfId="39643"/>
    <cellStyle name="Normal 10 2 2 2 6 2 4" xfId="29629"/>
    <cellStyle name="Normal 10 2 2 2 6 3" xfId="5847"/>
    <cellStyle name="Normal 10 2 2 2 6 3 2" xfId="18478"/>
    <cellStyle name="Normal 10 2 2 2 6 3 2 2" xfId="53694"/>
    <cellStyle name="Normal 10 2 2 2 6 3 3" xfId="41097"/>
    <cellStyle name="Normal 10 2 2 2 6 3 4" xfId="31083"/>
    <cellStyle name="Normal 10 2 2 2 6 4" xfId="7306"/>
    <cellStyle name="Normal 10 2 2 2 6 4 2" xfId="19932"/>
    <cellStyle name="Normal 10 2 2 2 6 4 2 2" xfId="55148"/>
    <cellStyle name="Normal 10 2 2 2 6 4 3" xfId="42551"/>
    <cellStyle name="Normal 10 2 2 2 6 4 4" xfId="32537"/>
    <cellStyle name="Normal 10 2 2 2 6 5" xfId="9087"/>
    <cellStyle name="Normal 10 2 2 2 6 5 2" xfId="21708"/>
    <cellStyle name="Normal 10 2 2 2 6 5 2 2" xfId="56924"/>
    <cellStyle name="Normal 10 2 2 2 6 5 3" xfId="44327"/>
    <cellStyle name="Normal 10 2 2 2 6 5 4" xfId="34313"/>
    <cellStyle name="Normal 10 2 2 2 6 6" xfId="10881"/>
    <cellStyle name="Normal 10 2 2 2 6 6 2" xfId="23484"/>
    <cellStyle name="Normal 10 2 2 2 6 6 2 2" xfId="58700"/>
    <cellStyle name="Normal 10 2 2 2 6 6 3" xfId="46103"/>
    <cellStyle name="Normal 10 2 2 2 6 6 4" xfId="36089"/>
    <cellStyle name="Normal 10 2 2 2 6 7" xfId="15248"/>
    <cellStyle name="Normal 10 2 2 2 6 7 2" xfId="50464"/>
    <cellStyle name="Normal 10 2 2 2 6 7 3" xfId="27853"/>
    <cellStyle name="Normal 10 2 2 2 6 8" xfId="13470"/>
    <cellStyle name="Normal 10 2 2 2 6 8 2" xfId="48688"/>
    <cellStyle name="Normal 10 2 2 2 6 9" xfId="37867"/>
    <cellStyle name="Normal 10 2 2 2 7" xfId="3714"/>
    <cellStyle name="Normal 10 2 2 2 7 2" xfId="8438"/>
    <cellStyle name="Normal 10 2 2 2 7 2 2" xfId="21064"/>
    <cellStyle name="Normal 10 2 2 2 7 2 2 2" xfId="56280"/>
    <cellStyle name="Normal 10 2 2 2 7 2 3" xfId="43683"/>
    <cellStyle name="Normal 10 2 2 2 7 2 4" xfId="33669"/>
    <cellStyle name="Normal 10 2 2 2 7 3" xfId="10219"/>
    <cellStyle name="Normal 10 2 2 2 7 3 2" xfId="22840"/>
    <cellStyle name="Normal 10 2 2 2 7 3 2 2" xfId="58056"/>
    <cellStyle name="Normal 10 2 2 2 7 3 3" xfId="45459"/>
    <cellStyle name="Normal 10 2 2 2 7 3 4" xfId="35445"/>
    <cellStyle name="Normal 10 2 2 2 7 4" xfId="12015"/>
    <cellStyle name="Normal 10 2 2 2 7 4 2" xfId="24616"/>
    <cellStyle name="Normal 10 2 2 2 7 4 2 2" xfId="59832"/>
    <cellStyle name="Normal 10 2 2 2 7 4 3" xfId="47235"/>
    <cellStyle name="Normal 10 2 2 2 7 4 4" xfId="37221"/>
    <cellStyle name="Normal 10 2 2 2 7 5" xfId="16380"/>
    <cellStyle name="Normal 10 2 2 2 7 5 2" xfId="51596"/>
    <cellStyle name="Normal 10 2 2 2 7 5 3" xfId="28985"/>
    <cellStyle name="Normal 10 2 2 2 7 6" xfId="14602"/>
    <cellStyle name="Normal 10 2 2 2 7 6 2" xfId="49820"/>
    <cellStyle name="Normal 10 2 2 2 7 7" xfId="38999"/>
    <cellStyle name="Normal 10 2 2 2 7 8" xfId="27209"/>
    <cellStyle name="Normal 10 2 2 2 8" xfId="4052"/>
    <cellStyle name="Normal 10 2 2 2 8 2" xfId="16702"/>
    <cellStyle name="Normal 10 2 2 2 8 2 2" xfId="51918"/>
    <cellStyle name="Normal 10 2 2 2 8 2 3" xfId="29307"/>
    <cellStyle name="Normal 10 2 2 2 8 3" xfId="13148"/>
    <cellStyle name="Normal 10 2 2 2 8 3 2" xfId="48366"/>
    <cellStyle name="Normal 10 2 2 2 8 4" xfId="39321"/>
    <cellStyle name="Normal 10 2 2 2 8 5" xfId="25755"/>
    <cellStyle name="Normal 10 2 2 2 9" xfId="5525"/>
    <cellStyle name="Normal 10 2 2 2 9 2" xfId="18156"/>
    <cellStyle name="Normal 10 2 2 2 9 2 2" xfId="53372"/>
    <cellStyle name="Normal 10 2 2 2 9 3" xfId="40775"/>
    <cellStyle name="Normal 10 2 2 2 9 4" xfId="30761"/>
    <cellStyle name="Normal 10 2 2 3" xfId="2290"/>
    <cellStyle name="Normal 10 2 2 3 10" xfId="10504"/>
    <cellStyle name="Normal 10 2 2 3 10 2" xfId="23115"/>
    <cellStyle name="Normal 10 2 2 3 10 2 2" xfId="58331"/>
    <cellStyle name="Normal 10 2 2 3 10 3" xfId="45734"/>
    <cellStyle name="Normal 10 2 2 3 10 4" xfId="35720"/>
    <cellStyle name="Normal 10 2 2 3 11" xfId="15006"/>
    <cellStyle name="Normal 10 2 2 3 11 2" xfId="50222"/>
    <cellStyle name="Normal 10 2 2 3 11 3" xfId="27611"/>
    <cellStyle name="Normal 10 2 2 3 12" xfId="12419"/>
    <cellStyle name="Normal 10 2 2 3 12 2" xfId="47637"/>
    <cellStyle name="Normal 10 2 2 3 13" xfId="37625"/>
    <cellStyle name="Normal 10 2 2 3 14" xfId="25026"/>
    <cellStyle name="Normal 10 2 2 3 15" xfId="60239"/>
    <cellStyle name="Normal 10 2 2 3 2" xfId="3141"/>
    <cellStyle name="Normal 10 2 2 3 2 10" xfId="25510"/>
    <cellStyle name="Normal 10 2 2 3 2 11" xfId="61045"/>
    <cellStyle name="Normal 10 2 2 3 2 2" xfId="4941"/>
    <cellStyle name="Normal 10 2 2 3 2 2 2" xfId="17588"/>
    <cellStyle name="Normal 10 2 2 3 2 2 2 2" xfId="52804"/>
    <cellStyle name="Normal 10 2 2 3 2 2 2 3" xfId="30193"/>
    <cellStyle name="Normal 10 2 2 3 2 2 3" xfId="14034"/>
    <cellStyle name="Normal 10 2 2 3 2 2 3 2" xfId="49252"/>
    <cellStyle name="Normal 10 2 2 3 2 2 4" xfId="40207"/>
    <cellStyle name="Normal 10 2 2 3 2 2 5" xfId="26641"/>
    <cellStyle name="Normal 10 2 2 3 2 3" xfId="6411"/>
    <cellStyle name="Normal 10 2 2 3 2 3 2" xfId="19042"/>
    <cellStyle name="Normal 10 2 2 3 2 3 2 2" xfId="54258"/>
    <cellStyle name="Normal 10 2 2 3 2 3 3" xfId="41661"/>
    <cellStyle name="Normal 10 2 2 3 2 3 4" xfId="31647"/>
    <cellStyle name="Normal 10 2 2 3 2 4" xfId="7870"/>
    <cellStyle name="Normal 10 2 2 3 2 4 2" xfId="20496"/>
    <cellStyle name="Normal 10 2 2 3 2 4 2 2" xfId="55712"/>
    <cellStyle name="Normal 10 2 2 3 2 4 3" xfId="43115"/>
    <cellStyle name="Normal 10 2 2 3 2 4 4" xfId="33101"/>
    <cellStyle name="Normal 10 2 2 3 2 5" xfId="9651"/>
    <cellStyle name="Normal 10 2 2 3 2 5 2" xfId="22272"/>
    <cellStyle name="Normal 10 2 2 3 2 5 2 2" xfId="57488"/>
    <cellStyle name="Normal 10 2 2 3 2 5 3" xfId="44891"/>
    <cellStyle name="Normal 10 2 2 3 2 5 4" xfId="34877"/>
    <cellStyle name="Normal 10 2 2 3 2 6" xfId="11445"/>
    <cellStyle name="Normal 10 2 2 3 2 6 2" xfId="24048"/>
    <cellStyle name="Normal 10 2 2 3 2 6 2 2" xfId="59264"/>
    <cellStyle name="Normal 10 2 2 3 2 6 3" xfId="46667"/>
    <cellStyle name="Normal 10 2 2 3 2 6 4" xfId="36653"/>
    <cellStyle name="Normal 10 2 2 3 2 7" xfId="15812"/>
    <cellStyle name="Normal 10 2 2 3 2 7 2" xfId="51028"/>
    <cellStyle name="Normal 10 2 2 3 2 7 3" xfId="28417"/>
    <cellStyle name="Normal 10 2 2 3 2 8" xfId="12903"/>
    <cellStyle name="Normal 10 2 2 3 2 8 2" xfId="48121"/>
    <cellStyle name="Normal 10 2 2 3 2 9" xfId="38431"/>
    <cellStyle name="Normal 10 2 2 3 3" xfId="3470"/>
    <cellStyle name="Normal 10 2 2 3 3 10" xfId="26966"/>
    <cellStyle name="Normal 10 2 2 3 3 11" xfId="61370"/>
    <cellStyle name="Normal 10 2 2 3 3 2" xfId="5266"/>
    <cellStyle name="Normal 10 2 2 3 3 2 2" xfId="17913"/>
    <cellStyle name="Normal 10 2 2 3 3 2 2 2" xfId="53129"/>
    <cellStyle name="Normal 10 2 2 3 3 2 3" xfId="40532"/>
    <cellStyle name="Normal 10 2 2 3 3 2 4" xfId="30518"/>
    <cellStyle name="Normal 10 2 2 3 3 3" xfId="6736"/>
    <cellStyle name="Normal 10 2 2 3 3 3 2" xfId="19367"/>
    <cellStyle name="Normal 10 2 2 3 3 3 2 2" xfId="54583"/>
    <cellStyle name="Normal 10 2 2 3 3 3 3" xfId="41986"/>
    <cellStyle name="Normal 10 2 2 3 3 3 4" xfId="31972"/>
    <cellStyle name="Normal 10 2 2 3 3 4" xfId="8195"/>
    <cellStyle name="Normal 10 2 2 3 3 4 2" xfId="20821"/>
    <cellStyle name="Normal 10 2 2 3 3 4 2 2" xfId="56037"/>
    <cellStyle name="Normal 10 2 2 3 3 4 3" xfId="43440"/>
    <cellStyle name="Normal 10 2 2 3 3 4 4" xfId="33426"/>
    <cellStyle name="Normal 10 2 2 3 3 5" xfId="9976"/>
    <cellStyle name="Normal 10 2 2 3 3 5 2" xfId="22597"/>
    <cellStyle name="Normal 10 2 2 3 3 5 2 2" xfId="57813"/>
    <cellStyle name="Normal 10 2 2 3 3 5 3" xfId="45216"/>
    <cellStyle name="Normal 10 2 2 3 3 5 4" xfId="35202"/>
    <cellStyle name="Normal 10 2 2 3 3 6" xfId="11770"/>
    <cellStyle name="Normal 10 2 2 3 3 6 2" xfId="24373"/>
    <cellStyle name="Normal 10 2 2 3 3 6 2 2" xfId="59589"/>
    <cellStyle name="Normal 10 2 2 3 3 6 3" xfId="46992"/>
    <cellStyle name="Normal 10 2 2 3 3 6 4" xfId="36978"/>
    <cellStyle name="Normal 10 2 2 3 3 7" xfId="16137"/>
    <cellStyle name="Normal 10 2 2 3 3 7 2" xfId="51353"/>
    <cellStyle name="Normal 10 2 2 3 3 7 3" xfId="28742"/>
    <cellStyle name="Normal 10 2 2 3 3 8" xfId="14359"/>
    <cellStyle name="Normal 10 2 2 3 3 8 2" xfId="49577"/>
    <cellStyle name="Normal 10 2 2 3 3 9" xfId="38756"/>
    <cellStyle name="Normal 10 2 2 3 4" xfId="2631"/>
    <cellStyle name="Normal 10 2 2 3 4 10" xfId="26157"/>
    <cellStyle name="Normal 10 2 2 3 4 11" xfId="60561"/>
    <cellStyle name="Normal 10 2 2 3 4 2" xfId="4457"/>
    <cellStyle name="Normal 10 2 2 3 4 2 2" xfId="17104"/>
    <cellStyle name="Normal 10 2 2 3 4 2 2 2" xfId="52320"/>
    <cellStyle name="Normal 10 2 2 3 4 2 3" xfId="39723"/>
    <cellStyle name="Normal 10 2 2 3 4 2 4" xfId="29709"/>
    <cellStyle name="Normal 10 2 2 3 4 3" xfId="5927"/>
    <cellStyle name="Normal 10 2 2 3 4 3 2" xfId="18558"/>
    <cellStyle name="Normal 10 2 2 3 4 3 2 2" xfId="53774"/>
    <cellStyle name="Normal 10 2 2 3 4 3 3" xfId="41177"/>
    <cellStyle name="Normal 10 2 2 3 4 3 4" xfId="31163"/>
    <cellStyle name="Normal 10 2 2 3 4 4" xfId="7386"/>
    <cellStyle name="Normal 10 2 2 3 4 4 2" xfId="20012"/>
    <cellStyle name="Normal 10 2 2 3 4 4 2 2" xfId="55228"/>
    <cellStyle name="Normal 10 2 2 3 4 4 3" xfId="42631"/>
    <cellStyle name="Normal 10 2 2 3 4 4 4" xfId="32617"/>
    <cellStyle name="Normal 10 2 2 3 4 5" xfId="9167"/>
    <cellStyle name="Normal 10 2 2 3 4 5 2" xfId="21788"/>
    <cellStyle name="Normal 10 2 2 3 4 5 2 2" xfId="57004"/>
    <cellStyle name="Normal 10 2 2 3 4 5 3" xfId="44407"/>
    <cellStyle name="Normal 10 2 2 3 4 5 4" xfId="34393"/>
    <cellStyle name="Normal 10 2 2 3 4 6" xfId="10961"/>
    <cellStyle name="Normal 10 2 2 3 4 6 2" xfId="23564"/>
    <cellStyle name="Normal 10 2 2 3 4 6 2 2" xfId="58780"/>
    <cellStyle name="Normal 10 2 2 3 4 6 3" xfId="46183"/>
    <cellStyle name="Normal 10 2 2 3 4 6 4" xfId="36169"/>
    <cellStyle name="Normal 10 2 2 3 4 7" xfId="15328"/>
    <cellStyle name="Normal 10 2 2 3 4 7 2" xfId="50544"/>
    <cellStyle name="Normal 10 2 2 3 4 7 3" xfId="27933"/>
    <cellStyle name="Normal 10 2 2 3 4 8" xfId="13550"/>
    <cellStyle name="Normal 10 2 2 3 4 8 2" xfId="48768"/>
    <cellStyle name="Normal 10 2 2 3 4 9" xfId="37947"/>
    <cellStyle name="Normal 10 2 2 3 5" xfId="3795"/>
    <cellStyle name="Normal 10 2 2 3 5 2" xfId="8518"/>
    <cellStyle name="Normal 10 2 2 3 5 2 2" xfId="21144"/>
    <cellStyle name="Normal 10 2 2 3 5 2 2 2" xfId="56360"/>
    <cellStyle name="Normal 10 2 2 3 5 2 3" xfId="43763"/>
    <cellStyle name="Normal 10 2 2 3 5 2 4" xfId="33749"/>
    <cellStyle name="Normal 10 2 2 3 5 3" xfId="10299"/>
    <cellStyle name="Normal 10 2 2 3 5 3 2" xfId="22920"/>
    <cellStyle name="Normal 10 2 2 3 5 3 2 2" xfId="58136"/>
    <cellStyle name="Normal 10 2 2 3 5 3 3" xfId="45539"/>
    <cellStyle name="Normal 10 2 2 3 5 3 4" xfId="35525"/>
    <cellStyle name="Normal 10 2 2 3 5 4" xfId="12095"/>
    <cellStyle name="Normal 10 2 2 3 5 4 2" xfId="24696"/>
    <cellStyle name="Normal 10 2 2 3 5 4 2 2" xfId="59912"/>
    <cellStyle name="Normal 10 2 2 3 5 4 3" xfId="47315"/>
    <cellStyle name="Normal 10 2 2 3 5 4 4" xfId="37301"/>
    <cellStyle name="Normal 10 2 2 3 5 5" xfId="16460"/>
    <cellStyle name="Normal 10 2 2 3 5 5 2" xfId="51676"/>
    <cellStyle name="Normal 10 2 2 3 5 5 3" xfId="29065"/>
    <cellStyle name="Normal 10 2 2 3 5 6" xfId="14682"/>
    <cellStyle name="Normal 10 2 2 3 5 6 2" xfId="49900"/>
    <cellStyle name="Normal 10 2 2 3 5 7" xfId="39079"/>
    <cellStyle name="Normal 10 2 2 3 5 8" xfId="27289"/>
    <cellStyle name="Normal 10 2 2 3 6" xfId="4135"/>
    <cellStyle name="Normal 10 2 2 3 6 2" xfId="16782"/>
    <cellStyle name="Normal 10 2 2 3 6 2 2" xfId="51998"/>
    <cellStyle name="Normal 10 2 2 3 6 2 3" xfId="29387"/>
    <cellStyle name="Normal 10 2 2 3 6 3" xfId="13228"/>
    <cellStyle name="Normal 10 2 2 3 6 3 2" xfId="48446"/>
    <cellStyle name="Normal 10 2 2 3 6 4" xfId="39401"/>
    <cellStyle name="Normal 10 2 2 3 6 5" xfId="25835"/>
    <cellStyle name="Normal 10 2 2 3 7" xfId="5605"/>
    <cellStyle name="Normal 10 2 2 3 7 2" xfId="18236"/>
    <cellStyle name="Normal 10 2 2 3 7 2 2" xfId="53452"/>
    <cellStyle name="Normal 10 2 2 3 7 3" xfId="40855"/>
    <cellStyle name="Normal 10 2 2 3 7 4" xfId="30841"/>
    <cellStyle name="Normal 10 2 2 3 8" xfId="7064"/>
    <cellStyle name="Normal 10 2 2 3 8 2" xfId="19690"/>
    <cellStyle name="Normal 10 2 2 3 8 2 2" xfId="54906"/>
    <cellStyle name="Normal 10 2 2 3 8 3" xfId="42309"/>
    <cellStyle name="Normal 10 2 2 3 8 4" xfId="32295"/>
    <cellStyle name="Normal 10 2 2 3 9" xfId="8845"/>
    <cellStyle name="Normal 10 2 2 3 9 2" xfId="21466"/>
    <cellStyle name="Normal 10 2 2 3 9 2 2" xfId="56682"/>
    <cellStyle name="Normal 10 2 2 3 9 3" xfId="44085"/>
    <cellStyle name="Normal 10 2 2 3 9 4" xfId="34071"/>
    <cellStyle name="Normal 10 2 2 4" xfId="2971"/>
    <cellStyle name="Normal 10 2 2 4 10" xfId="25351"/>
    <cellStyle name="Normal 10 2 2 4 11" xfId="60886"/>
    <cellStyle name="Normal 10 2 2 4 2" xfId="4782"/>
    <cellStyle name="Normal 10 2 2 4 2 2" xfId="17429"/>
    <cellStyle name="Normal 10 2 2 4 2 2 2" xfId="52645"/>
    <cellStyle name="Normal 10 2 2 4 2 2 3" xfId="30034"/>
    <cellStyle name="Normal 10 2 2 4 2 3" xfId="13875"/>
    <cellStyle name="Normal 10 2 2 4 2 3 2" xfId="49093"/>
    <cellStyle name="Normal 10 2 2 4 2 4" xfId="40048"/>
    <cellStyle name="Normal 10 2 2 4 2 5" xfId="26482"/>
    <cellStyle name="Normal 10 2 2 4 3" xfId="6252"/>
    <cellStyle name="Normal 10 2 2 4 3 2" xfId="18883"/>
    <cellStyle name="Normal 10 2 2 4 3 2 2" xfId="54099"/>
    <cellStyle name="Normal 10 2 2 4 3 3" xfId="41502"/>
    <cellStyle name="Normal 10 2 2 4 3 4" xfId="31488"/>
    <cellStyle name="Normal 10 2 2 4 4" xfId="7711"/>
    <cellStyle name="Normal 10 2 2 4 4 2" xfId="20337"/>
    <cellStyle name="Normal 10 2 2 4 4 2 2" xfId="55553"/>
    <cellStyle name="Normal 10 2 2 4 4 3" xfId="42956"/>
    <cellStyle name="Normal 10 2 2 4 4 4" xfId="32942"/>
    <cellStyle name="Normal 10 2 2 4 5" xfId="9492"/>
    <cellStyle name="Normal 10 2 2 4 5 2" xfId="22113"/>
    <cellStyle name="Normal 10 2 2 4 5 2 2" xfId="57329"/>
    <cellStyle name="Normal 10 2 2 4 5 3" xfId="44732"/>
    <cellStyle name="Normal 10 2 2 4 5 4" xfId="34718"/>
    <cellStyle name="Normal 10 2 2 4 6" xfId="11286"/>
    <cellStyle name="Normal 10 2 2 4 6 2" xfId="23889"/>
    <cellStyle name="Normal 10 2 2 4 6 2 2" xfId="59105"/>
    <cellStyle name="Normal 10 2 2 4 6 3" xfId="46508"/>
    <cellStyle name="Normal 10 2 2 4 6 4" xfId="36494"/>
    <cellStyle name="Normal 10 2 2 4 7" xfId="15653"/>
    <cellStyle name="Normal 10 2 2 4 7 2" xfId="50869"/>
    <cellStyle name="Normal 10 2 2 4 7 3" xfId="28258"/>
    <cellStyle name="Normal 10 2 2 4 8" xfId="12744"/>
    <cellStyle name="Normal 10 2 2 4 8 2" xfId="47962"/>
    <cellStyle name="Normal 10 2 2 4 9" xfId="38272"/>
    <cellStyle name="Normal 10 2 2 5" xfId="2804"/>
    <cellStyle name="Normal 10 2 2 5 10" xfId="25196"/>
    <cellStyle name="Normal 10 2 2 5 11" xfId="60731"/>
    <cellStyle name="Normal 10 2 2 5 2" xfId="4627"/>
    <cellStyle name="Normal 10 2 2 5 2 2" xfId="17274"/>
    <cellStyle name="Normal 10 2 2 5 2 2 2" xfId="52490"/>
    <cellStyle name="Normal 10 2 2 5 2 2 3" xfId="29879"/>
    <cellStyle name="Normal 10 2 2 5 2 3" xfId="13720"/>
    <cellStyle name="Normal 10 2 2 5 2 3 2" xfId="48938"/>
    <cellStyle name="Normal 10 2 2 5 2 4" xfId="39893"/>
    <cellStyle name="Normal 10 2 2 5 2 5" xfId="26327"/>
    <cellStyle name="Normal 10 2 2 5 3" xfId="6097"/>
    <cellStyle name="Normal 10 2 2 5 3 2" xfId="18728"/>
    <cellStyle name="Normal 10 2 2 5 3 2 2" xfId="53944"/>
    <cellStyle name="Normal 10 2 2 5 3 3" xfId="41347"/>
    <cellStyle name="Normal 10 2 2 5 3 4" xfId="31333"/>
    <cellStyle name="Normal 10 2 2 5 4" xfId="7556"/>
    <cellStyle name="Normal 10 2 2 5 4 2" xfId="20182"/>
    <cellStyle name="Normal 10 2 2 5 4 2 2" xfId="55398"/>
    <cellStyle name="Normal 10 2 2 5 4 3" xfId="42801"/>
    <cellStyle name="Normal 10 2 2 5 4 4" xfId="32787"/>
    <cellStyle name="Normal 10 2 2 5 5" xfId="9337"/>
    <cellStyle name="Normal 10 2 2 5 5 2" xfId="21958"/>
    <cellStyle name="Normal 10 2 2 5 5 2 2" xfId="57174"/>
    <cellStyle name="Normal 10 2 2 5 5 3" xfId="44577"/>
    <cellStyle name="Normal 10 2 2 5 5 4" xfId="34563"/>
    <cellStyle name="Normal 10 2 2 5 6" xfId="11131"/>
    <cellStyle name="Normal 10 2 2 5 6 2" xfId="23734"/>
    <cellStyle name="Normal 10 2 2 5 6 2 2" xfId="58950"/>
    <cellStyle name="Normal 10 2 2 5 6 3" xfId="46353"/>
    <cellStyle name="Normal 10 2 2 5 6 4" xfId="36339"/>
    <cellStyle name="Normal 10 2 2 5 7" xfId="15498"/>
    <cellStyle name="Normal 10 2 2 5 7 2" xfId="50714"/>
    <cellStyle name="Normal 10 2 2 5 7 3" xfId="28103"/>
    <cellStyle name="Normal 10 2 2 5 8" xfId="12589"/>
    <cellStyle name="Normal 10 2 2 5 8 2" xfId="47807"/>
    <cellStyle name="Normal 10 2 2 5 9" xfId="38117"/>
    <cellStyle name="Normal 10 2 2 6" xfId="3318"/>
    <cellStyle name="Normal 10 2 2 6 10" xfId="26814"/>
    <cellStyle name="Normal 10 2 2 6 11" xfId="61218"/>
    <cellStyle name="Normal 10 2 2 6 2" xfId="5114"/>
    <cellStyle name="Normal 10 2 2 6 2 2" xfId="17761"/>
    <cellStyle name="Normal 10 2 2 6 2 2 2" xfId="52977"/>
    <cellStyle name="Normal 10 2 2 6 2 3" xfId="40380"/>
    <cellStyle name="Normal 10 2 2 6 2 4" xfId="30366"/>
    <cellStyle name="Normal 10 2 2 6 3" xfId="6584"/>
    <cellStyle name="Normal 10 2 2 6 3 2" xfId="19215"/>
    <cellStyle name="Normal 10 2 2 6 3 2 2" xfId="54431"/>
    <cellStyle name="Normal 10 2 2 6 3 3" xfId="41834"/>
    <cellStyle name="Normal 10 2 2 6 3 4" xfId="31820"/>
    <cellStyle name="Normal 10 2 2 6 4" xfId="8043"/>
    <cellStyle name="Normal 10 2 2 6 4 2" xfId="20669"/>
    <cellStyle name="Normal 10 2 2 6 4 2 2" xfId="55885"/>
    <cellStyle name="Normal 10 2 2 6 4 3" xfId="43288"/>
    <cellStyle name="Normal 10 2 2 6 4 4" xfId="33274"/>
    <cellStyle name="Normal 10 2 2 6 5" xfId="9824"/>
    <cellStyle name="Normal 10 2 2 6 5 2" xfId="22445"/>
    <cellStyle name="Normal 10 2 2 6 5 2 2" xfId="57661"/>
    <cellStyle name="Normal 10 2 2 6 5 3" xfId="45064"/>
    <cellStyle name="Normal 10 2 2 6 5 4" xfId="35050"/>
    <cellStyle name="Normal 10 2 2 6 6" xfId="11618"/>
    <cellStyle name="Normal 10 2 2 6 6 2" xfId="24221"/>
    <cellStyle name="Normal 10 2 2 6 6 2 2" xfId="59437"/>
    <cellStyle name="Normal 10 2 2 6 6 3" xfId="46840"/>
    <cellStyle name="Normal 10 2 2 6 6 4" xfId="36826"/>
    <cellStyle name="Normal 10 2 2 6 7" xfId="15985"/>
    <cellStyle name="Normal 10 2 2 6 7 2" xfId="51201"/>
    <cellStyle name="Normal 10 2 2 6 7 3" xfId="28590"/>
    <cellStyle name="Normal 10 2 2 6 8" xfId="14207"/>
    <cellStyle name="Normal 10 2 2 6 8 2" xfId="49425"/>
    <cellStyle name="Normal 10 2 2 6 9" xfId="38604"/>
    <cellStyle name="Normal 10 2 2 7" xfId="2474"/>
    <cellStyle name="Normal 10 2 2 7 10" xfId="26005"/>
    <cellStyle name="Normal 10 2 2 7 11" xfId="60409"/>
    <cellStyle name="Normal 10 2 2 7 2" xfId="4305"/>
    <cellStyle name="Normal 10 2 2 7 2 2" xfId="16952"/>
    <cellStyle name="Normal 10 2 2 7 2 2 2" xfId="52168"/>
    <cellStyle name="Normal 10 2 2 7 2 3" xfId="39571"/>
    <cellStyle name="Normal 10 2 2 7 2 4" xfId="29557"/>
    <cellStyle name="Normal 10 2 2 7 3" xfId="5775"/>
    <cellStyle name="Normal 10 2 2 7 3 2" xfId="18406"/>
    <cellStyle name="Normal 10 2 2 7 3 2 2" xfId="53622"/>
    <cellStyle name="Normal 10 2 2 7 3 3" xfId="41025"/>
    <cellStyle name="Normal 10 2 2 7 3 4" xfId="31011"/>
    <cellStyle name="Normal 10 2 2 7 4" xfId="7234"/>
    <cellStyle name="Normal 10 2 2 7 4 2" xfId="19860"/>
    <cellStyle name="Normal 10 2 2 7 4 2 2" xfId="55076"/>
    <cellStyle name="Normal 10 2 2 7 4 3" xfId="42479"/>
    <cellStyle name="Normal 10 2 2 7 4 4" xfId="32465"/>
    <cellStyle name="Normal 10 2 2 7 5" xfId="9015"/>
    <cellStyle name="Normal 10 2 2 7 5 2" xfId="21636"/>
    <cellStyle name="Normal 10 2 2 7 5 2 2" xfId="56852"/>
    <cellStyle name="Normal 10 2 2 7 5 3" xfId="44255"/>
    <cellStyle name="Normal 10 2 2 7 5 4" xfId="34241"/>
    <cellStyle name="Normal 10 2 2 7 6" xfId="10809"/>
    <cellStyle name="Normal 10 2 2 7 6 2" xfId="23412"/>
    <cellStyle name="Normal 10 2 2 7 6 2 2" xfId="58628"/>
    <cellStyle name="Normal 10 2 2 7 6 3" xfId="46031"/>
    <cellStyle name="Normal 10 2 2 7 6 4" xfId="36017"/>
    <cellStyle name="Normal 10 2 2 7 7" xfId="15176"/>
    <cellStyle name="Normal 10 2 2 7 7 2" xfId="50392"/>
    <cellStyle name="Normal 10 2 2 7 7 3" xfId="27781"/>
    <cellStyle name="Normal 10 2 2 7 8" xfId="13398"/>
    <cellStyle name="Normal 10 2 2 7 8 2" xfId="48616"/>
    <cellStyle name="Normal 10 2 2 7 9" xfId="37795"/>
    <cellStyle name="Normal 10 2 2 8" xfId="3642"/>
    <cellStyle name="Normal 10 2 2 8 2" xfId="8366"/>
    <cellStyle name="Normal 10 2 2 8 2 2" xfId="20992"/>
    <cellStyle name="Normal 10 2 2 8 2 2 2" xfId="56208"/>
    <cellStyle name="Normal 10 2 2 8 2 3" xfId="43611"/>
    <cellStyle name="Normal 10 2 2 8 2 4" xfId="33597"/>
    <cellStyle name="Normal 10 2 2 8 3" xfId="10147"/>
    <cellStyle name="Normal 10 2 2 8 3 2" xfId="22768"/>
    <cellStyle name="Normal 10 2 2 8 3 2 2" xfId="57984"/>
    <cellStyle name="Normal 10 2 2 8 3 3" xfId="45387"/>
    <cellStyle name="Normal 10 2 2 8 3 4" xfId="35373"/>
    <cellStyle name="Normal 10 2 2 8 4" xfId="11943"/>
    <cellStyle name="Normal 10 2 2 8 4 2" xfId="24544"/>
    <cellStyle name="Normal 10 2 2 8 4 2 2" xfId="59760"/>
    <cellStyle name="Normal 10 2 2 8 4 3" xfId="47163"/>
    <cellStyle name="Normal 10 2 2 8 4 4" xfId="37149"/>
    <cellStyle name="Normal 10 2 2 8 5" xfId="16308"/>
    <cellStyle name="Normal 10 2 2 8 5 2" xfId="51524"/>
    <cellStyle name="Normal 10 2 2 8 5 3" xfId="28913"/>
    <cellStyle name="Normal 10 2 2 8 6" xfId="14530"/>
    <cellStyle name="Normal 10 2 2 8 6 2" xfId="49748"/>
    <cellStyle name="Normal 10 2 2 8 7" xfId="38927"/>
    <cellStyle name="Normal 10 2 2 8 8" xfId="27137"/>
    <cellStyle name="Normal 10 2 2 9" xfId="3972"/>
    <cellStyle name="Normal 10 2 2 9 2" xfId="16630"/>
    <cellStyle name="Normal 10 2 2 9 2 2" xfId="51846"/>
    <cellStyle name="Normal 10 2 2 9 2 3" xfId="29235"/>
    <cellStyle name="Normal 10 2 2 9 3" xfId="13076"/>
    <cellStyle name="Normal 10 2 2 9 3 2" xfId="48294"/>
    <cellStyle name="Normal 10 2 2 9 4" xfId="39249"/>
    <cellStyle name="Normal 10 2 2 9 5" xfId="25683"/>
    <cellStyle name="Normal 10 2 2_District Target Attainment" xfId="1100"/>
    <cellStyle name="Normal 10 2 3" xfId="534"/>
    <cellStyle name="Normal 10 20" xfId="60059"/>
    <cellStyle name="Normal 10 3" xfId="535"/>
    <cellStyle name="Normal 10 3 10" xfId="3643"/>
    <cellStyle name="Normal 10 3 10 2" xfId="8367"/>
    <cellStyle name="Normal 10 3 10 2 2" xfId="20993"/>
    <cellStyle name="Normal 10 3 10 2 2 2" xfId="56209"/>
    <cellStyle name="Normal 10 3 10 2 3" xfId="43612"/>
    <cellStyle name="Normal 10 3 10 2 4" xfId="33598"/>
    <cellStyle name="Normal 10 3 10 3" xfId="10148"/>
    <cellStyle name="Normal 10 3 10 3 2" xfId="22769"/>
    <cellStyle name="Normal 10 3 10 3 2 2" xfId="57985"/>
    <cellStyle name="Normal 10 3 10 3 3" xfId="45388"/>
    <cellStyle name="Normal 10 3 10 3 4" xfId="35374"/>
    <cellStyle name="Normal 10 3 10 4" xfId="11944"/>
    <cellStyle name="Normal 10 3 10 4 2" xfId="24545"/>
    <cellStyle name="Normal 10 3 10 4 2 2" xfId="59761"/>
    <cellStyle name="Normal 10 3 10 4 3" xfId="47164"/>
    <cellStyle name="Normal 10 3 10 4 4" xfId="37150"/>
    <cellStyle name="Normal 10 3 10 5" xfId="16309"/>
    <cellStyle name="Normal 10 3 10 5 2" xfId="51525"/>
    <cellStyle name="Normal 10 3 10 5 3" xfId="28914"/>
    <cellStyle name="Normal 10 3 10 6" xfId="14531"/>
    <cellStyle name="Normal 10 3 10 6 2" xfId="49749"/>
    <cellStyle name="Normal 10 3 10 7" xfId="38928"/>
    <cellStyle name="Normal 10 3 10 8" xfId="27138"/>
    <cellStyle name="Normal 10 3 11" xfId="3973"/>
    <cellStyle name="Normal 10 3 11 2" xfId="16631"/>
    <cellStyle name="Normal 10 3 11 2 2" xfId="51847"/>
    <cellStyle name="Normal 10 3 11 2 3" xfId="29236"/>
    <cellStyle name="Normal 10 3 11 3" xfId="13077"/>
    <cellStyle name="Normal 10 3 11 3 2" xfId="48295"/>
    <cellStyle name="Normal 10 3 11 4" xfId="39250"/>
    <cellStyle name="Normal 10 3 11 5" xfId="25684"/>
    <cellStyle name="Normal 10 3 12" xfId="5454"/>
    <cellStyle name="Normal 10 3 12 2" xfId="18085"/>
    <cellStyle name="Normal 10 3 12 2 2" xfId="53301"/>
    <cellStyle name="Normal 10 3 12 3" xfId="40704"/>
    <cellStyle name="Normal 10 3 12 4" xfId="30690"/>
    <cellStyle name="Normal 10 3 13" xfId="6910"/>
    <cellStyle name="Normal 10 3 13 2" xfId="19539"/>
    <cellStyle name="Normal 10 3 13 2 2" xfId="54755"/>
    <cellStyle name="Normal 10 3 13 3" xfId="42158"/>
    <cellStyle name="Normal 10 3 13 4" xfId="32144"/>
    <cellStyle name="Normal 10 3 14" xfId="8692"/>
    <cellStyle name="Normal 10 3 14 2" xfId="21315"/>
    <cellStyle name="Normal 10 3 14 2 2" xfId="56531"/>
    <cellStyle name="Normal 10 3 14 3" xfId="43934"/>
    <cellStyle name="Normal 10 3 14 4" xfId="33920"/>
    <cellStyle name="Normal 10 3 15" xfId="10505"/>
    <cellStyle name="Normal 10 3 15 2" xfId="23116"/>
    <cellStyle name="Normal 10 3 15 2 2" xfId="58332"/>
    <cellStyle name="Normal 10 3 15 3" xfId="45735"/>
    <cellStyle name="Normal 10 3 15 4" xfId="35721"/>
    <cellStyle name="Normal 10 3 16" xfId="14854"/>
    <cellStyle name="Normal 10 3 16 2" xfId="50071"/>
    <cellStyle name="Normal 10 3 16 3" xfId="27460"/>
    <cellStyle name="Normal 10 3 17" xfId="12268"/>
    <cellStyle name="Normal 10 3 17 2" xfId="47486"/>
    <cellStyle name="Normal 10 3 18" xfId="37473"/>
    <cellStyle name="Normal 10 3 19" xfId="24875"/>
    <cellStyle name="Normal 10 3 2" xfId="536"/>
    <cellStyle name="Normal 10 3 20" xfId="60088"/>
    <cellStyle name="Normal 10 3 3" xfId="537"/>
    <cellStyle name="Normal 10 3 3 10" xfId="5455"/>
    <cellStyle name="Normal 10 3 3 10 2" xfId="18086"/>
    <cellStyle name="Normal 10 3 3 10 2 2" xfId="53302"/>
    <cellStyle name="Normal 10 3 3 10 3" xfId="40705"/>
    <cellStyle name="Normal 10 3 3 10 4" xfId="30691"/>
    <cellStyle name="Normal 10 3 3 11" xfId="6911"/>
    <cellStyle name="Normal 10 3 3 11 2" xfId="19540"/>
    <cellStyle name="Normal 10 3 3 11 2 2" xfId="54756"/>
    <cellStyle name="Normal 10 3 3 11 3" xfId="42159"/>
    <cellStyle name="Normal 10 3 3 11 4" xfId="32145"/>
    <cellStyle name="Normal 10 3 3 12" xfId="8693"/>
    <cellStyle name="Normal 10 3 3 12 2" xfId="21316"/>
    <cellStyle name="Normal 10 3 3 12 2 2" xfId="56532"/>
    <cellStyle name="Normal 10 3 3 12 3" xfId="43935"/>
    <cellStyle name="Normal 10 3 3 12 4" xfId="33921"/>
    <cellStyle name="Normal 10 3 3 13" xfId="10506"/>
    <cellStyle name="Normal 10 3 3 13 2" xfId="23117"/>
    <cellStyle name="Normal 10 3 3 13 2 2" xfId="58333"/>
    <cellStyle name="Normal 10 3 3 13 3" xfId="45736"/>
    <cellStyle name="Normal 10 3 3 13 4" xfId="35722"/>
    <cellStyle name="Normal 10 3 3 14" xfId="14855"/>
    <cellStyle name="Normal 10 3 3 14 2" xfId="50072"/>
    <cellStyle name="Normal 10 3 3 14 3" xfId="27461"/>
    <cellStyle name="Normal 10 3 3 15" xfId="12269"/>
    <cellStyle name="Normal 10 3 3 15 2" xfId="47487"/>
    <cellStyle name="Normal 10 3 3 16" xfId="37474"/>
    <cellStyle name="Normal 10 3 3 17" xfId="24876"/>
    <cellStyle name="Normal 10 3 3 18" xfId="60089"/>
    <cellStyle name="Normal 10 3 3 2" xfId="1741"/>
    <cellStyle name="Normal 10 3 3 2 10" xfId="6985"/>
    <cellStyle name="Normal 10 3 3 2 10 2" xfId="19612"/>
    <cellStyle name="Normal 10 3 3 2 10 2 2" xfId="54828"/>
    <cellStyle name="Normal 10 3 3 2 10 3" xfId="42231"/>
    <cellStyle name="Normal 10 3 3 2 10 4" xfId="32217"/>
    <cellStyle name="Normal 10 3 3 2 11" xfId="8766"/>
    <cellStyle name="Normal 10 3 3 2 11 2" xfId="21388"/>
    <cellStyle name="Normal 10 3 3 2 11 2 2" xfId="56604"/>
    <cellStyle name="Normal 10 3 3 2 11 3" xfId="44007"/>
    <cellStyle name="Normal 10 3 3 2 11 4" xfId="33993"/>
    <cellStyle name="Normal 10 3 3 2 12" xfId="10507"/>
    <cellStyle name="Normal 10 3 3 2 12 2" xfId="23118"/>
    <cellStyle name="Normal 10 3 3 2 12 2 2" xfId="58334"/>
    <cellStyle name="Normal 10 3 3 2 12 3" xfId="45737"/>
    <cellStyle name="Normal 10 3 3 2 12 4" xfId="35723"/>
    <cellStyle name="Normal 10 3 3 2 13" xfId="14927"/>
    <cellStyle name="Normal 10 3 3 2 13 2" xfId="50144"/>
    <cellStyle name="Normal 10 3 3 2 13 3" xfId="27533"/>
    <cellStyle name="Normal 10 3 3 2 14" xfId="12341"/>
    <cellStyle name="Normal 10 3 3 2 14 2" xfId="47559"/>
    <cellStyle name="Normal 10 3 3 2 15" xfId="37546"/>
    <cellStyle name="Normal 10 3 3 2 16" xfId="24948"/>
    <cellStyle name="Normal 10 3 3 2 17" xfId="60161"/>
    <cellStyle name="Normal 10 3 3 2 2" xfId="2371"/>
    <cellStyle name="Normal 10 3 3 2 2 10" xfId="10508"/>
    <cellStyle name="Normal 10 3 3 2 2 10 2" xfId="23119"/>
    <cellStyle name="Normal 10 3 3 2 2 10 2 2" xfId="58335"/>
    <cellStyle name="Normal 10 3 3 2 2 10 3" xfId="45738"/>
    <cellStyle name="Normal 10 3 3 2 2 10 4" xfId="35724"/>
    <cellStyle name="Normal 10 3 3 2 2 11" xfId="15082"/>
    <cellStyle name="Normal 10 3 3 2 2 11 2" xfId="50298"/>
    <cellStyle name="Normal 10 3 3 2 2 11 3" xfId="27687"/>
    <cellStyle name="Normal 10 3 3 2 2 12" xfId="12495"/>
    <cellStyle name="Normal 10 3 3 2 2 12 2" xfId="47713"/>
    <cellStyle name="Normal 10 3 3 2 2 13" xfId="37701"/>
    <cellStyle name="Normal 10 3 3 2 2 14" xfId="25102"/>
    <cellStyle name="Normal 10 3 3 2 2 15" xfId="60315"/>
    <cellStyle name="Normal 10 3 3 2 2 2" xfId="3217"/>
    <cellStyle name="Normal 10 3 3 2 2 2 10" xfId="25586"/>
    <cellStyle name="Normal 10 3 3 2 2 2 11" xfId="61121"/>
    <cellStyle name="Normal 10 3 3 2 2 2 2" xfId="5017"/>
    <cellStyle name="Normal 10 3 3 2 2 2 2 2" xfId="17664"/>
    <cellStyle name="Normal 10 3 3 2 2 2 2 2 2" xfId="52880"/>
    <cellStyle name="Normal 10 3 3 2 2 2 2 2 3" xfId="30269"/>
    <cellStyle name="Normal 10 3 3 2 2 2 2 3" xfId="14110"/>
    <cellStyle name="Normal 10 3 3 2 2 2 2 3 2" xfId="49328"/>
    <cellStyle name="Normal 10 3 3 2 2 2 2 4" xfId="40283"/>
    <cellStyle name="Normal 10 3 3 2 2 2 2 5" xfId="26717"/>
    <cellStyle name="Normal 10 3 3 2 2 2 3" xfId="6487"/>
    <cellStyle name="Normal 10 3 3 2 2 2 3 2" xfId="19118"/>
    <cellStyle name="Normal 10 3 3 2 2 2 3 2 2" xfId="54334"/>
    <cellStyle name="Normal 10 3 3 2 2 2 3 3" xfId="41737"/>
    <cellStyle name="Normal 10 3 3 2 2 2 3 4" xfId="31723"/>
    <cellStyle name="Normal 10 3 3 2 2 2 4" xfId="7946"/>
    <cellStyle name="Normal 10 3 3 2 2 2 4 2" xfId="20572"/>
    <cellStyle name="Normal 10 3 3 2 2 2 4 2 2" xfId="55788"/>
    <cellStyle name="Normal 10 3 3 2 2 2 4 3" xfId="43191"/>
    <cellStyle name="Normal 10 3 3 2 2 2 4 4" xfId="33177"/>
    <cellStyle name="Normal 10 3 3 2 2 2 5" xfId="9727"/>
    <cellStyle name="Normal 10 3 3 2 2 2 5 2" xfId="22348"/>
    <cellStyle name="Normal 10 3 3 2 2 2 5 2 2" xfId="57564"/>
    <cellStyle name="Normal 10 3 3 2 2 2 5 3" xfId="44967"/>
    <cellStyle name="Normal 10 3 3 2 2 2 5 4" xfId="34953"/>
    <cellStyle name="Normal 10 3 3 2 2 2 6" xfId="11521"/>
    <cellStyle name="Normal 10 3 3 2 2 2 6 2" xfId="24124"/>
    <cellStyle name="Normal 10 3 3 2 2 2 6 2 2" xfId="59340"/>
    <cellStyle name="Normal 10 3 3 2 2 2 6 3" xfId="46743"/>
    <cellStyle name="Normal 10 3 3 2 2 2 6 4" xfId="36729"/>
    <cellStyle name="Normal 10 3 3 2 2 2 7" xfId="15888"/>
    <cellStyle name="Normal 10 3 3 2 2 2 7 2" xfId="51104"/>
    <cellStyle name="Normal 10 3 3 2 2 2 7 3" xfId="28493"/>
    <cellStyle name="Normal 10 3 3 2 2 2 8" xfId="12979"/>
    <cellStyle name="Normal 10 3 3 2 2 2 8 2" xfId="48197"/>
    <cellStyle name="Normal 10 3 3 2 2 2 9" xfId="38507"/>
    <cellStyle name="Normal 10 3 3 2 2 3" xfId="3546"/>
    <cellStyle name="Normal 10 3 3 2 2 3 10" xfId="27042"/>
    <cellStyle name="Normal 10 3 3 2 2 3 11" xfId="61446"/>
    <cellStyle name="Normal 10 3 3 2 2 3 2" xfId="5342"/>
    <cellStyle name="Normal 10 3 3 2 2 3 2 2" xfId="17989"/>
    <cellStyle name="Normal 10 3 3 2 2 3 2 2 2" xfId="53205"/>
    <cellStyle name="Normal 10 3 3 2 2 3 2 3" xfId="40608"/>
    <cellStyle name="Normal 10 3 3 2 2 3 2 4" xfId="30594"/>
    <cellStyle name="Normal 10 3 3 2 2 3 3" xfId="6812"/>
    <cellStyle name="Normal 10 3 3 2 2 3 3 2" xfId="19443"/>
    <cellStyle name="Normal 10 3 3 2 2 3 3 2 2" xfId="54659"/>
    <cellStyle name="Normal 10 3 3 2 2 3 3 3" xfId="42062"/>
    <cellStyle name="Normal 10 3 3 2 2 3 3 4" xfId="32048"/>
    <cellStyle name="Normal 10 3 3 2 2 3 4" xfId="8271"/>
    <cellStyle name="Normal 10 3 3 2 2 3 4 2" xfId="20897"/>
    <cellStyle name="Normal 10 3 3 2 2 3 4 2 2" xfId="56113"/>
    <cellStyle name="Normal 10 3 3 2 2 3 4 3" xfId="43516"/>
    <cellStyle name="Normal 10 3 3 2 2 3 4 4" xfId="33502"/>
    <cellStyle name="Normal 10 3 3 2 2 3 5" xfId="10052"/>
    <cellStyle name="Normal 10 3 3 2 2 3 5 2" xfId="22673"/>
    <cellStyle name="Normal 10 3 3 2 2 3 5 2 2" xfId="57889"/>
    <cellStyle name="Normal 10 3 3 2 2 3 5 3" xfId="45292"/>
    <cellStyle name="Normal 10 3 3 2 2 3 5 4" xfId="35278"/>
    <cellStyle name="Normal 10 3 3 2 2 3 6" xfId="11846"/>
    <cellStyle name="Normal 10 3 3 2 2 3 6 2" xfId="24449"/>
    <cellStyle name="Normal 10 3 3 2 2 3 6 2 2" xfId="59665"/>
    <cellStyle name="Normal 10 3 3 2 2 3 6 3" xfId="47068"/>
    <cellStyle name="Normal 10 3 3 2 2 3 6 4" xfId="37054"/>
    <cellStyle name="Normal 10 3 3 2 2 3 7" xfId="16213"/>
    <cellStyle name="Normal 10 3 3 2 2 3 7 2" xfId="51429"/>
    <cellStyle name="Normal 10 3 3 2 2 3 7 3" xfId="28818"/>
    <cellStyle name="Normal 10 3 3 2 2 3 8" xfId="14435"/>
    <cellStyle name="Normal 10 3 3 2 2 3 8 2" xfId="49653"/>
    <cellStyle name="Normal 10 3 3 2 2 3 9" xfId="38832"/>
    <cellStyle name="Normal 10 3 3 2 2 4" xfId="2707"/>
    <cellStyle name="Normal 10 3 3 2 2 4 10" xfId="26233"/>
    <cellStyle name="Normal 10 3 3 2 2 4 11" xfId="60637"/>
    <cellStyle name="Normal 10 3 3 2 2 4 2" xfId="4533"/>
    <cellStyle name="Normal 10 3 3 2 2 4 2 2" xfId="17180"/>
    <cellStyle name="Normal 10 3 3 2 2 4 2 2 2" xfId="52396"/>
    <cellStyle name="Normal 10 3 3 2 2 4 2 3" xfId="39799"/>
    <cellStyle name="Normal 10 3 3 2 2 4 2 4" xfId="29785"/>
    <cellStyle name="Normal 10 3 3 2 2 4 3" xfId="6003"/>
    <cellStyle name="Normal 10 3 3 2 2 4 3 2" xfId="18634"/>
    <cellStyle name="Normal 10 3 3 2 2 4 3 2 2" xfId="53850"/>
    <cellStyle name="Normal 10 3 3 2 2 4 3 3" xfId="41253"/>
    <cellStyle name="Normal 10 3 3 2 2 4 3 4" xfId="31239"/>
    <cellStyle name="Normal 10 3 3 2 2 4 4" xfId="7462"/>
    <cellStyle name="Normal 10 3 3 2 2 4 4 2" xfId="20088"/>
    <cellStyle name="Normal 10 3 3 2 2 4 4 2 2" xfId="55304"/>
    <cellStyle name="Normal 10 3 3 2 2 4 4 3" xfId="42707"/>
    <cellStyle name="Normal 10 3 3 2 2 4 4 4" xfId="32693"/>
    <cellStyle name="Normal 10 3 3 2 2 4 5" xfId="9243"/>
    <cellStyle name="Normal 10 3 3 2 2 4 5 2" xfId="21864"/>
    <cellStyle name="Normal 10 3 3 2 2 4 5 2 2" xfId="57080"/>
    <cellStyle name="Normal 10 3 3 2 2 4 5 3" xfId="44483"/>
    <cellStyle name="Normal 10 3 3 2 2 4 5 4" xfId="34469"/>
    <cellStyle name="Normal 10 3 3 2 2 4 6" xfId="11037"/>
    <cellStyle name="Normal 10 3 3 2 2 4 6 2" xfId="23640"/>
    <cellStyle name="Normal 10 3 3 2 2 4 6 2 2" xfId="58856"/>
    <cellStyle name="Normal 10 3 3 2 2 4 6 3" xfId="46259"/>
    <cellStyle name="Normal 10 3 3 2 2 4 6 4" xfId="36245"/>
    <cellStyle name="Normal 10 3 3 2 2 4 7" xfId="15404"/>
    <cellStyle name="Normal 10 3 3 2 2 4 7 2" xfId="50620"/>
    <cellStyle name="Normal 10 3 3 2 2 4 7 3" xfId="28009"/>
    <cellStyle name="Normal 10 3 3 2 2 4 8" xfId="13626"/>
    <cellStyle name="Normal 10 3 3 2 2 4 8 2" xfId="48844"/>
    <cellStyle name="Normal 10 3 3 2 2 4 9" xfId="38023"/>
    <cellStyle name="Normal 10 3 3 2 2 5" xfId="3871"/>
    <cellStyle name="Normal 10 3 3 2 2 5 2" xfId="8594"/>
    <cellStyle name="Normal 10 3 3 2 2 5 2 2" xfId="21220"/>
    <cellStyle name="Normal 10 3 3 2 2 5 2 2 2" xfId="56436"/>
    <cellStyle name="Normal 10 3 3 2 2 5 2 3" xfId="43839"/>
    <cellStyle name="Normal 10 3 3 2 2 5 2 4" xfId="33825"/>
    <cellStyle name="Normal 10 3 3 2 2 5 3" xfId="10375"/>
    <cellStyle name="Normal 10 3 3 2 2 5 3 2" xfId="22996"/>
    <cellStyle name="Normal 10 3 3 2 2 5 3 2 2" xfId="58212"/>
    <cellStyle name="Normal 10 3 3 2 2 5 3 3" xfId="45615"/>
    <cellStyle name="Normal 10 3 3 2 2 5 3 4" xfId="35601"/>
    <cellStyle name="Normal 10 3 3 2 2 5 4" xfId="12171"/>
    <cellStyle name="Normal 10 3 3 2 2 5 4 2" xfId="24772"/>
    <cellStyle name="Normal 10 3 3 2 2 5 4 2 2" xfId="59988"/>
    <cellStyle name="Normal 10 3 3 2 2 5 4 3" xfId="47391"/>
    <cellStyle name="Normal 10 3 3 2 2 5 4 4" xfId="37377"/>
    <cellStyle name="Normal 10 3 3 2 2 5 5" xfId="16536"/>
    <cellStyle name="Normal 10 3 3 2 2 5 5 2" xfId="51752"/>
    <cellStyle name="Normal 10 3 3 2 2 5 5 3" xfId="29141"/>
    <cellStyle name="Normal 10 3 3 2 2 5 6" xfId="14758"/>
    <cellStyle name="Normal 10 3 3 2 2 5 6 2" xfId="49976"/>
    <cellStyle name="Normal 10 3 3 2 2 5 7" xfId="39155"/>
    <cellStyle name="Normal 10 3 3 2 2 5 8" xfId="27365"/>
    <cellStyle name="Normal 10 3 3 2 2 6" xfId="4211"/>
    <cellStyle name="Normal 10 3 3 2 2 6 2" xfId="16858"/>
    <cellStyle name="Normal 10 3 3 2 2 6 2 2" xfId="52074"/>
    <cellStyle name="Normal 10 3 3 2 2 6 2 3" xfId="29463"/>
    <cellStyle name="Normal 10 3 3 2 2 6 3" xfId="13304"/>
    <cellStyle name="Normal 10 3 3 2 2 6 3 2" xfId="48522"/>
    <cellStyle name="Normal 10 3 3 2 2 6 4" xfId="39477"/>
    <cellStyle name="Normal 10 3 3 2 2 6 5" xfId="25911"/>
    <cellStyle name="Normal 10 3 3 2 2 7" xfId="5681"/>
    <cellStyle name="Normal 10 3 3 2 2 7 2" xfId="18312"/>
    <cellStyle name="Normal 10 3 3 2 2 7 2 2" xfId="53528"/>
    <cellStyle name="Normal 10 3 3 2 2 7 3" xfId="40931"/>
    <cellStyle name="Normal 10 3 3 2 2 7 4" xfId="30917"/>
    <cellStyle name="Normal 10 3 3 2 2 8" xfId="7140"/>
    <cellStyle name="Normal 10 3 3 2 2 8 2" xfId="19766"/>
    <cellStyle name="Normal 10 3 3 2 2 8 2 2" xfId="54982"/>
    <cellStyle name="Normal 10 3 3 2 2 8 3" xfId="42385"/>
    <cellStyle name="Normal 10 3 3 2 2 8 4" xfId="32371"/>
    <cellStyle name="Normal 10 3 3 2 2 9" xfId="8921"/>
    <cellStyle name="Normal 10 3 3 2 2 9 2" xfId="21542"/>
    <cellStyle name="Normal 10 3 3 2 2 9 2 2" xfId="56758"/>
    <cellStyle name="Normal 10 3 3 2 2 9 3" xfId="44161"/>
    <cellStyle name="Normal 10 3 3 2 2 9 4" xfId="34147"/>
    <cellStyle name="Normal 10 3 3 2 3" xfId="3057"/>
    <cellStyle name="Normal 10 3 3 2 3 10" xfId="25429"/>
    <cellStyle name="Normal 10 3 3 2 3 11" xfId="60964"/>
    <cellStyle name="Normal 10 3 3 2 3 2" xfId="4860"/>
    <cellStyle name="Normal 10 3 3 2 3 2 2" xfId="17507"/>
    <cellStyle name="Normal 10 3 3 2 3 2 2 2" xfId="52723"/>
    <cellStyle name="Normal 10 3 3 2 3 2 2 3" xfId="30112"/>
    <cellStyle name="Normal 10 3 3 2 3 2 3" xfId="13953"/>
    <cellStyle name="Normal 10 3 3 2 3 2 3 2" xfId="49171"/>
    <cellStyle name="Normal 10 3 3 2 3 2 4" xfId="40126"/>
    <cellStyle name="Normal 10 3 3 2 3 2 5" xfId="26560"/>
    <cellStyle name="Normal 10 3 3 2 3 3" xfId="6330"/>
    <cellStyle name="Normal 10 3 3 2 3 3 2" xfId="18961"/>
    <cellStyle name="Normal 10 3 3 2 3 3 2 2" xfId="54177"/>
    <cellStyle name="Normal 10 3 3 2 3 3 3" xfId="41580"/>
    <cellStyle name="Normal 10 3 3 2 3 3 4" xfId="31566"/>
    <cellStyle name="Normal 10 3 3 2 3 4" xfId="7789"/>
    <cellStyle name="Normal 10 3 3 2 3 4 2" xfId="20415"/>
    <cellStyle name="Normal 10 3 3 2 3 4 2 2" xfId="55631"/>
    <cellStyle name="Normal 10 3 3 2 3 4 3" xfId="43034"/>
    <cellStyle name="Normal 10 3 3 2 3 4 4" xfId="33020"/>
    <cellStyle name="Normal 10 3 3 2 3 5" xfId="9570"/>
    <cellStyle name="Normal 10 3 3 2 3 5 2" xfId="22191"/>
    <cellStyle name="Normal 10 3 3 2 3 5 2 2" xfId="57407"/>
    <cellStyle name="Normal 10 3 3 2 3 5 3" xfId="44810"/>
    <cellStyle name="Normal 10 3 3 2 3 5 4" xfId="34796"/>
    <cellStyle name="Normal 10 3 3 2 3 6" xfId="11364"/>
    <cellStyle name="Normal 10 3 3 2 3 6 2" xfId="23967"/>
    <cellStyle name="Normal 10 3 3 2 3 6 2 2" xfId="59183"/>
    <cellStyle name="Normal 10 3 3 2 3 6 3" xfId="46586"/>
    <cellStyle name="Normal 10 3 3 2 3 6 4" xfId="36572"/>
    <cellStyle name="Normal 10 3 3 2 3 7" xfId="15731"/>
    <cellStyle name="Normal 10 3 3 2 3 7 2" xfId="50947"/>
    <cellStyle name="Normal 10 3 3 2 3 7 3" xfId="28336"/>
    <cellStyle name="Normal 10 3 3 2 3 8" xfId="12822"/>
    <cellStyle name="Normal 10 3 3 2 3 8 2" xfId="48040"/>
    <cellStyle name="Normal 10 3 3 2 3 9" xfId="38350"/>
    <cellStyle name="Normal 10 3 3 2 4" xfId="2883"/>
    <cellStyle name="Normal 10 3 3 2 4 10" xfId="25270"/>
    <cellStyle name="Normal 10 3 3 2 4 11" xfId="60805"/>
    <cellStyle name="Normal 10 3 3 2 4 2" xfId="4701"/>
    <cellStyle name="Normal 10 3 3 2 4 2 2" xfId="17348"/>
    <cellStyle name="Normal 10 3 3 2 4 2 2 2" xfId="52564"/>
    <cellStyle name="Normal 10 3 3 2 4 2 2 3" xfId="29953"/>
    <cellStyle name="Normal 10 3 3 2 4 2 3" xfId="13794"/>
    <cellStyle name="Normal 10 3 3 2 4 2 3 2" xfId="49012"/>
    <cellStyle name="Normal 10 3 3 2 4 2 4" xfId="39967"/>
    <cellStyle name="Normal 10 3 3 2 4 2 5" xfId="26401"/>
    <cellStyle name="Normal 10 3 3 2 4 3" xfId="6171"/>
    <cellStyle name="Normal 10 3 3 2 4 3 2" xfId="18802"/>
    <cellStyle name="Normal 10 3 3 2 4 3 2 2" xfId="54018"/>
    <cellStyle name="Normal 10 3 3 2 4 3 3" xfId="41421"/>
    <cellStyle name="Normal 10 3 3 2 4 3 4" xfId="31407"/>
    <cellStyle name="Normal 10 3 3 2 4 4" xfId="7630"/>
    <cellStyle name="Normal 10 3 3 2 4 4 2" xfId="20256"/>
    <cellStyle name="Normal 10 3 3 2 4 4 2 2" xfId="55472"/>
    <cellStyle name="Normal 10 3 3 2 4 4 3" xfId="42875"/>
    <cellStyle name="Normal 10 3 3 2 4 4 4" xfId="32861"/>
    <cellStyle name="Normal 10 3 3 2 4 5" xfId="9411"/>
    <cellStyle name="Normal 10 3 3 2 4 5 2" xfId="22032"/>
    <cellStyle name="Normal 10 3 3 2 4 5 2 2" xfId="57248"/>
    <cellStyle name="Normal 10 3 3 2 4 5 3" xfId="44651"/>
    <cellStyle name="Normal 10 3 3 2 4 5 4" xfId="34637"/>
    <cellStyle name="Normal 10 3 3 2 4 6" xfId="11205"/>
    <cellStyle name="Normal 10 3 3 2 4 6 2" xfId="23808"/>
    <cellStyle name="Normal 10 3 3 2 4 6 2 2" xfId="59024"/>
    <cellStyle name="Normal 10 3 3 2 4 6 3" xfId="46427"/>
    <cellStyle name="Normal 10 3 3 2 4 6 4" xfId="36413"/>
    <cellStyle name="Normal 10 3 3 2 4 7" xfId="15572"/>
    <cellStyle name="Normal 10 3 3 2 4 7 2" xfId="50788"/>
    <cellStyle name="Normal 10 3 3 2 4 7 3" xfId="28177"/>
    <cellStyle name="Normal 10 3 3 2 4 8" xfId="12663"/>
    <cellStyle name="Normal 10 3 3 2 4 8 2" xfId="47881"/>
    <cellStyle name="Normal 10 3 3 2 4 9" xfId="38191"/>
    <cellStyle name="Normal 10 3 3 2 5" xfId="3392"/>
    <cellStyle name="Normal 10 3 3 2 5 10" xfId="26888"/>
    <cellStyle name="Normal 10 3 3 2 5 11" xfId="61292"/>
    <cellStyle name="Normal 10 3 3 2 5 2" xfId="5188"/>
    <cellStyle name="Normal 10 3 3 2 5 2 2" xfId="17835"/>
    <cellStyle name="Normal 10 3 3 2 5 2 2 2" xfId="53051"/>
    <cellStyle name="Normal 10 3 3 2 5 2 3" xfId="40454"/>
    <cellStyle name="Normal 10 3 3 2 5 2 4" xfId="30440"/>
    <cellStyle name="Normal 10 3 3 2 5 3" xfId="6658"/>
    <cellStyle name="Normal 10 3 3 2 5 3 2" xfId="19289"/>
    <cellStyle name="Normal 10 3 3 2 5 3 2 2" xfId="54505"/>
    <cellStyle name="Normal 10 3 3 2 5 3 3" xfId="41908"/>
    <cellStyle name="Normal 10 3 3 2 5 3 4" xfId="31894"/>
    <cellStyle name="Normal 10 3 3 2 5 4" xfId="8117"/>
    <cellStyle name="Normal 10 3 3 2 5 4 2" xfId="20743"/>
    <cellStyle name="Normal 10 3 3 2 5 4 2 2" xfId="55959"/>
    <cellStyle name="Normal 10 3 3 2 5 4 3" xfId="43362"/>
    <cellStyle name="Normal 10 3 3 2 5 4 4" xfId="33348"/>
    <cellStyle name="Normal 10 3 3 2 5 5" xfId="9898"/>
    <cellStyle name="Normal 10 3 3 2 5 5 2" xfId="22519"/>
    <cellStyle name="Normal 10 3 3 2 5 5 2 2" xfId="57735"/>
    <cellStyle name="Normal 10 3 3 2 5 5 3" xfId="45138"/>
    <cellStyle name="Normal 10 3 3 2 5 5 4" xfId="35124"/>
    <cellStyle name="Normal 10 3 3 2 5 6" xfId="11692"/>
    <cellStyle name="Normal 10 3 3 2 5 6 2" xfId="24295"/>
    <cellStyle name="Normal 10 3 3 2 5 6 2 2" xfId="59511"/>
    <cellStyle name="Normal 10 3 3 2 5 6 3" xfId="46914"/>
    <cellStyle name="Normal 10 3 3 2 5 6 4" xfId="36900"/>
    <cellStyle name="Normal 10 3 3 2 5 7" xfId="16059"/>
    <cellStyle name="Normal 10 3 3 2 5 7 2" xfId="51275"/>
    <cellStyle name="Normal 10 3 3 2 5 7 3" xfId="28664"/>
    <cellStyle name="Normal 10 3 3 2 5 8" xfId="14281"/>
    <cellStyle name="Normal 10 3 3 2 5 8 2" xfId="49499"/>
    <cellStyle name="Normal 10 3 3 2 5 9" xfId="38678"/>
    <cellStyle name="Normal 10 3 3 2 6" xfId="2552"/>
    <cellStyle name="Normal 10 3 3 2 6 10" xfId="26079"/>
    <cellStyle name="Normal 10 3 3 2 6 11" xfId="60483"/>
    <cellStyle name="Normal 10 3 3 2 6 2" xfId="4379"/>
    <cellStyle name="Normal 10 3 3 2 6 2 2" xfId="17026"/>
    <cellStyle name="Normal 10 3 3 2 6 2 2 2" xfId="52242"/>
    <cellStyle name="Normal 10 3 3 2 6 2 3" xfId="39645"/>
    <cellStyle name="Normal 10 3 3 2 6 2 4" xfId="29631"/>
    <cellStyle name="Normal 10 3 3 2 6 3" xfId="5849"/>
    <cellStyle name="Normal 10 3 3 2 6 3 2" xfId="18480"/>
    <cellStyle name="Normal 10 3 3 2 6 3 2 2" xfId="53696"/>
    <cellStyle name="Normal 10 3 3 2 6 3 3" xfId="41099"/>
    <cellStyle name="Normal 10 3 3 2 6 3 4" xfId="31085"/>
    <cellStyle name="Normal 10 3 3 2 6 4" xfId="7308"/>
    <cellStyle name="Normal 10 3 3 2 6 4 2" xfId="19934"/>
    <cellStyle name="Normal 10 3 3 2 6 4 2 2" xfId="55150"/>
    <cellStyle name="Normal 10 3 3 2 6 4 3" xfId="42553"/>
    <cellStyle name="Normal 10 3 3 2 6 4 4" xfId="32539"/>
    <cellStyle name="Normal 10 3 3 2 6 5" xfId="9089"/>
    <cellStyle name="Normal 10 3 3 2 6 5 2" xfId="21710"/>
    <cellStyle name="Normal 10 3 3 2 6 5 2 2" xfId="56926"/>
    <cellStyle name="Normal 10 3 3 2 6 5 3" xfId="44329"/>
    <cellStyle name="Normal 10 3 3 2 6 5 4" xfId="34315"/>
    <cellStyle name="Normal 10 3 3 2 6 6" xfId="10883"/>
    <cellStyle name="Normal 10 3 3 2 6 6 2" xfId="23486"/>
    <cellStyle name="Normal 10 3 3 2 6 6 2 2" xfId="58702"/>
    <cellStyle name="Normal 10 3 3 2 6 6 3" xfId="46105"/>
    <cellStyle name="Normal 10 3 3 2 6 6 4" xfId="36091"/>
    <cellStyle name="Normal 10 3 3 2 6 7" xfId="15250"/>
    <cellStyle name="Normal 10 3 3 2 6 7 2" xfId="50466"/>
    <cellStyle name="Normal 10 3 3 2 6 7 3" xfId="27855"/>
    <cellStyle name="Normal 10 3 3 2 6 8" xfId="13472"/>
    <cellStyle name="Normal 10 3 3 2 6 8 2" xfId="48690"/>
    <cellStyle name="Normal 10 3 3 2 6 9" xfId="37869"/>
    <cellStyle name="Normal 10 3 3 2 7" xfId="3716"/>
    <cellStyle name="Normal 10 3 3 2 7 2" xfId="8440"/>
    <cellStyle name="Normal 10 3 3 2 7 2 2" xfId="21066"/>
    <cellStyle name="Normal 10 3 3 2 7 2 2 2" xfId="56282"/>
    <cellStyle name="Normal 10 3 3 2 7 2 3" xfId="43685"/>
    <cellStyle name="Normal 10 3 3 2 7 2 4" xfId="33671"/>
    <cellStyle name="Normal 10 3 3 2 7 3" xfId="10221"/>
    <cellStyle name="Normal 10 3 3 2 7 3 2" xfId="22842"/>
    <cellStyle name="Normal 10 3 3 2 7 3 2 2" xfId="58058"/>
    <cellStyle name="Normal 10 3 3 2 7 3 3" xfId="45461"/>
    <cellStyle name="Normal 10 3 3 2 7 3 4" xfId="35447"/>
    <cellStyle name="Normal 10 3 3 2 7 4" xfId="12017"/>
    <cellStyle name="Normal 10 3 3 2 7 4 2" xfId="24618"/>
    <cellStyle name="Normal 10 3 3 2 7 4 2 2" xfId="59834"/>
    <cellStyle name="Normal 10 3 3 2 7 4 3" xfId="47237"/>
    <cellStyle name="Normal 10 3 3 2 7 4 4" xfId="37223"/>
    <cellStyle name="Normal 10 3 3 2 7 5" xfId="16382"/>
    <cellStyle name="Normal 10 3 3 2 7 5 2" xfId="51598"/>
    <cellStyle name="Normal 10 3 3 2 7 5 3" xfId="28987"/>
    <cellStyle name="Normal 10 3 3 2 7 6" xfId="14604"/>
    <cellStyle name="Normal 10 3 3 2 7 6 2" xfId="49822"/>
    <cellStyle name="Normal 10 3 3 2 7 7" xfId="39001"/>
    <cellStyle name="Normal 10 3 3 2 7 8" xfId="27211"/>
    <cellStyle name="Normal 10 3 3 2 8" xfId="4054"/>
    <cellStyle name="Normal 10 3 3 2 8 2" xfId="16704"/>
    <cellStyle name="Normal 10 3 3 2 8 2 2" xfId="51920"/>
    <cellStyle name="Normal 10 3 3 2 8 2 3" xfId="29309"/>
    <cellStyle name="Normal 10 3 3 2 8 3" xfId="13150"/>
    <cellStyle name="Normal 10 3 3 2 8 3 2" xfId="48368"/>
    <cellStyle name="Normal 10 3 3 2 8 4" xfId="39323"/>
    <cellStyle name="Normal 10 3 3 2 8 5" xfId="25757"/>
    <cellStyle name="Normal 10 3 3 2 9" xfId="5527"/>
    <cellStyle name="Normal 10 3 3 2 9 2" xfId="18158"/>
    <cellStyle name="Normal 10 3 3 2 9 2 2" xfId="53374"/>
    <cellStyle name="Normal 10 3 3 2 9 3" xfId="40777"/>
    <cellStyle name="Normal 10 3 3 2 9 4" xfId="30763"/>
    <cellStyle name="Normal 10 3 3 3" xfId="2292"/>
    <cellStyle name="Normal 10 3 3 3 10" xfId="10509"/>
    <cellStyle name="Normal 10 3 3 3 10 2" xfId="23120"/>
    <cellStyle name="Normal 10 3 3 3 10 2 2" xfId="58336"/>
    <cellStyle name="Normal 10 3 3 3 10 3" xfId="45739"/>
    <cellStyle name="Normal 10 3 3 3 10 4" xfId="35725"/>
    <cellStyle name="Normal 10 3 3 3 11" xfId="15008"/>
    <cellStyle name="Normal 10 3 3 3 11 2" xfId="50224"/>
    <cellStyle name="Normal 10 3 3 3 11 3" xfId="27613"/>
    <cellStyle name="Normal 10 3 3 3 12" xfId="12421"/>
    <cellStyle name="Normal 10 3 3 3 12 2" xfId="47639"/>
    <cellStyle name="Normal 10 3 3 3 13" xfId="37627"/>
    <cellStyle name="Normal 10 3 3 3 14" xfId="25028"/>
    <cellStyle name="Normal 10 3 3 3 15" xfId="60241"/>
    <cellStyle name="Normal 10 3 3 3 2" xfId="3143"/>
    <cellStyle name="Normal 10 3 3 3 2 10" xfId="25512"/>
    <cellStyle name="Normal 10 3 3 3 2 11" xfId="61047"/>
    <cellStyle name="Normal 10 3 3 3 2 2" xfId="4943"/>
    <cellStyle name="Normal 10 3 3 3 2 2 2" xfId="17590"/>
    <cellStyle name="Normal 10 3 3 3 2 2 2 2" xfId="52806"/>
    <cellStyle name="Normal 10 3 3 3 2 2 2 3" xfId="30195"/>
    <cellStyle name="Normal 10 3 3 3 2 2 3" xfId="14036"/>
    <cellStyle name="Normal 10 3 3 3 2 2 3 2" xfId="49254"/>
    <cellStyle name="Normal 10 3 3 3 2 2 4" xfId="40209"/>
    <cellStyle name="Normal 10 3 3 3 2 2 5" xfId="26643"/>
    <cellStyle name="Normal 10 3 3 3 2 3" xfId="6413"/>
    <cellStyle name="Normal 10 3 3 3 2 3 2" xfId="19044"/>
    <cellStyle name="Normal 10 3 3 3 2 3 2 2" xfId="54260"/>
    <cellStyle name="Normal 10 3 3 3 2 3 3" xfId="41663"/>
    <cellStyle name="Normal 10 3 3 3 2 3 4" xfId="31649"/>
    <cellStyle name="Normal 10 3 3 3 2 4" xfId="7872"/>
    <cellStyle name="Normal 10 3 3 3 2 4 2" xfId="20498"/>
    <cellStyle name="Normal 10 3 3 3 2 4 2 2" xfId="55714"/>
    <cellStyle name="Normal 10 3 3 3 2 4 3" xfId="43117"/>
    <cellStyle name="Normal 10 3 3 3 2 4 4" xfId="33103"/>
    <cellStyle name="Normal 10 3 3 3 2 5" xfId="9653"/>
    <cellStyle name="Normal 10 3 3 3 2 5 2" xfId="22274"/>
    <cellStyle name="Normal 10 3 3 3 2 5 2 2" xfId="57490"/>
    <cellStyle name="Normal 10 3 3 3 2 5 3" xfId="44893"/>
    <cellStyle name="Normal 10 3 3 3 2 5 4" xfId="34879"/>
    <cellStyle name="Normal 10 3 3 3 2 6" xfId="11447"/>
    <cellStyle name="Normal 10 3 3 3 2 6 2" xfId="24050"/>
    <cellStyle name="Normal 10 3 3 3 2 6 2 2" xfId="59266"/>
    <cellStyle name="Normal 10 3 3 3 2 6 3" xfId="46669"/>
    <cellStyle name="Normal 10 3 3 3 2 6 4" xfId="36655"/>
    <cellStyle name="Normal 10 3 3 3 2 7" xfId="15814"/>
    <cellStyle name="Normal 10 3 3 3 2 7 2" xfId="51030"/>
    <cellStyle name="Normal 10 3 3 3 2 7 3" xfId="28419"/>
    <cellStyle name="Normal 10 3 3 3 2 8" xfId="12905"/>
    <cellStyle name="Normal 10 3 3 3 2 8 2" xfId="48123"/>
    <cellStyle name="Normal 10 3 3 3 2 9" xfId="38433"/>
    <cellStyle name="Normal 10 3 3 3 3" xfId="3472"/>
    <cellStyle name="Normal 10 3 3 3 3 10" xfId="26968"/>
    <cellStyle name="Normal 10 3 3 3 3 11" xfId="61372"/>
    <cellStyle name="Normal 10 3 3 3 3 2" xfId="5268"/>
    <cellStyle name="Normal 10 3 3 3 3 2 2" xfId="17915"/>
    <cellStyle name="Normal 10 3 3 3 3 2 2 2" xfId="53131"/>
    <cellStyle name="Normal 10 3 3 3 3 2 3" xfId="40534"/>
    <cellStyle name="Normal 10 3 3 3 3 2 4" xfId="30520"/>
    <cellStyle name="Normal 10 3 3 3 3 3" xfId="6738"/>
    <cellStyle name="Normal 10 3 3 3 3 3 2" xfId="19369"/>
    <cellStyle name="Normal 10 3 3 3 3 3 2 2" xfId="54585"/>
    <cellStyle name="Normal 10 3 3 3 3 3 3" xfId="41988"/>
    <cellStyle name="Normal 10 3 3 3 3 3 4" xfId="31974"/>
    <cellStyle name="Normal 10 3 3 3 3 4" xfId="8197"/>
    <cellStyle name="Normal 10 3 3 3 3 4 2" xfId="20823"/>
    <cellStyle name="Normal 10 3 3 3 3 4 2 2" xfId="56039"/>
    <cellStyle name="Normal 10 3 3 3 3 4 3" xfId="43442"/>
    <cellStyle name="Normal 10 3 3 3 3 4 4" xfId="33428"/>
    <cellStyle name="Normal 10 3 3 3 3 5" xfId="9978"/>
    <cellStyle name="Normal 10 3 3 3 3 5 2" xfId="22599"/>
    <cellStyle name="Normal 10 3 3 3 3 5 2 2" xfId="57815"/>
    <cellStyle name="Normal 10 3 3 3 3 5 3" xfId="45218"/>
    <cellStyle name="Normal 10 3 3 3 3 5 4" xfId="35204"/>
    <cellStyle name="Normal 10 3 3 3 3 6" xfId="11772"/>
    <cellStyle name="Normal 10 3 3 3 3 6 2" xfId="24375"/>
    <cellStyle name="Normal 10 3 3 3 3 6 2 2" xfId="59591"/>
    <cellStyle name="Normal 10 3 3 3 3 6 3" xfId="46994"/>
    <cellStyle name="Normal 10 3 3 3 3 6 4" xfId="36980"/>
    <cellStyle name="Normal 10 3 3 3 3 7" xfId="16139"/>
    <cellStyle name="Normal 10 3 3 3 3 7 2" xfId="51355"/>
    <cellStyle name="Normal 10 3 3 3 3 7 3" xfId="28744"/>
    <cellStyle name="Normal 10 3 3 3 3 8" xfId="14361"/>
    <cellStyle name="Normal 10 3 3 3 3 8 2" xfId="49579"/>
    <cellStyle name="Normal 10 3 3 3 3 9" xfId="38758"/>
    <cellStyle name="Normal 10 3 3 3 4" xfId="2633"/>
    <cellStyle name="Normal 10 3 3 3 4 10" xfId="26159"/>
    <cellStyle name="Normal 10 3 3 3 4 11" xfId="60563"/>
    <cellStyle name="Normal 10 3 3 3 4 2" xfId="4459"/>
    <cellStyle name="Normal 10 3 3 3 4 2 2" xfId="17106"/>
    <cellStyle name="Normal 10 3 3 3 4 2 2 2" xfId="52322"/>
    <cellStyle name="Normal 10 3 3 3 4 2 3" xfId="39725"/>
    <cellStyle name="Normal 10 3 3 3 4 2 4" xfId="29711"/>
    <cellStyle name="Normal 10 3 3 3 4 3" xfId="5929"/>
    <cellStyle name="Normal 10 3 3 3 4 3 2" xfId="18560"/>
    <cellStyle name="Normal 10 3 3 3 4 3 2 2" xfId="53776"/>
    <cellStyle name="Normal 10 3 3 3 4 3 3" xfId="41179"/>
    <cellStyle name="Normal 10 3 3 3 4 3 4" xfId="31165"/>
    <cellStyle name="Normal 10 3 3 3 4 4" xfId="7388"/>
    <cellStyle name="Normal 10 3 3 3 4 4 2" xfId="20014"/>
    <cellStyle name="Normal 10 3 3 3 4 4 2 2" xfId="55230"/>
    <cellStyle name="Normal 10 3 3 3 4 4 3" xfId="42633"/>
    <cellStyle name="Normal 10 3 3 3 4 4 4" xfId="32619"/>
    <cellStyle name="Normal 10 3 3 3 4 5" xfId="9169"/>
    <cellStyle name="Normal 10 3 3 3 4 5 2" xfId="21790"/>
    <cellStyle name="Normal 10 3 3 3 4 5 2 2" xfId="57006"/>
    <cellStyle name="Normal 10 3 3 3 4 5 3" xfId="44409"/>
    <cellStyle name="Normal 10 3 3 3 4 5 4" xfId="34395"/>
    <cellStyle name="Normal 10 3 3 3 4 6" xfId="10963"/>
    <cellStyle name="Normal 10 3 3 3 4 6 2" xfId="23566"/>
    <cellStyle name="Normal 10 3 3 3 4 6 2 2" xfId="58782"/>
    <cellStyle name="Normal 10 3 3 3 4 6 3" xfId="46185"/>
    <cellStyle name="Normal 10 3 3 3 4 6 4" xfId="36171"/>
    <cellStyle name="Normal 10 3 3 3 4 7" xfId="15330"/>
    <cellStyle name="Normal 10 3 3 3 4 7 2" xfId="50546"/>
    <cellStyle name="Normal 10 3 3 3 4 7 3" xfId="27935"/>
    <cellStyle name="Normal 10 3 3 3 4 8" xfId="13552"/>
    <cellStyle name="Normal 10 3 3 3 4 8 2" xfId="48770"/>
    <cellStyle name="Normal 10 3 3 3 4 9" xfId="37949"/>
    <cellStyle name="Normal 10 3 3 3 5" xfId="3797"/>
    <cellStyle name="Normal 10 3 3 3 5 2" xfId="8520"/>
    <cellStyle name="Normal 10 3 3 3 5 2 2" xfId="21146"/>
    <cellStyle name="Normal 10 3 3 3 5 2 2 2" xfId="56362"/>
    <cellStyle name="Normal 10 3 3 3 5 2 3" xfId="43765"/>
    <cellStyle name="Normal 10 3 3 3 5 2 4" xfId="33751"/>
    <cellStyle name="Normal 10 3 3 3 5 3" xfId="10301"/>
    <cellStyle name="Normal 10 3 3 3 5 3 2" xfId="22922"/>
    <cellStyle name="Normal 10 3 3 3 5 3 2 2" xfId="58138"/>
    <cellStyle name="Normal 10 3 3 3 5 3 3" xfId="45541"/>
    <cellStyle name="Normal 10 3 3 3 5 3 4" xfId="35527"/>
    <cellStyle name="Normal 10 3 3 3 5 4" xfId="12097"/>
    <cellStyle name="Normal 10 3 3 3 5 4 2" xfId="24698"/>
    <cellStyle name="Normal 10 3 3 3 5 4 2 2" xfId="59914"/>
    <cellStyle name="Normal 10 3 3 3 5 4 3" xfId="47317"/>
    <cellStyle name="Normal 10 3 3 3 5 4 4" xfId="37303"/>
    <cellStyle name="Normal 10 3 3 3 5 5" xfId="16462"/>
    <cellStyle name="Normal 10 3 3 3 5 5 2" xfId="51678"/>
    <cellStyle name="Normal 10 3 3 3 5 5 3" xfId="29067"/>
    <cellStyle name="Normal 10 3 3 3 5 6" xfId="14684"/>
    <cellStyle name="Normal 10 3 3 3 5 6 2" xfId="49902"/>
    <cellStyle name="Normal 10 3 3 3 5 7" xfId="39081"/>
    <cellStyle name="Normal 10 3 3 3 5 8" xfId="27291"/>
    <cellStyle name="Normal 10 3 3 3 6" xfId="4137"/>
    <cellStyle name="Normal 10 3 3 3 6 2" xfId="16784"/>
    <cellStyle name="Normal 10 3 3 3 6 2 2" xfId="52000"/>
    <cellStyle name="Normal 10 3 3 3 6 2 3" xfId="29389"/>
    <cellStyle name="Normal 10 3 3 3 6 3" xfId="13230"/>
    <cellStyle name="Normal 10 3 3 3 6 3 2" xfId="48448"/>
    <cellStyle name="Normal 10 3 3 3 6 4" xfId="39403"/>
    <cellStyle name="Normal 10 3 3 3 6 5" xfId="25837"/>
    <cellStyle name="Normal 10 3 3 3 7" xfId="5607"/>
    <cellStyle name="Normal 10 3 3 3 7 2" xfId="18238"/>
    <cellStyle name="Normal 10 3 3 3 7 2 2" xfId="53454"/>
    <cellStyle name="Normal 10 3 3 3 7 3" xfId="40857"/>
    <cellStyle name="Normal 10 3 3 3 7 4" xfId="30843"/>
    <cellStyle name="Normal 10 3 3 3 8" xfId="7066"/>
    <cellStyle name="Normal 10 3 3 3 8 2" xfId="19692"/>
    <cellStyle name="Normal 10 3 3 3 8 2 2" xfId="54908"/>
    <cellStyle name="Normal 10 3 3 3 8 3" xfId="42311"/>
    <cellStyle name="Normal 10 3 3 3 8 4" xfId="32297"/>
    <cellStyle name="Normal 10 3 3 3 9" xfId="8847"/>
    <cellStyle name="Normal 10 3 3 3 9 2" xfId="21468"/>
    <cellStyle name="Normal 10 3 3 3 9 2 2" xfId="56684"/>
    <cellStyle name="Normal 10 3 3 3 9 3" xfId="44087"/>
    <cellStyle name="Normal 10 3 3 3 9 4" xfId="34073"/>
    <cellStyle name="Normal 10 3 3 4" xfId="2973"/>
    <cellStyle name="Normal 10 3 3 4 10" xfId="25353"/>
    <cellStyle name="Normal 10 3 3 4 11" xfId="60888"/>
    <cellStyle name="Normal 10 3 3 4 2" xfId="4784"/>
    <cellStyle name="Normal 10 3 3 4 2 2" xfId="17431"/>
    <cellStyle name="Normal 10 3 3 4 2 2 2" xfId="52647"/>
    <cellStyle name="Normal 10 3 3 4 2 2 3" xfId="30036"/>
    <cellStyle name="Normal 10 3 3 4 2 3" xfId="13877"/>
    <cellStyle name="Normal 10 3 3 4 2 3 2" xfId="49095"/>
    <cellStyle name="Normal 10 3 3 4 2 4" xfId="40050"/>
    <cellStyle name="Normal 10 3 3 4 2 5" xfId="26484"/>
    <cellStyle name="Normal 10 3 3 4 3" xfId="6254"/>
    <cellStyle name="Normal 10 3 3 4 3 2" xfId="18885"/>
    <cellStyle name="Normal 10 3 3 4 3 2 2" xfId="54101"/>
    <cellStyle name="Normal 10 3 3 4 3 3" xfId="41504"/>
    <cellStyle name="Normal 10 3 3 4 3 4" xfId="31490"/>
    <cellStyle name="Normal 10 3 3 4 4" xfId="7713"/>
    <cellStyle name="Normal 10 3 3 4 4 2" xfId="20339"/>
    <cellStyle name="Normal 10 3 3 4 4 2 2" xfId="55555"/>
    <cellStyle name="Normal 10 3 3 4 4 3" xfId="42958"/>
    <cellStyle name="Normal 10 3 3 4 4 4" xfId="32944"/>
    <cellStyle name="Normal 10 3 3 4 5" xfId="9494"/>
    <cellStyle name="Normal 10 3 3 4 5 2" xfId="22115"/>
    <cellStyle name="Normal 10 3 3 4 5 2 2" xfId="57331"/>
    <cellStyle name="Normal 10 3 3 4 5 3" xfId="44734"/>
    <cellStyle name="Normal 10 3 3 4 5 4" xfId="34720"/>
    <cellStyle name="Normal 10 3 3 4 6" xfId="11288"/>
    <cellStyle name="Normal 10 3 3 4 6 2" xfId="23891"/>
    <cellStyle name="Normal 10 3 3 4 6 2 2" xfId="59107"/>
    <cellStyle name="Normal 10 3 3 4 6 3" xfId="46510"/>
    <cellStyle name="Normal 10 3 3 4 6 4" xfId="36496"/>
    <cellStyle name="Normal 10 3 3 4 7" xfId="15655"/>
    <cellStyle name="Normal 10 3 3 4 7 2" xfId="50871"/>
    <cellStyle name="Normal 10 3 3 4 7 3" xfId="28260"/>
    <cellStyle name="Normal 10 3 3 4 8" xfId="12746"/>
    <cellStyle name="Normal 10 3 3 4 8 2" xfId="47964"/>
    <cellStyle name="Normal 10 3 3 4 9" xfId="38274"/>
    <cellStyle name="Normal 10 3 3 5" xfId="2806"/>
    <cellStyle name="Normal 10 3 3 5 10" xfId="25198"/>
    <cellStyle name="Normal 10 3 3 5 11" xfId="60733"/>
    <cellStyle name="Normal 10 3 3 5 2" xfId="4629"/>
    <cellStyle name="Normal 10 3 3 5 2 2" xfId="17276"/>
    <cellStyle name="Normal 10 3 3 5 2 2 2" xfId="52492"/>
    <cellStyle name="Normal 10 3 3 5 2 2 3" xfId="29881"/>
    <cellStyle name="Normal 10 3 3 5 2 3" xfId="13722"/>
    <cellStyle name="Normal 10 3 3 5 2 3 2" xfId="48940"/>
    <cellStyle name="Normal 10 3 3 5 2 4" xfId="39895"/>
    <cellStyle name="Normal 10 3 3 5 2 5" xfId="26329"/>
    <cellStyle name="Normal 10 3 3 5 3" xfId="6099"/>
    <cellStyle name="Normal 10 3 3 5 3 2" xfId="18730"/>
    <cellStyle name="Normal 10 3 3 5 3 2 2" xfId="53946"/>
    <cellStyle name="Normal 10 3 3 5 3 3" xfId="41349"/>
    <cellStyle name="Normal 10 3 3 5 3 4" xfId="31335"/>
    <cellStyle name="Normal 10 3 3 5 4" xfId="7558"/>
    <cellStyle name="Normal 10 3 3 5 4 2" xfId="20184"/>
    <cellStyle name="Normal 10 3 3 5 4 2 2" xfId="55400"/>
    <cellStyle name="Normal 10 3 3 5 4 3" xfId="42803"/>
    <cellStyle name="Normal 10 3 3 5 4 4" xfId="32789"/>
    <cellStyle name="Normal 10 3 3 5 5" xfId="9339"/>
    <cellStyle name="Normal 10 3 3 5 5 2" xfId="21960"/>
    <cellStyle name="Normal 10 3 3 5 5 2 2" xfId="57176"/>
    <cellStyle name="Normal 10 3 3 5 5 3" xfId="44579"/>
    <cellStyle name="Normal 10 3 3 5 5 4" xfId="34565"/>
    <cellStyle name="Normal 10 3 3 5 6" xfId="11133"/>
    <cellStyle name="Normal 10 3 3 5 6 2" xfId="23736"/>
    <cellStyle name="Normal 10 3 3 5 6 2 2" xfId="58952"/>
    <cellStyle name="Normal 10 3 3 5 6 3" xfId="46355"/>
    <cellStyle name="Normal 10 3 3 5 6 4" xfId="36341"/>
    <cellStyle name="Normal 10 3 3 5 7" xfId="15500"/>
    <cellStyle name="Normal 10 3 3 5 7 2" xfId="50716"/>
    <cellStyle name="Normal 10 3 3 5 7 3" xfId="28105"/>
    <cellStyle name="Normal 10 3 3 5 8" xfId="12591"/>
    <cellStyle name="Normal 10 3 3 5 8 2" xfId="47809"/>
    <cellStyle name="Normal 10 3 3 5 9" xfId="38119"/>
    <cellStyle name="Normal 10 3 3 6" xfId="3320"/>
    <cellStyle name="Normal 10 3 3 6 10" xfId="26816"/>
    <cellStyle name="Normal 10 3 3 6 11" xfId="61220"/>
    <cellStyle name="Normal 10 3 3 6 2" xfId="5116"/>
    <cellStyle name="Normal 10 3 3 6 2 2" xfId="17763"/>
    <cellStyle name="Normal 10 3 3 6 2 2 2" xfId="52979"/>
    <cellStyle name="Normal 10 3 3 6 2 3" xfId="40382"/>
    <cellStyle name="Normal 10 3 3 6 2 4" xfId="30368"/>
    <cellStyle name="Normal 10 3 3 6 3" xfId="6586"/>
    <cellStyle name="Normal 10 3 3 6 3 2" xfId="19217"/>
    <cellStyle name="Normal 10 3 3 6 3 2 2" xfId="54433"/>
    <cellStyle name="Normal 10 3 3 6 3 3" xfId="41836"/>
    <cellStyle name="Normal 10 3 3 6 3 4" xfId="31822"/>
    <cellStyle name="Normal 10 3 3 6 4" xfId="8045"/>
    <cellStyle name="Normal 10 3 3 6 4 2" xfId="20671"/>
    <cellStyle name="Normal 10 3 3 6 4 2 2" xfId="55887"/>
    <cellStyle name="Normal 10 3 3 6 4 3" xfId="43290"/>
    <cellStyle name="Normal 10 3 3 6 4 4" xfId="33276"/>
    <cellStyle name="Normal 10 3 3 6 5" xfId="9826"/>
    <cellStyle name="Normal 10 3 3 6 5 2" xfId="22447"/>
    <cellStyle name="Normal 10 3 3 6 5 2 2" xfId="57663"/>
    <cellStyle name="Normal 10 3 3 6 5 3" xfId="45066"/>
    <cellStyle name="Normal 10 3 3 6 5 4" xfId="35052"/>
    <cellStyle name="Normal 10 3 3 6 6" xfId="11620"/>
    <cellStyle name="Normal 10 3 3 6 6 2" xfId="24223"/>
    <cellStyle name="Normal 10 3 3 6 6 2 2" xfId="59439"/>
    <cellStyle name="Normal 10 3 3 6 6 3" xfId="46842"/>
    <cellStyle name="Normal 10 3 3 6 6 4" xfId="36828"/>
    <cellStyle name="Normal 10 3 3 6 7" xfId="15987"/>
    <cellStyle name="Normal 10 3 3 6 7 2" xfId="51203"/>
    <cellStyle name="Normal 10 3 3 6 7 3" xfId="28592"/>
    <cellStyle name="Normal 10 3 3 6 8" xfId="14209"/>
    <cellStyle name="Normal 10 3 3 6 8 2" xfId="49427"/>
    <cellStyle name="Normal 10 3 3 6 9" xfId="38606"/>
    <cellStyle name="Normal 10 3 3 7" xfId="2476"/>
    <cellStyle name="Normal 10 3 3 7 10" xfId="26007"/>
    <cellStyle name="Normal 10 3 3 7 11" xfId="60411"/>
    <cellStyle name="Normal 10 3 3 7 2" xfId="4307"/>
    <cellStyle name="Normal 10 3 3 7 2 2" xfId="16954"/>
    <cellStyle name="Normal 10 3 3 7 2 2 2" xfId="52170"/>
    <cellStyle name="Normal 10 3 3 7 2 3" xfId="39573"/>
    <cellStyle name="Normal 10 3 3 7 2 4" xfId="29559"/>
    <cellStyle name="Normal 10 3 3 7 3" xfId="5777"/>
    <cellStyle name="Normal 10 3 3 7 3 2" xfId="18408"/>
    <cellStyle name="Normal 10 3 3 7 3 2 2" xfId="53624"/>
    <cellStyle name="Normal 10 3 3 7 3 3" xfId="41027"/>
    <cellStyle name="Normal 10 3 3 7 3 4" xfId="31013"/>
    <cellStyle name="Normal 10 3 3 7 4" xfId="7236"/>
    <cellStyle name="Normal 10 3 3 7 4 2" xfId="19862"/>
    <cellStyle name="Normal 10 3 3 7 4 2 2" xfId="55078"/>
    <cellStyle name="Normal 10 3 3 7 4 3" xfId="42481"/>
    <cellStyle name="Normal 10 3 3 7 4 4" xfId="32467"/>
    <cellStyle name="Normal 10 3 3 7 5" xfId="9017"/>
    <cellStyle name="Normal 10 3 3 7 5 2" xfId="21638"/>
    <cellStyle name="Normal 10 3 3 7 5 2 2" xfId="56854"/>
    <cellStyle name="Normal 10 3 3 7 5 3" xfId="44257"/>
    <cellStyle name="Normal 10 3 3 7 5 4" xfId="34243"/>
    <cellStyle name="Normal 10 3 3 7 6" xfId="10811"/>
    <cellStyle name="Normal 10 3 3 7 6 2" xfId="23414"/>
    <cellStyle name="Normal 10 3 3 7 6 2 2" xfId="58630"/>
    <cellStyle name="Normal 10 3 3 7 6 3" xfId="46033"/>
    <cellStyle name="Normal 10 3 3 7 6 4" xfId="36019"/>
    <cellStyle name="Normal 10 3 3 7 7" xfId="15178"/>
    <cellStyle name="Normal 10 3 3 7 7 2" xfId="50394"/>
    <cellStyle name="Normal 10 3 3 7 7 3" xfId="27783"/>
    <cellStyle name="Normal 10 3 3 7 8" xfId="13400"/>
    <cellStyle name="Normal 10 3 3 7 8 2" xfId="48618"/>
    <cellStyle name="Normal 10 3 3 7 9" xfId="37797"/>
    <cellStyle name="Normal 10 3 3 8" xfId="3644"/>
    <cellStyle name="Normal 10 3 3 8 2" xfId="8368"/>
    <cellStyle name="Normal 10 3 3 8 2 2" xfId="20994"/>
    <cellStyle name="Normal 10 3 3 8 2 2 2" xfId="56210"/>
    <cellStyle name="Normal 10 3 3 8 2 3" xfId="43613"/>
    <cellStyle name="Normal 10 3 3 8 2 4" xfId="33599"/>
    <cellStyle name="Normal 10 3 3 8 3" xfId="10149"/>
    <cellStyle name="Normal 10 3 3 8 3 2" xfId="22770"/>
    <cellStyle name="Normal 10 3 3 8 3 2 2" xfId="57986"/>
    <cellStyle name="Normal 10 3 3 8 3 3" xfId="45389"/>
    <cellStyle name="Normal 10 3 3 8 3 4" xfId="35375"/>
    <cellStyle name="Normal 10 3 3 8 4" xfId="11945"/>
    <cellStyle name="Normal 10 3 3 8 4 2" xfId="24546"/>
    <cellStyle name="Normal 10 3 3 8 4 2 2" xfId="59762"/>
    <cellStyle name="Normal 10 3 3 8 4 3" xfId="47165"/>
    <cellStyle name="Normal 10 3 3 8 4 4" xfId="37151"/>
    <cellStyle name="Normal 10 3 3 8 5" xfId="16310"/>
    <cellStyle name="Normal 10 3 3 8 5 2" xfId="51526"/>
    <cellStyle name="Normal 10 3 3 8 5 3" xfId="28915"/>
    <cellStyle name="Normal 10 3 3 8 6" xfId="14532"/>
    <cellStyle name="Normal 10 3 3 8 6 2" xfId="49750"/>
    <cellStyle name="Normal 10 3 3 8 7" xfId="38929"/>
    <cellStyle name="Normal 10 3 3 8 8" xfId="27139"/>
    <cellStyle name="Normal 10 3 3 9" xfId="3974"/>
    <cellStyle name="Normal 10 3 3 9 2" xfId="16632"/>
    <cellStyle name="Normal 10 3 3 9 2 2" xfId="51848"/>
    <cellStyle name="Normal 10 3 3 9 2 3" xfId="29237"/>
    <cellStyle name="Normal 10 3 3 9 3" xfId="13078"/>
    <cellStyle name="Normal 10 3 3 9 3 2" xfId="48296"/>
    <cellStyle name="Normal 10 3 3 9 4" xfId="39251"/>
    <cellStyle name="Normal 10 3 3 9 5" xfId="25685"/>
    <cellStyle name="Normal 10 3 3_District Target Attainment" xfId="1102"/>
    <cellStyle name="Normal 10 3 4" xfId="1740"/>
    <cellStyle name="Normal 10 3 4 10" xfId="6984"/>
    <cellStyle name="Normal 10 3 4 10 2" xfId="19611"/>
    <cellStyle name="Normal 10 3 4 10 2 2" xfId="54827"/>
    <cellStyle name="Normal 10 3 4 10 3" xfId="42230"/>
    <cellStyle name="Normal 10 3 4 10 4" xfId="32216"/>
    <cellStyle name="Normal 10 3 4 11" xfId="8765"/>
    <cellStyle name="Normal 10 3 4 11 2" xfId="21387"/>
    <cellStyle name="Normal 10 3 4 11 2 2" xfId="56603"/>
    <cellStyle name="Normal 10 3 4 11 3" xfId="44006"/>
    <cellStyle name="Normal 10 3 4 11 4" xfId="33992"/>
    <cellStyle name="Normal 10 3 4 12" xfId="10510"/>
    <cellStyle name="Normal 10 3 4 12 2" xfId="23121"/>
    <cellStyle name="Normal 10 3 4 12 2 2" xfId="58337"/>
    <cellStyle name="Normal 10 3 4 12 3" xfId="45740"/>
    <cellStyle name="Normal 10 3 4 12 4" xfId="35726"/>
    <cellStyle name="Normal 10 3 4 13" xfId="14926"/>
    <cellStyle name="Normal 10 3 4 13 2" xfId="50143"/>
    <cellStyle name="Normal 10 3 4 13 3" xfId="27532"/>
    <cellStyle name="Normal 10 3 4 14" xfId="12340"/>
    <cellStyle name="Normal 10 3 4 14 2" xfId="47558"/>
    <cellStyle name="Normal 10 3 4 15" xfId="37545"/>
    <cellStyle name="Normal 10 3 4 16" xfId="24947"/>
    <cellStyle name="Normal 10 3 4 17" xfId="60160"/>
    <cellStyle name="Normal 10 3 4 2" xfId="2370"/>
    <cellStyle name="Normal 10 3 4 2 10" xfId="10511"/>
    <cellStyle name="Normal 10 3 4 2 10 2" xfId="23122"/>
    <cellStyle name="Normal 10 3 4 2 10 2 2" xfId="58338"/>
    <cellStyle name="Normal 10 3 4 2 10 3" xfId="45741"/>
    <cellStyle name="Normal 10 3 4 2 10 4" xfId="35727"/>
    <cellStyle name="Normal 10 3 4 2 11" xfId="15081"/>
    <cellStyle name="Normal 10 3 4 2 11 2" xfId="50297"/>
    <cellStyle name="Normal 10 3 4 2 11 3" xfId="27686"/>
    <cellStyle name="Normal 10 3 4 2 12" xfId="12494"/>
    <cellStyle name="Normal 10 3 4 2 12 2" xfId="47712"/>
    <cellStyle name="Normal 10 3 4 2 13" xfId="37700"/>
    <cellStyle name="Normal 10 3 4 2 14" xfId="25101"/>
    <cellStyle name="Normal 10 3 4 2 15" xfId="60314"/>
    <cellStyle name="Normal 10 3 4 2 2" xfId="3216"/>
    <cellStyle name="Normal 10 3 4 2 2 10" xfId="25585"/>
    <cellStyle name="Normal 10 3 4 2 2 11" xfId="61120"/>
    <cellStyle name="Normal 10 3 4 2 2 2" xfId="5016"/>
    <cellStyle name="Normal 10 3 4 2 2 2 2" xfId="17663"/>
    <cellStyle name="Normal 10 3 4 2 2 2 2 2" xfId="52879"/>
    <cellStyle name="Normal 10 3 4 2 2 2 2 3" xfId="30268"/>
    <cellStyle name="Normal 10 3 4 2 2 2 3" xfId="14109"/>
    <cellStyle name="Normal 10 3 4 2 2 2 3 2" xfId="49327"/>
    <cellStyle name="Normal 10 3 4 2 2 2 4" xfId="40282"/>
    <cellStyle name="Normal 10 3 4 2 2 2 5" xfId="26716"/>
    <cellStyle name="Normal 10 3 4 2 2 3" xfId="6486"/>
    <cellStyle name="Normal 10 3 4 2 2 3 2" xfId="19117"/>
    <cellStyle name="Normal 10 3 4 2 2 3 2 2" xfId="54333"/>
    <cellStyle name="Normal 10 3 4 2 2 3 3" xfId="41736"/>
    <cellStyle name="Normal 10 3 4 2 2 3 4" xfId="31722"/>
    <cellStyle name="Normal 10 3 4 2 2 4" xfId="7945"/>
    <cellStyle name="Normal 10 3 4 2 2 4 2" xfId="20571"/>
    <cellStyle name="Normal 10 3 4 2 2 4 2 2" xfId="55787"/>
    <cellStyle name="Normal 10 3 4 2 2 4 3" xfId="43190"/>
    <cellStyle name="Normal 10 3 4 2 2 4 4" xfId="33176"/>
    <cellStyle name="Normal 10 3 4 2 2 5" xfId="9726"/>
    <cellStyle name="Normal 10 3 4 2 2 5 2" xfId="22347"/>
    <cellStyle name="Normal 10 3 4 2 2 5 2 2" xfId="57563"/>
    <cellStyle name="Normal 10 3 4 2 2 5 3" xfId="44966"/>
    <cellStyle name="Normal 10 3 4 2 2 5 4" xfId="34952"/>
    <cellStyle name="Normal 10 3 4 2 2 6" xfId="11520"/>
    <cellStyle name="Normal 10 3 4 2 2 6 2" xfId="24123"/>
    <cellStyle name="Normal 10 3 4 2 2 6 2 2" xfId="59339"/>
    <cellStyle name="Normal 10 3 4 2 2 6 3" xfId="46742"/>
    <cellStyle name="Normal 10 3 4 2 2 6 4" xfId="36728"/>
    <cellStyle name="Normal 10 3 4 2 2 7" xfId="15887"/>
    <cellStyle name="Normal 10 3 4 2 2 7 2" xfId="51103"/>
    <cellStyle name="Normal 10 3 4 2 2 7 3" xfId="28492"/>
    <cellStyle name="Normal 10 3 4 2 2 8" xfId="12978"/>
    <cellStyle name="Normal 10 3 4 2 2 8 2" xfId="48196"/>
    <cellStyle name="Normal 10 3 4 2 2 9" xfId="38506"/>
    <cellStyle name="Normal 10 3 4 2 3" xfId="3545"/>
    <cellStyle name="Normal 10 3 4 2 3 10" xfId="27041"/>
    <cellStyle name="Normal 10 3 4 2 3 11" xfId="61445"/>
    <cellStyle name="Normal 10 3 4 2 3 2" xfId="5341"/>
    <cellStyle name="Normal 10 3 4 2 3 2 2" xfId="17988"/>
    <cellStyle name="Normal 10 3 4 2 3 2 2 2" xfId="53204"/>
    <cellStyle name="Normal 10 3 4 2 3 2 3" xfId="40607"/>
    <cellStyle name="Normal 10 3 4 2 3 2 4" xfId="30593"/>
    <cellStyle name="Normal 10 3 4 2 3 3" xfId="6811"/>
    <cellStyle name="Normal 10 3 4 2 3 3 2" xfId="19442"/>
    <cellStyle name="Normal 10 3 4 2 3 3 2 2" xfId="54658"/>
    <cellStyle name="Normal 10 3 4 2 3 3 3" xfId="42061"/>
    <cellStyle name="Normal 10 3 4 2 3 3 4" xfId="32047"/>
    <cellStyle name="Normal 10 3 4 2 3 4" xfId="8270"/>
    <cellStyle name="Normal 10 3 4 2 3 4 2" xfId="20896"/>
    <cellStyle name="Normal 10 3 4 2 3 4 2 2" xfId="56112"/>
    <cellStyle name="Normal 10 3 4 2 3 4 3" xfId="43515"/>
    <cellStyle name="Normal 10 3 4 2 3 4 4" xfId="33501"/>
    <cellStyle name="Normal 10 3 4 2 3 5" xfId="10051"/>
    <cellStyle name="Normal 10 3 4 2 3 5 2" xfId="22672"/>
    <cellStyle name="Normal 10 3 4 2 3 5 2 2" xfId="57888"/>
    <cellStyle name="Normal 10 3 4 2 3 5 3" xfId="45291"/>
    <cellStyle name="Normal 10 3 4 2 3 5 4" xfId="35277"/>
    <cellStyle name="Normal 10 3 4 2 3 6" xfId="11845"/>
    <cellStyle name="Normal 10 3 4 2 3 6 2" xfId="24448"/>
    <cellStyle name="Normal 10 3 4 2 3 6 2 2" xfId="59664"/>
    <cellStyle name="Normal 10 3 4 2 3 6 3" xfId="47067"/>
    <cellStyle name="Normal 10 3 4 2 3 6 4" xfId="37053"/>
    <cellStyle name="Normal 10 3 4 2 3 7" xfId="16212"/>
    <cellStyle name="Normal 10 3 4 2 3 7 2" xfId="51428"/>
    <cellStyle name="Normal 10 3 4 2 3 7 3" xfId="28817"/>
    <cellStyle name="Normal 10 3 4 2 3 8" xfId="14434"/>
    <cellStyle name="Normal 10 3 4 2 3 8 2" xfId="49652"/>
    <cellStyle name="Normal 10 3 4 2 3 9" xfId="38831"/>
    <cellStyle name="Normal 10 3 4 2 4" xfId="2706"/>
    <cellStyle name="Normal 10 3 4 2 4 10" xfId="26232"/>
    <cellStyle name="Normal 10 3 4 2 4 11" xfId="60636"/>
    <cellStyle name="Normal 10 3 4 2 4 2" xfId="4532"/>
    <cellStyle name="Normal 10 3 4 2 4 2 2" xfId="17179"/>
    <cellStyle name="Normal 10 3 4 2 4 2 2 2" xfId="52395"/>
    <cellStyle name="Normal 10 3 4 2 4 2 3" xfId="39798"/>
    <cellStyle name="Normal 10 3 4 2 4 2 4" xfId="29784"/>
    <cellStyle name="Normal 10 3 4 2 4 3" xfId="6002"/>
    <cellStyle name="Normal 10 3 4 2 4 3 2" xfId="18633"/>
    <cellStyle name="Normal 10 3 4 2 4 3 2 2" xfId="53849"/>
    <cellStyle name="Normal 10 3 4 2 4 3 3" xfId="41252"/>
    <cellStyle name="Normal 10 3 4 2 4 3 4" xfId="31238"/>
    <cellStyle name="Normal 10 3 4 2 4 4" xfId="7461"/>
    <cellStyle name="Normal 10 3 4 2 4 4 2" xfId="20087"/>
    <cellStyle name="Normal 10 3 4 2 4 4 2 2" xfId="55303"/>
    <cellStyle name="Normal 10 3 4 2 4 4 3" xfId="42706"/>
    <cellStyle name="Normal 10 3 4 2 4 4 4" xfId="32692"/>
    <cellStyle name="Normal 10 3 4 2 4 5" xfId="9242"/>
    <cellStyle name="Normal 10 3 4 2 4 5 2" xfId="21863"/>
    <cellStyle name="Normal 10 3 4 2 4 5 2 2" xfId="57079"/>
    <cellStyle name="Normal 10 3 4 2 4 5 3" xfId="44482"/>
    <cellStyle name="Normal 10 3 4 2 4 5 4" xfId="34468"/>
    <cellStyle name="Normal 10 3 4 2 4 6" xfId="11036"/>
    <cellStyle name="Normal 10 3 4 2 4 6 2" xfId="23639"/>
    <cellStyle name="Normal 10 3 4 2 4 6 2 2" xfId="58855"/>
    <cellStyle name="Normal 10 3 4 2 4 6 3" xfId="46258"/>
    <cellStyle name="Normal 10 3 4 2 4 6 4" xfId="36244"/>
    <cellStyle name="Normal 10 3 4 2 4 7" xfId="15403"/>
    <cellStyle name="Normal 10 3 4 2 4 7 2" xfId="50619"/>
    <cellStyle name="Normal 10 3 4 2 4 7 3" xfId="28008"/>
    <cellStyle name="Normal 10 3 4 2 4 8" xfId="13625"/>
    <cellStyle name="Normal 10 3 4 2 4 8 2" xfId="48843"/>
    <cellStyle name="Normal 10 3 4 2 4 9" xfId="38022"/>
    <cellStyle name="Normal 10 3 4 2 5" xfId="3870"/>
    <cellStyle name="Normal 10 3 4 2 5 2" xfId="8593"/>
    <cellStyle name="Normal 10 3 4 2 5 2 2" xfId="21219"/>
    <cellStyle name="Normal 10 3 4 2 5 2 2 2" xfId="56435"/>
    <cellStyle name="Normal 10 3 4 2 5 2 3" xfId="43838"/>
    <cellStyle name="Normal 10 3 4 2 5 2 4" xfId="33824"/>
    <cellStyle name="Normal 10 3 4 2 5 3" xfId="10374"/>
    <cellStyle name="Normal 10 3 4 2 5 3 2" xfId="22995"/>
    <cellStyle name="Normal 10 3 4 2 5 3 2 2" xfId="58211"/>
    <cellStyle name="Normal 10 3 4 2 5 3 3" xfId="45614"/>
    <cellStyle name="Normal 10 3 4 2 5 3 4" xfId="35600"/>
    <cellStyle name="Normal 10 3 4 2 5 4" xfId="12170"/>
    <cellStyle name="Normal 10 3 4 2 5 4 2" xfId="24771"/>
    <cellStyle name="Normal 10 3 4 2 5 4 2 2" xfId="59987"/>
    <cellStyle name="Normal 10 3 4 2 5 4 3" xfId="47390"/>
    <cellStyle name="Normal 10 3 4 2 5 4 4" xfId="37376"/>
    <cellStyle name="Normal 10 3 4 2 5 5" xfId="16535"/>
    <cellStyle name="Normal 10 3 4 2 5 5 2" xfId="51751"/>
    <cellStyle name="Normal 10 3 4 2 5 5 3" xfId="29140"/>
    <cellStyle name="Normal 10 3 4 2 5 6" xfId="14757"/>
    <cellStyle name="Normal 10 3 4 2 5 6 2" xfId="49975"/>
    <cellStyle name="Normal 10 3 4 2 5 7" xfId="39154"/>
    <cellStyle name="Normal 10 3 4 2 5 8" xfId="27364"/>
    <cellStyle name="Normal 10 3 4 2 6" xfId="4210"/>
    <cellStyle name="Normal 10 3 4 2 6 2" xfId="16857"/>
    <cellStyle name="Normal 10 3 4 2 6 2 2" xfId="52073"/>
    <cellStyle name="Normal 10 3 4 2 6 2 3" xfId="29462"/>
    <cellStyle name="Normal 10 3 4 2 6 3" xfId="13303"/>
    <cellStyle name="Normal 10 3 4 2 6 3 2" xfId="48521"/>
    <cellStyle name="Normal 10 3 4 2 6 4" xfId="39476"/>
    <cellStyle name="Normal 10 3 4 2 6 5" xfId="25910"/>
    <cellStyle name="Normal 10 3 4 2 7" xfId="5680"/>
    <cellStyle name="Normal 10 3 4 2 7 2" xfId="18311"/>
    <cellStyle name="Normal 10 3 4 2 7 2 2" xfId="53527"/>
    <cellStyle name="Normal 10 3 4 2 7 3" xfId="40930"/>
    <cellStyle name="Normal 10 3 4 2 7 4" xfId="30916"/>
    <cellStyle name="Normal 10 3 4 2 8" xfId="7139"/>
    <cellStyle name="Normal 10 3 4 2 8 2" xfId="19765"/>
    <cellStyle name="Normal 10 3 4 2 8 2 2" xfId="54981"/>
    <cellStyle name="Normal 10 3 4 2 8 3" xfId="42384"/>
    <cellStyle name="Normal 10 3 4 2 8 4" xfId="32370"/>
    <cellStyle name="Normal 10 3 4 2 9" xfId="8920"/>
    <cellStyle name="Normal 10 3 4 2 9 2" xfId="21541"/>
    <cellStyle name="Normal 10 3 4 2 9 2 2" xfId="56757"/>
    <cellStyle name="Normal 10 3 4 2 9 3" xfId="44160"/>
    <cellStyle name="Normal 10 3 4 2 9 4" xfId="34146"/>
    <cellStyle name="Normal 10 3 4 3" xfId="3056"/>
    <cellStyle name="Normal 10 3 4 3 10" xfId="25428"/>
    <cellStyle name="Normal 10 3 4 3 11" xfId="60963"/>
    <cellStyle name="Normal 10 3 4 3 2" xfId="4859"/>
    <cellStyle name="Normal 10 3 4 3 2 2" xfId="17506"/>
    <cellStyle name="Normal 10 3 4 3 2 2 2" xfId="52722"/>
    <cellStyle name="Normal 10 3 4 3 2 2 3" xfId="30111"/>
    <cellStyle name="Normal 10 3 4 3 2 3" xfId="13952"/>
    <cellStyle name="Normal 10 3 4 3 2 3 2" xfId="49170"/>
    <cellStyle name="Normal 10 3 4 3 2 4" xfId="40125"/>
    <cellStyle name="Normal 10 3 4 3 2 5" xfId="26559"/>
    <cellStyle name="Normal 10 3 4 3 3" xfId="6329"/>
    <cellStyle name="Normal 10 3 4 3 3 2" xfId="18960"/>
    <cellStyle name="Normal 10 3 4 3 3 2 2" xfId="54176"/>
    <cellStyle name="Normal 10 3 4 3 3 3" xfId="41579"/>
    <cellStyle name="Normal 10 3 4 3 3 4" xfId="31565"/>
    <cellStyle name="Normal 10 3 4 3 4" xfId="7788"/>
    <cellStyle name="Normal 10 3 4 3 4 2" xfId="20414"/>
    <cellStyle name="Normal 10 3 4 3 4 2 2" xfId="55630"/>
    <cellStyle name="Normal 10 3 4 3 4 3" xfId="43033"/>
    <cellStyle name="Normal 10 3 4 3 4 4" xfId="33019"/>
    <cellStyle name="Normal 10 3 4 3 5" xfId="9569"/>
    <cellStyle name="Normal 10 3 4 3 5 2" xfId="22190"/>
    <cellStyle name="Normal 10 3 4 3 5 2 2" xfId="57406"/>
    <cellStyle name="Normal 10 3 4 3 5 3" xfId="44809"/>
    <cellStyle name="Normal 10 3 4 3 5 4" xfId="34795"/>
    <cellStyle name="Normal 10 3 4 3 6" xfId="11363"/>
    <cellStyle name="Normal 10 3 4 3 6 2" xfId="23966"/>
    <cellStyle name="Normal 10 3 4 3 6 2 2" xfId="59182"/>
    <cellStyle name="Normal 10 3 4 3 6 3" xfId="46585"/>
    <cellStyle name="Normal 10 3 4 3 6 4" xfId="36571"/>
    <cellStyle name="Normal 10 3 4 3 7" xfId="15730"/>
    <cellStyle name="Normal 10 3 4 3 7 2" xfId="50946"/>
    <cellStyle name="Normal 10 3 4 3 7 3" xfId="28335"/>
    <cellStyle name="Normal 10 3 4 3 8" xfId="12821"/>
    <cellStyle name="Normal 10 3 4 3 8 2" xfId="48039"/>
    <cellStyle name="Normal 10 3 4 3 9" xfId="38349"/>
    <cellStyle name="Normal 10 3 4 4" xfId="2882"/>
    <cellStyle name="Normal 10 3 4 4 10" xfId="25269"/>
    <cellStyle name="Normal 10 3 4 4 11" xfId="60804"/>
    <cellStyle name="Normal 10 3 4 4 2" xfId="4700"/>
    <cellStyle name="Normal 10 3 4 4 2 2" xfId="17347"/>
    <cellStyle name="Normal 10 3 4 4 2 2 2" xfId="52563"/>
    <cellStyle name="Normal 10 3 4 4 2 2 3" xfId="29952"/>
    <cellStyle name="Normal 10 3 4 4 2 3" xfId="13793"/>
    <cellStyle name="Normal 10 3 4 4 2 3 2" xfId="49011"/>
    <cellStyle name="Normal 10 3 4 4 2 4" xfId="39966"/>
    <cellStyle name="Normal 10 3 4 4 2 5" xfId="26400"/>
    <cellStyle name="Normal 10 3 4 4 3" xfId="6170"/>
    <cellStyle name="Normal 10 3 4 4 3 2" xfId="18801"/>
    <cellStyle name="Normal 10 3 4 4 3 2 2" xfId="54017"/>
    <cellStyle name="Normal 10 3 4 4 3 3" xfId="41420"/>
    <cellStyle name="Normal 10 3 4 4 3 4" xfId="31406"/>
    <cellStyle name="Normal 10 3 4 4 4" xfId="7629"/>
    <cellStyle name="Normal 10 3 4 4 4 2" xfId="20255"/>
    <cellStyle name="Normal 10 3 4 4 4 2 2" xfId="55471"/>
    <cellStyle name="Normal 10 3 4 4 4 3" xfId="42874"/>
    <cellStyle name="Normal 10 3 4 4 4 4" xfId="32860"/>
    <cellStyle name="Normal 10 3 4 4 5" xfId="9410"/>
    <cellStyle name="Normal 10 3 4 4 5 2" xfId="22031"/>
    <cellStyle name="Normal 10 3 4 4 5 2 2" xfId="57247"/>
    <cellStyle name="Normal 10 3 4 4 5 3" xfId="44650"/>
    <cellStyle name="Normal 10 3 4 4 5 4" xfId="34636"/>
    <cellStyle name="Normal 10 3 4 4 6" xfId="11204"/>
    <cellStyle name="Normal 10 3 4 4 6 2" xfId="23807"/>
    <cellStyle name="Normal 10 3 4 4 6 2 2" xfId="59023"/>
    <cellStyle name="Normal 10 3 4 4 6 3" xfId="46426"/>
    <cellStyle name="Normal 10 3 4 4 6 4" xfId="36412"/>
    <cellStyle name="Normal 10 3 4 4 7" xfId="15571"/>
    <cellStyle name="Normal 10 3 4 4 7 2" xfId="50787"/>
    <cellStyle name="Normal 10 3 4 4 7 3" xfId="28176"/>
    <cellStyle name="Normal 10 3 4 4 8" xfId="12662"/>
    <cellStyle name="Normal 10 3 4 4 8 2" xfId="47880"/>
    <cellStyle name="Normal 10 3 4 4 9" xfId="38190"/>
    <cellStyle name="Normal 10 3 4 5" xfId="3391"/>
    <cellStyle name="Normal 10 3 4 5 10" xfId="26887"/>
    <cellStyle name="Normal 10 3 4 5 11" xfId="61291"/>
    <cellStyle name="Normal 10 3 4 5 2" xfId="5187"/>
    <cellStyle name="Normal 10 3 4 5 2 2" xfId="17834"/>
    <cellStyle name="Normal 10 3 4 5 2 2 2" xfId="53050"/>
    <cellStyle name="Normal 10 3 4 5 2 3" xfId="40453"/>
    <cellStyle name="Normal 10 3 4 5 2 4" xfId="30439"/>
    <cellStyle name="Normal 10 3 4 5 3" xfId="6657"/>
    <cellStyle name="Normal 10 3 4 5 3 2" xfId="19288"/>
    <cellStyle name="Normal 10 3 4 5 3 2 2" xfId="54504"/>
    <cellStyle name="Normal 10 3 4 5 3 3" xfId="41907"/>
    <cellStyle name="Normal 10 3 4 5 3 4" xfId="31893"/>
    <cellStyle name="Normal 10 3 4 5 4" xfId="8116"/>
    <cellStyle name="Normal 10 3 4 5 4 2" xfId="20742"/>
    <cellStyle name="Normal 10 3 4 5 4 2 2" xfId="55958"/>
    <cellStyle name="Normal 10 3 4 5 4 3" xfId="43361"/>
    <cellStyle name="Normal 10 3 4 5 4 4" xfId="33347"/>
    <cellStyle name="Normal 10 3 4 5 5" xfId="9897"/>
    <cellStyle name="Normal 10 3 4 5 5 2" xfId="22518"/>
    <cellStyle name="Normal 10 3 4 5 5 2 2" xfId="57734"/>
    <cellStyle name="Normal 10 3 4 5 5 3" xfId="45137"/>
    <cellStyle name="Normal 10 3 4 5 5 4" xfId="35123"/>
    <cellStyle name="Normal 10 3 4 5 6" xfId="11691"/>
    <cellStyle name="Normal 10 3 4 5 6 2" xfId="24294"/>
    <cellStyle name="Normal 10 3 4 5 6 2 2" xfId="59510"/>
    <cellStyle name="Normal 10 3 4 5 6 3" xfId="46913"/>
    <cellStyle name="Normal 10 3 4 5 6 4" xfId="36899"/>
    <cellStyle name="Normal 10 3 4 5 7" xfId="16058"/>
    <cellStyle name="Normal 10 3 4 5 7 2" xfId="51274"/>
    <cellStyle name="Normal 10 3 4 5 7 3" xfId="28663"/>
    <cellStyle name="Normal 10 3 4 5 8" xfId="14280"/>
    <cellStyle name="Normal 10 3 4 5 8 2" xfId="49498"/>
    <cellStyle name="Normal 10 3 4 5 9" xfId="38677"/>
    <cellStyle name="Normal 10 3 4 6" xfId="2551"/>
    <cellStyle name="Normal 10 3 4 6 10" xfId="26078"/>
    <cellStyle name="Normal 10 3 4 6 11" xfId="60482"/>
    <cellStyle name="Normal 10 3 4 6 2" xfId="4378"/>
    <cellStyle name="Normal 10 3 4 6 2 2" xfId="17025"/>
    <cellStyle name="Normal 10 3 4 6 2 2 2" xfId="52241"/>
    <cellStyle name="Normal 10 3 4 6 2 3" xfId="39644"/>
    <cellStyle name="Normal 10 3 4 6 2 4" xfId="29630"/>
    <cellStyle name="Normal 10 3 4 6 3" xfId="5848"/>
    <cellStyle name="Normal 10 3 4 6 3 2" xfId="18479"/>
    <cellStyle name="Normal 10 3 4 6 3 2 2" xfId="53695"/>
    <cellStyle name="Normal 10 3 4 6 3 3" xfId="41098"/>
    <cellStyle name="Normal 10 3 4 6 3 4" xfId="31084"/>
    <cellStyle name="Normal 10 3 4 6 4" xfId="7307"/>
    <cellStyle name="Normal 10 3 4 6 4 2" xfId="19933"/>
    <cellStyle name="Normal 10 3 4 6 4 2 2" xfId="55149"/>
    <cellStyle name="Normal 10 3 4 6 4 3" xfId="42552"/>
    <cellStyle name="Normal 10 3 4 6 4 4" xfId="32538"/>
    <cellStyle name="Normal 10 3 4 6 5" xfId="9088"/>
    <cellStyle name="Normal 10 3 4 6 5 2" xfId="21709"/>
    <cellStyle name="Normal 10 3 4 6 5 2 2" xfId="56925"/>
    <cellStyle name="Normal 10 3 4 6 5 3" xfId="44328"/>
    <cellStyle name="Normal 10 3 4 6 5 4" xfId="34314"/>
    <cellStyle name="Normal 10 3 4 6 6" xfId="10882"/>
    <cellStyle name="Normal 10 3 4 6 6 2" xfId="23485"/>
    <cellStyle name="Normal 10 3 4 6 6 2 2" xfId="58701"/>
    <cellStyle name="Normal 10 3 4 6 6 3" xfId="46104"/>
    <cellStyle name="Normal 10 3 4 6 6 4" xfId="36090"/>
    <cellStyle name="Normal 10 3 4 6 7" xfId="15249"/>
    <cellStyle name="Normal 10 3 4 6 7 2" xfId="50465"/>
    <cellStyle name="Normal 10 3 4 6 7 3" xfId="27854"/>
    <cellStyle name="Normal 10 3 4 6 8" xfId="13471"/>
    <cellStyle name="Normal 10 3 4 6 8 2" xfId="48689"/>
    <cellStyle name="Normal 10 3 4 6 9" xfId="37868"/>
    <cellStyle name="Normal 10 3 4 7" xfId="3715"/>
    <cellStyle name="Normal 10 3 4 7 2" xfId="8439"/>
    <cellStyle name="Normal 10 3 4 7 2 2" xfId="21065"/>
    <cellStyle name="Normal 10 3 4 7 2 2 2" xfId="56281"/>
    <cellStyle name="Normal 10 3 4 7 2 3" xfId="43684"/>
    <cellStyle name="Normal 10 3 4 7 2 4" xfId="33670"/>
    <cellStyle name="Normal 10 3 4 7 3" xfId="10220"/>
    <cellStyle name="Normal 10 3 4 7 3 2" xfId="22841"/>
    <cellStyle name="Normal 10 3 4 7 3 2 2" xfId="58057"/>
    <cellStyle name="Normal 10 3 4 7 3 3" xfId="45460"/>
    <cellStyle name="Normal 10 3 4 7 3 4" xfId="35446"/>
    <cellStyle name="Normal 10 3 4 7 4" xfId="12016"/>
    <cellStyle name="Normal 10 3 4 7 4 2" xfId="24617"/>
    <cellStyle name="Normal 10 3 4 7 4 2 2" xfId="59833"/>
    <cellStyle name="Normal 10 3 4 7 4 3" xfId="47236"/>
    <cellStyle name="Normal 10 3 4 7 4 4" xfId="37222"/>
    <cellStyle name="Normal 10 3 4 7 5" xfId="16381"/>
    <cellStyle name="Normal 10 3 4 7 5 2" xfId="51597"/>
    <cellStyle name="Normal 10 3 4 7 5 3" xfId="28986"/>
    <cellStyle name="Normal 10 3 4 7 6" xfId="14603"/>
    <cellStyle name="Normal 10 3 4 7 6 2" xfId="49821"/>
    <cellStyle name="Normal 10 3 4 7 7" xfId="39000"/>
    <cellStyle name="Normal 10 3 4 7 8" xfId="27210"/>
    <cellStyle name="Normal 10 3 4 8" xfId="4053"/>
    <cellStyle name="Normal 10 3 4 8 2" xfId="16703"/>
    <cellStyle name="Normal 10 3 4 8 2 2" xfId="51919"/>
    <cellStyle name="Normal 10 3 4 8 2 3" xfId="29308"/>
    <cellStyle name="Normal 10 3 4 8 3" xfId="13149"/>
    <cellStyle name="Normal 10 3 4 8 3 2" xfId="48367"/>
    <cellStyle name="Normal 10 3 4 8 4" xfId="39322"/>
    <cellStyle name="Normal 10 3 4 8 5" xfId="25756"/>
    <cellStyle name="Normal 10 3 4 9" xfId="5526"/>
    <cellStyle name="Normal 10 3 4 9 2" xfId="18157"/>
    <cellStyle name="Normal 10 3 4 9 2 2" xfId="53373"/>
    <cellStyle name="Normal 10 3 4 9 3" xfId="40776"/>
    <cellStyle name="Normal 10 3 4 9 4" xfId="30762"/>
    <cellStyle name="Normal 10 3 5" xfId="2291"/>
    <cellStyle name="Normal 10 3 5 10" xfId="10512"/>
    <cellStyle name="Normal 10 3 5 10 2" xfId="23123"/>
    <cellStyle name="Normal 10 3 5 10 2 2" xfId="58339"/>
    <cellStyle name="Normal 10 3 5 10 3" xfId="45742"/>
    <cellStyle name="Normal 10 3 5 10 4" xfId="35728"/>
    <cellStyle name="Normal 10 3 5 11" xfId="15007"/>
    <cellStyle name="Normal 10 3 5 11 2" xfId="50223"/>
    <cellStyle name="Normal 10 3 5 11 3" xfId="27612"/>
    <cellStyle name="Normal 10 3 5 12" xfId="12420"/>
    <cellStyle name="Normal 10 3 5 12 2" xfId="47638"/>
    <cellStyle name="Normal 10 3 5 13" xfId="37626"/>
    <cellStyle name="Normal 10 3 5 14" xfId="25027"/>
    <cellStyle name="Normal 10 3 5 15" xfId="60240"/>
    <cellStyle name="Normal 10 3 5 2" xfId="3142"/>
    <cellStyle name="Normal 10 3 5 2 10" xfId="25511"/>
    <cellStyle name="Normal 10 3 5 2 11" xfId="61046"/>
    <cellStyle name="Normal 10 3 5 2 2" xfId="4942"/>
    <cellStyle name="Normal 10 3 5 2 2 2" xfId="17589"/>
    <cellStyle name="Normal 10 3 5 2 2 2 2" xfId="52805"/>
    <cellStyle name="Normal 10 3 5 2 2 2 3" xfId="30194"/>
    <cellStyle name="Normal 10 3 5 2 2 3" xfId="14035"/>
    <cellStyle name="Normal 10 3 5 2 2 3 2" xfId="49253"/>
    <cellStyle name="Normal 10 3 5 2 2 4" xfId="40208"/>
    <cellStyle name="Normal 10 3 5 2 2 5" xfId="26642"/>
    <cellStyle name="Normal 10 3 5 2 3" xfId="6412"/>
    <cellStyle name="Normal 10 3 5 2 3 2" xfId="19043"/>
    <cellStyle name="Normal 10 3 5 2 3 2 2" xfId="54259"/>
    <cellStyle name="Normal 10 3 5 2 3 3" xfId="41662"/>
    <cellStyle name="Normal 10 3 5 2 3 4" xfId="31648"/>
    <cellStyle name="Normal 10 3 5 2 4" xfId="7871"/>
    <cellStyle name="Normal 10 3 5 2 4 2" xfId="20497"/>
    <cellStyle name="Normal 10 3 5 2 4 2 2" xfId="55713"/>
    <cellStyle name="Normal 10 3 5 2 4 3" xfId="43116"/>
    <cellStyle name="Normal 10 3 5 2 4 4" xfId="33102"/>
    <cellStyle name="Normal 10 3 5 2 5" xfId="9652"/>
    <cellStyle name="Normal 10 3 5 2 5 2" xfId="22273"/>
    <cellStyle name="Normal 10 3 5 2 5 2 2" xfId="57489"/>
    <cellStyle name="Normal 10 3 5 2 5 3" xfId="44892"/>
    <cellStyle name="Normal 10 3 5 2 5 4" xfId="34878"/>
    <cellStyle name="Normal 10 3 5 2 6" xfId="11446"/>
    <cellStyle name="Normal 10 3 5 2 6 2" xfId="24049"/>
    <cellStyle name="Normal 10 3 5 2 6 2 2" xfId="59265"/>
    <cellStyle name="Normal 10 3 5 2 6 3" xfId="46668"/>
    <cellStyle name="Normal 10 3 5 2 6 4" xfId="36654"/>
    <cellStyle name="Normal 10 3 5 2 7" xfId="15813"/>
    <cellStyle name="Normal 10 3 5 2 7 2" xfId="51029"/>
    <cellStyle name="Normal 10 3 5 2 7 3" xfId="28418"/>
    <cellStyle name="Normal 10 3 5 2 8" xfId="12904"/>
    <cellStyle name="Normal 10 3 5 2 8 2" xfId="48122"/>
    <cellStyle name="Normal 10 3 5 2 9" xfId="38432"/>
    <cellStyle name="Normal 10 3 5 3" xfId="3471"/>
    <cellStyle name="Normal 10 3 5 3 10" xfId="26967"/>
    <cellStyle name="Normal 10 3 5 3 11" xfId="61371"/>
    <cellStyle name="Normal 10 3 5 3 2" xfId="5267"/>
    <cellStyle name="Normal 10 3 5 3 2 2" xfId="17914"/>
    <cellStyle name="Normal 10 3 5 3 2 2 2" xfId="53130"/>
    <cellStyle name="Normal 10 3 5 3 2 3" xfId="40533"/>
    <cellStyle name="Normal 10 3 5 3 2 4" xfId="30519"/>
    <cellStyle name="Normal 10 3 5 3 3" xfId="6737"/>
    <cellStyle name="Normal 10 3 5 3 3 2" xfId="19368"/>
    <cellStyle name="Normal 10 3 5 3 3 2 2" xfId="54584"/>
    <cellStyle name="Normal 10 3 5 3 3 3" xfId="41987"/>
    <cellStyle name="Normal 10 3 5 3 3 4" xfId="31973"/>
    <cellStyle name="Normal 10 3 5 3 4" xfId="8196"/>
    <cellStyle name="Normal 10 3 5 3 4 2" xfId="20822"/>
    <cellStyle name="Normal 10 3 5 3 4 2 2" xfId="56038"/>
    <cellStyle name="Normal 10 3 5 3 4 3" xfId="43441"/>
    <cellStyle name="Normal 10 3 5 3 4 4" xfId="33427"/>
    <cellStyle name="Normal 10 3 5 3 5" xfId="9977"/>
    <cellStyle name="Normal 10 3 5 3 5 2" xfId="22598"/>
    <cellStyle name="Normal 10 3 5 3 5 2 2" xfId="57814"/>
    <cellStyle name="Normal 10 3 5 3 5 3" xfId="45217"/>
    <cellStyle name="Normal 10 3 5 3 5 4" xfId="35203"/>
    <cellStyle name="Normal 10 3 5 3 6" xfId="11771"/>
    <cellStyle name="Normal 10 3 5 3 6 2" xfId="24374"/>
    <cellStyle name="Normal 10 3 5 3 6 2 2" xfId="59590"/>
    <cellStyle name="Normal 10 3 5 3 6 3" xfId="46993"/>
    <cellStyle name="Normal 10 3 5 3 6 4" xfId="36979"/>
    <cellStyle name="Normal 10 3 5 3 7" xfId="16138"/>
    <cellStyle name="Normal 10 3 5 3 7 2" xfId="51354"/>
    <cellStyle name="Normal 10 3 5 3 7 3" xfId="28743"/>
    <cellStyle name="Normal 10 3 5 3 8" xfId="14360"/>
    <cellStyle name="Normal 10 3 5 3 8 2" xfId="49578"/>
    <cellStyle name="Normal 10 3 5 3 9" xfId="38757"/>
    <cellStyle name="Normal 10 3 5 4" xfId="2632"/>
    <cellStyle name="Normal 10 3 5 4 10" xfId="26158"/>
    <cellStyle name="Normal 10 3 5 4 11" xfId="60562"/>
    <cellStyle name="Normal 10 3 5 4 2" xfId="4458"/>
    <cellStyle name="Normal 10 3 5 4 2 2" xfId="17105"/>
    <cellStyle name="Normal 10 3 5 4 2 2 2" xfId="52321"/>
    <cellStyle name="Normal 10 3 5 4 2 3" xfId="39724"/>
    <cellStyle name="Normal 10 3 5 4 2 4" xfId="29710"/>
    <cellStyle name="Normal 10 3 5 4 3" xfId="5928"/>
    <cellStyle name="Normal 10 3 5 4 3 2" xfId="18559"/>
    <cellStyle name="Normal 10 3 5 4 3 2 2" xfId="53775"/>
    <cellStyle name="Normal 10 3 5 4 3 3" xfId="41178"/>
    <cellStyle name="Normal 10 3 5 4 3 4" xfId="31164"/>
    <cellStyle name="Normal 10 3 5 4 4" xfId="7387"/>
    <cellStyle name="Normal 10 3 5 4 4 2" xfId="20013"/>
    <cellStyle name="Normal 10 3 5 4 4 2 2" xfId="55229"/>
    <cellStyle name="Normal 10 3 5 4 4 3" xfId="42632"/>
    <cellStyle name="Normal 10 3 5 4 4 4" xfId="32618"/>
    <cellStyle name="Normal 10 3 5 4 5" xfId="9168"/>
    <cellStyle name="Normal 10 3 5 4 5 2" xfId="21789"/>
    <cellStyle name="Normal 10 3 5 4 5 2 2" xfId="57005"/>
    <cellStyle name="Normal 10 3 5 4 5 3" xfId="44408"/>
    <cellStyle name="Normal 10 3 5 4 5 4" xfId="34394"/>
    <cellStyle name="Normal 10 3 5 4 6" xfId="10962"/>
    <cellStyle name="Normal 10 3 5 4 6 2" xfId="23565"/>
    <cellStyle name="Normal 10 3 5 4 6 2 2" xfId="58781"/>
    <cellStyle name="Normal 10 3 5 4 6 3" xfId="46184"/>
    <cellStyle name="Normal 10 3 5 4 6 4" xfId="36170"/>
    <cellStyle name="Normal 10 3 5 4 7" xfId="15329"/>
    <cellStyle name="Normal 10 3 5 4 7 2" xfId="50545"/>
    <cellStyle name="Normal 10 3 5 4 7 3" xfId="27934"/>
    <cellStyle name="Normal 10 3 5 4 8" xfId="13551"/>
    <cellStyle name="Normal 10 3 5 4 8 2" xfId="48769"/>
    <cellStyle name="Normal 10 3 5 4 9" xfId="37948"/>
    <cellStyle name="Normal 10 3 5 5" xfId="3796"/>
    <cellStyle name="Normal 10 3 5 5 2" xfId="8519"/>
    <cellStyle name="Normal 10 3 5 5 2 2" xfId="21145"/>
    <cellStyle name="Normal 10 3 5 5 2 2 2" xfId="56361"/>
    <cellStyle name="Normal 10 3 5 5 2 3" xfId="43764"/>
    <cellStyle name="Normal 10 3 5 5 2 4" xfId="33750"/>
    <cellStyle name="Normal 10 3 5 5 3" xfId="10300"/>
    <cellStyle name="Normal 10 3 5 5 3 2" xfId="22921"/>
    <cellStyle name="Normal 10 3 5 5 3 2 2" xfId="58137"/>
    <cellStyle name="Normal 10 3 5 5 3 3" xfId="45540"/>
    <cellStyle name="Normal 10 3 5 5 3 4" xfId="35526"/>
    <cellStyle name="Normal 10 3 5 5 4" xfId="12096"/>
    <cellStyle name="Normal 10 3 5 5 4 2" xfId="24697"/>
    <cellStyle name="Normal 10 3 5 5 4 2 2" xfId="59913"/>
    <cellStyle name="Normal 10 3 5 5 4 3" xfId="47316"/>
    <cellStyle name="Normal 10 3 5 5 4 4" xfId="37302"/>
    <cellStyle name="Normal 10 3 5 5 5" xfId="16461"/>
    <cellStyle name="Normal 10 3 5 5 5 2" xfId="51677"/>
    <cellStyle name="Normal 10 3 5 5 5 3" xfId="29066"/>
    <cellStyle name="Normal 10 3 5 5 6" xfId="14683"/>
    <cellStyle name="Normal 10 3 5 5 6 2" xfId="49901"/>
    <cellStyle name="Normal 10 3 5 5 7" xfId="39080"/>
    <cellStyle name="Normal 10 3 5 5 8" xfId="27290"/>
    <cellStyle name="Normal 10 3 5 6" xfId="4136"/>
    <cellStyle name="Normal 10 3 5 6 2" xfId="16783"/>
    <cellStyle name="Normal 10 3 5 6 2 2" xfId="51999"/>
    <cellStyle name="Normal 10 3 5 6 2 3" xfId="29388"/>
    <cellStyle name="Normal 10 3 5 6 3" xfId="13229"/>
    <cellStyle name="Normal 10 3 5 6 3 2" xfId="48447"/>
    <cellStyle name="Normal 10 3 5 6 4" xfId="39402"/>
    <cellStyle name="Normal 10 3 5 6 5" xfId="25836"/>
    <cellStyle name="Normal 10 3 5 7" xfId="5606"/>
    <cellStyle name="Normal 10 3 5 7 2" xfId="18237"/>
    <cellStyle name="Normal 10 3 5 7 2 2" xfId="53453"/>
    <cellStyle name="Normal 10 3 5 7 3" xfId="40856"/>
    <cellStyle name="Normal 10 3 5 7 4" xfId="30842"/>
    <cellStyle name="Normal 10 3 5 8" xfId="7065"/>
    <cellStyle name="Normal 10 3 5 8 2" xfId="19691"/>
    <cellStyle name="Normal 10 3 5 8 2 2" xfId="54907"/>
    <cellStyle name="Normal 10 3 5 8 3" xfId="42310"/>
    <cellStyle name="Normal 10 3 5 8 4" xfId="32296"/>
    <cellStyle name="Normal 10 3 5 9" xfId="8846"/>
    <cellStyle name="Normal 10 3 5 9 2" xfId="21467"/>
    <cellStyle name="Normal 10 3 5 9 2 2" xfId="56683"/>
    <cellStyle name="Normal 10 3 5 9 3" xfId="44086"/>
    <cellStyle name="Normal 10 3 5 9 4" xfId="34072"/>
    <cellStyle name="Normal 10 3 6" xfId="2972"/>
    <cellStyle name="Normal 10 3 6 10" xfId="25352"/>
    <cellStyle name="Normal 10 3 6 11" xfId="60887"/>
    <cellStyle name="Normal 10 3 6 2" xfId="4783"/>
    <cellStyle name="Normal 10 3 6 2 2" xfId="17430"/>
    <cellStyle name="Normal 10 3 6 2 2 2" xfId="52646"/>
    <cellStyle name="Normal 10 3 6 2 2 3" xfId="30035"/>
    <cellStyle name="Normal 10 3 6 2 3" xfId="13876"/>
    <cellStyle name="Normal 10 3 6 2 3 2" xfId="49094"/>
    <cellStyle name="Normal 10 3 6 2 4" xfId="40049"/>
    <cellStyle name="Normal 10 3 6 2 5" xfId="26483"/>
    <cellStyle name="Normal 10 3 6 3" xfId="6253"/>
    <cellStyle name="Normal 10 3 6 3 2" xfId="18884"/>
    <cellStyle name="Normal 10 3 6 3 2 2" xfId="54100"/>
    <cellStyle name="Normal 10 3 6 3 3" xfId="41503"/>
    <cellStyle name="Normal 10 3 6 3 4" xfId="31489"/>
    <cellStyle name="Normal 10 3 6 4" xfId="7712"/>
    <cellStyle name="Normal 10 3 6 4 2" xfId="20338"/>
    <cellStyle name="Normal 10 3 6 4 2 2" xfId="55554"/>
    <cellStyle name="Normal 10 3 6 4 3" xfId="42957"/>
    <cellStyle name="Normal 10 3 6 4 4" xfId="32943"/>
    <cellStyle name="Normal 10 3 6 5" xfId="9493"/>
    <cellStyle name="Normal 10 3 6 5 2" xfId="22114"/>
    <cellStyle name="Normal 10 3 6 5 2 2" xfId="57330"/>
    <cellStyle name="Normal 10 3 6 5 3" xfId="44733"/>
    <cellStyle name="Normal 10 3 6 5 4" xfId="34719"/>
    <cellStyle name="Normal 10 3 6 6" xfId="11287"/>
    <cellStyle name="Normal 10 3 6 6 2" xfId="23890"/>
    <cellStyle name="Normal 10 3 6 6 2 2" xfId="59106"/>
    <cellStyle name="Normal 10 3 6 6 3" xfId="46509"/>
    <cellStyle name="Normal 10 3 6 6 4" xfId="36495"/>
    <cellStyle name="Normal 10 3 6 7" xfId="15654"/>
    <cellStyle name="Normal 10 3 6 7 2" xfId="50870"/>
    <cellStyle name="Normal 10 3 6 7 3" xfId="28259"/>
    <cellStyle name="Normal 10 3 6 8" xfId="12745"/>
    <cellStyle name="Normal 10 3 6 8 2" xfId="47963"/>
    <cellStyle name="Normal 10 3 6 9" xfId="38273"/>
    <cellStyle name="Normal 10 3 7" xfId="2805"/>
    <cellStyle name="Normal 10 3 7 10" xfId="25197"/>
    <cellStyle name="Normal 10 3 7 11" xfId="60732"/>
    <cellStyle name="Normal 10 3 7 2" xfId="4628"/>
    <cellStyle name="Normal 10 3 7 2 2" xfId="17275"/>
    <cellStyle name="Normal 10 3 7 2 2 2" xfId="52491"/>
    <cellStyle name="Normal 10 3 7 2 2 3" xfId="29880"/>
    <cellStyle name="Normal 10 3 7 2 3" xfId="13721"/>
    <cellStyle name="Normal 10 3 7 2 3 2" xfId="48939"/>
    <cellStyle name="Normal 10 3 7 2 4" xfId="39894"/>
    <cellStyle name="Normal 10 3 7 2 5" xfId="26328"/>
    <cellStyle name="Normal 10 3 7 3" xfId="6098"/>
    <cellStyle name="Normal 10 3 7 3 2" xfId="18729"/>
    <cellStyle name="Normal 10 3 7 3 2 2" xfId="53945"/>
    <cellStyle name="Normal 10 3 7 3 3" xfId="41348"/>
    <cellStyle name="Normal 10 3 7 3 4" xfId="31334"/>
    <cellStyle name="Normal 10 3 7 4" xfId="7557"/>
    <cellStyle name="Normal 10 3 7 4 2" xfId="20183"/>
    <cellStyle name="Normal 10 3 7 4 2 2" xfId="55399"/>
    <cellStyle name="Normal 10 3 7 4 3" xfId="42802"/>
    <cellStyle name="Normal 10 3 7 4 4" xfId="32788"/>
    <cellStyle name="Normal 10 3 7 5" xfId="9338"/>
    <cellStyle name="Normal 10 3 7 5 2" xfId="21959"/>
    <cellStyle name="Normal 10 3 7 5 2 2" xfId="57175"/>
    <cellStyle name="Normal 10 3 7 5 3" xfId="44578"/>
    <cellStyle name="Normal 10 3 7 5 4" xfId="34564"/>
    <cellStyle name="Normal 10 3 7 6" xfId="11132"/>
    <cellStyle name="Normal 10 3 7 6 2" xfId="23735"/>
    <cellStyle name="Normal 10 3 7 6 2 2" xfId="58951"/>
    <cellStyle name="Normal 10 3 7 6 3" xfId="46354"/>
    <cellStyle name="Normal 10 3 7 6 4" xfId="36340"/>
    <cellStyle name="Normal 10 3 7 7" xfId="15499"/>
    <cellStyle name="Normal 10 3 7 7 2" xfId="50715"/>
    <cellStyle name="Normal 10 3 7 7 3" xfId="28104"/>
    <cellStyle name="Normal 10 3 7 8" xfId="12590"/>
    <cellStyle name="Normal 10 3 7 8 2" xfId="47808"/>
    <cellStyle name="Normal 10 3 7 9" xfId="38118"/>
    <cellStyle name="Normal 10 3 8" xfId="3319"/>
    <cellStyle name="Normal 10 3 8 10" xfId="26815"/>
    <cellStyle name="Normal 10 3 8 11" xfId="61219"/>
    <cellStyle name="Normal 10 3 8 2" xfId="5115"/>
    <cellStyle name="Normal 10 3 8 2 2" xfId="17762"/>
    <cellStyle name="Normal 10 3 8 2 2 2" xfId="52978"/>
    <cellStyle name="Normal 10 3 8 2 3" xfId="40381"/>
    <cellStyle name="Normal 10 3 8 2 4" xfId="30367"/>
    <cellStyle name="Normal 10 3 8 3" xfId="6585"/>
    <cellStyle name="Normal 10 3 8 3 2" xfId="19216"/>
    <cellStyle name="Normal 10 3 8 3 2 2" xfId="54432"/>
    <cellStyle name="Normal 10 3 8 3 3" xfId="41835"/>
    <cellStyle name="Normal 10 3 8 3 4" xfId="31821"/>
    <cellStyle name="Normal 10 3 8 4" xfId="8044"/>
    <cellStyle name="Normal 10 3 8 4 2" xfId="20670"/>
    <cellStyle name="Normal 10 3 8 4 2 2" xfId="55886"/>
    <cellStyle name="Normal 10 3 8 4 3" xfId="43289"/>
    <cellStyle name="Normal 10 3 8 4 4" xfId="33275"/>
    <cellStyle name="Normal 10 3 8 5" xfId="9825"/>
    <cellStyle name="Normal 10 3 8 5 2" xfId="22446"/>
    <cellStyle name="Normal 10 3 8 5 2 2" xfId="57662"/>
    <cellStyle name="Normal 10 3 8 5 3" xfId="45065"/>
    <cellStyle name="Normal 10 3 8 5 4" xfId="35051"/>
    <cellStyle name="Normal 10 3 8 6" xfId="11619"/>
    <cellStyle name="Normal 10 3 8 6 2" xfId="24222"/>
    <cellStyle name="Normal 10 3 8 6 2 2" xfId="59438"/>
    <cellStyle name="Normal 10 3 8 6 3" xfId="46841"/>
    <cellStyle name="Normal 10 3 8 6 4" xfId="36827"/>
    <cellStyle name="Normal 10 3 8 7" xfId="15986"/>
    <cellStyle name="Normal 10 3 8 7 2" xfId="51202"/>
    <cellStyle name="Normal 10 3 8 7 3" xfId="28591"/>
    <cellStyle name="Normal 10 3 8 8" xfId="14208"/>
    <cellStyle name="Normal 10 3 8 8 2" xfId="49426"/>
    <cellStyle name="Normal 10 3 8 9" xfId="38605"/>
    <cellStyle name="Normal 10 3 9" xfId="2475"/>
    <cellStyle name="Normal 10 3 9 10" xfId="26006"/>
    <cellStyle name="Normal 10 3 9 11" xfId="60410"/>
    <cellStyle name="Normal 10 3 9 2" xfId="4306"/>
    <cellStyle name="Normal 10 3 9 2 2" xfId="16953"/>
    <cellStyle name="Normal 10 3 9 2 2 2" xfId="52169"/>
    <cellStyle name="Normal 10 3 9 2 3" xfId="39572"/>
    <cellStyle name="Normal 10 3 9 2 4" xfId="29558"/>
    <cellStyle name="Normal 10 3 9 3" xfId="5776"/>
    <cellStyle name="Normal 10 3 9 3 2" xfId="18407"/>
    <cellStyle name="Normal 10 3 9 3 2 2" xfId="53623"/>
    <cellStyle name="Normal 10 3 9 3 3" xfId="41026"/>
    <cellStyle name="Normal 10 3 9 3 4" xfId="31012"/>
    <cellStyle name="Normal 10 3 9 4" xfId="7235"/>
    <cellStyle name="Normal 10 3 9 4 2" xfId="19861"/>
    <cellStyle name="Normal 10 3 9 4 2 2" xfId="55077"/>
    <cellStyle name="Normal 10 3 9 4 3" xfId="42480"/>
    <cellStyle name="Normal 10 3 9 4 4" xfId="32466"/>
    <cellStyle name="Normal 10 3 9 5" xfId="9016"/>
    <cellStyle name="Normal 10 3 9 5 2" xfId="21637"/>
    <cellStyle name="Normal 10 3 9 5 2 2" xfId="56853"/>
    <cellStyle name="Normal 10 3 9 5 3" xfId="44256"/>
    <cellStyle name="Normal 10 3 9 5 4" xfId="34242"/>
    <cellStyle name="Normal 10 3 9 6" xfId="10810"/>
    <cellStyle name="Normal 10 3 9 6 2" xfId="23413"/>
    <cellStyle name="Normal 10 3 9 6 2 2" xfId="58629"/>
    <cellStyle name="Normal 10 3 9 6 3" xfId="46032"/>
    <cellStyle name="Normal 10 3 9 6 4" xfId="36018"/>
    <cellStyle name="Normal 10 3 9 7" xfId="15177"/>
    <cellStyle name="Normal 10 3 9 7 2" xfId="50393"/>
    <cellStyle name="Normal 10 3 9 7 3" xfId="27782"/>
    <cellStyle name="Normal 10 3 9 8" xfId="13399"/>
    <cellStyle name="Normal 10 3 9 8 2" xfId="48617"/>
    <cellStyle name="Normal 10 3 9 9" xfId="37796"/>
    <cellStyle name="Normal 10 3_District Target Attainment" xfId="1101"/>
    <cellStyle name="Normal 10 4" xfId="1274"/>
    <cellStyle name="Normal 10 4 10" xfId="6956"/>
    <cellStyle name="Normal 10 4 10 2" xfId="19583"/>
    <cellStyle name="Normal 10 4 10 2 2" xfId="54799"/>
    <cellStyle name="Normal 10 4 10 3" xfId="42202"/>
    <cellStyle name="Normal 10 4 10 4" xfId="32188"/>
    <cellStyle name="Normal 10 4 11" xfId="8737"/>
    <cellStyle name="Normal 10 4 11 2" xfId="21359"/>
    <cellStyle name="Normal 10 4 11 2 2" xfId="56575"/>
    <cellStyle name="Normal 10 4 11 3" xfId="43978"/>
    <cellStyle name="Normal 10 4 11 4" xfId="33964"/>
    <cellStyle name="Normal 10 4 12" xfId="10513"/>
    <cellStyle name="Normal 10 4 12 2" xfId="23124"/>
    <cellStyle name="Normal 10 4 12 2 2" xfId="58340"/>
    <cellStyle name="Normal 10 4 12 3" xfId="45743"/>
    <cellStyle name="Normal 10 4 12 4" xfId="35729"/>
    <cellStyle name="Normal 10 4 13" xfId="14898"/>
    <cellStyle name="Normal 10 4 13 2" xfId="50115"/>
    <cellStyle name="Normal 10 4 13 3" xfId="27504"/>
    <cellStyle name="Normal 10 4 14" xfId="12312"/>
    <cellStyle name="Normal 10 4 14 2" xfId="47530"/>
    <cellStyle name="Normal 10 4 15" xfId="37517"/>
    <cellStyle name="Normal 10 4 16" xfId="24919"/>
    <cellStyle name="Normal 10 4 17" xfId="60132"/>
    <cellStyle name="Normal 10 4 2" xfId="2342"/>
    <cellStyle name="Normal 10 4 2 10" xfId="10514"/>
    <cellStyle name="Normal 10 4 2 10 2" xfId="23125"/>
    <cellStyle name="Normal 10 4 2 10 2 2" xfId="58341"/>
    <cellStyle name="Normal 10 4 2 10 3" xfId="45744"/>
    <cellStyle name="Normal 10 4 2 10 4" xfId="35730"/>
    <cellStyle name="Normal 10 4 2 11" xfId="15053"/>
    <cellStyle name="Normal 10 4 2 11 2" xfId="50269"/>
    <cellStyle name="Normal 10 4 2 11 3" xfId="27658"/>
    <cellStyle name="Normal 10 4 2 12" xfId="12466"/>
    <cellStyle name="Normal 10 4 2 12 2" xfId="47684"/>
    <cellStyle name="Normal 10 4 2 13" xfId="37672"/>
    <cellStyle name="Normal 10 4 2 14" xfId="25073"/>
    <cellStyle name="Normal 10 4 2 15" xfId="60286"/>
    <cellStyle name="Normal 10 4 2 2" xfId="3188"/>
    <cellStyle name="Normal 10 4 2 2 10" xfId="25557"/>
    <cellStyle name="Normal 10 4 2 2 11" xfId="61092"/>
    <cellStyle name="Normal 10 4 2 2 2" xfId="4988"/>
    <cellStyle name="Normal 10 4 2 2 2 2" xfId="17635"/>
    <cellStyle name="Normal 10 4 2 2 2 2 2" xfId="52851"/>
    <cellStyle name="Normal 10 4 2 2 2 2 3" xfId="30240"/>
    <cellStyle name="Normal 10 4 2 2 2 3" xfId="14081"/>
    <cellStyle name="Normal 10 4 2 2 2 3 2" xfId="49299"/>
    <cellStyle name="Normal 10 4 2 2 2 4" xfId="40254"/>
    <cellStyle name="Normal 10 4 2 2 2 5" xfId="26688"/>
    <cellStyle name="Normal 10 4 2 2 3" xfId="6458"/>
    <cellStyle name="Normal 10 4 2 2 3 2" xfId="19089"/>
    <cellStyle name="Normal 10 4 2 2 3 2 2" xfId="54305"/>
    <cellStyle name="Normal 10 4 2 2 3 3" xfId="41708"/>
    <cellStyle name="Normal 10 4 2 2 3 4" xfId="31694"/>
    <cellStyle name="Normal 10 4 2 2 4" xfId="7917"/>
    <cellStyle name="Normal 10 4 2 2 4 2" xfId="20543"/>
    <cellStyle name="Normal 10 4 2 2 4 2 2" xfId="55759"/>
    <cellStyle name="Normal 10 4 2 2 4 3" xfId="43162"/>
    <cellStyle name="Normal 10 4 2 2 4 4" xfId="33148"/>
    <cellStyle name="Normal 10 4 2 2 5" xfId="9698"/>
    <cellStyle name="Normal 10 4 2 2 5 2" xfId="22319"/>
    <cellStyle name="Normal 10 4 2 2 5 2 2" xfId="57535"/>
    <cellStyle name="Normal 10 4 2 2 5 3" xfId="44938"/>
    <cellStyle name="Normal 10 4 2 2 5 4" xfId="34924"/>
    <cellStyle name="Normal 10 4 2 2 6" xfId="11492"/>
    <cellStyle name="Normal 10 4 2 2 6 2" xfId="24095"/>
    <cellStyle name="Normal 10 4 2 2 6 2 2" xfId="59311"/>
    <cellStyle name="Normal 10 4 2 2 6 3" xfId="46714"/>
    <cellStyle name="Normal 10 4 2 2 6 4" xfId="36700"/>
    <cellStyle name="Normal 10 4 2 2 7" xfId="15859"/>
    <cellStyle name="Normal 10 4 2 2 7 2" xfId="51075"/>
    <cellStyle name="Normal 10 4 2 2 7 3" xfId="28464"/>
    <cellStyle name="Normal 10 4 2 2 8" xfId="12950"/>
    <cellStyle name="Normal 10 4 2 2 8 2" xfId="48168"/>
    <cellStyle name="Normal 10 4 2 2 9" xfId="38478"/>
    <cellStyle name="Normal 10 4 2 3" xfId="3517"/>
    <cellStyle name="Normal 10 4 2 3 10" xfId="27013"/>
    <cellStyle name="Normal 10 4 2 3 11" xfId="61417"/>
    <cellStyle name="Normal 10 4 2 3 2" xfId="5313"/>
    <cellStyle name="Normal 10 4 2 3 2 2" xfId="17960"/>
    <cellStyle name="Normal 10 4 2 3 2 2 2" xfId="53176"/>
    <cellStyle name="Normal 10 4 2 3 2 3" xfId="40579"/>
    <cellStyle name="Normal 10 4 2 3 2 4" xfId="30565"/>
    <cellStyle name="Normal 10 4 2 3 3" xfId="6783"/>
    <cellStyle name="Normal 10 4 2 3 3 2" xfId="19414"/>
    <cellStyle name="Normal 10 4 2 3 3 2 2" xfId="54630"/>
    <cellStyle name="Normal 10 4 2 3 3 3" xfId="42033"/>
    <cellStyle name="Normal 10 4 2 3 3 4" xfId="32019"/>
    <cellStyle name="Normal 10 4 2 3 4" xfId="8242"/>
    <cellStyle name="Normal 10 4 2 3 4 2" xfId="20868"/>
    <cellStyle name="Normal 10 4 2 3 4 2 2" xfId="56084"/>
    <cellStyle name="Normal 10 4 2 3 4 3" xfId="43487"/>
    <cellStyle name="Normal 10 4 2 3 4 4" xfId="33473"/>
    <cellStyle name="Normal 10 4 2 3 5" xfId="10023"/>
    <cellStyle name="Normal 10 4 2 3 5 2" xfId="22644"/>
    <cellStyle name="Normal 10 4 2 3 5 2 2" xfId="57860"/>
    <cellStyle name="Normal 10 4 2 3 5 3" xfId="45263"/>
    <cellStyle name="Normal 10 4 2 3 5 4" xfId="35249"/>
    <cellStyle name="Normal 10 4 2 3 6" xfId="11817"/>
    <cellStyle name="Normal 10 4 2 3 6 2" xfId="24420"/>
    <cellStyle name="Normal 10 4 2 3 6 2 2" xfId="59636"/>
    <cellStyle name="Normal 10 4 2 3 6 3" xfId="47039"/>
    <cellStyle name="Normal 10 4 2 3 6 4" xfId="37025"/>
    <cellStyle name="Normal 10 4 2 3 7" xfId="16184"/>
    <cellStyle name="Normal 10 4 2 3 7 2" xfId="51400"/>
    <cellStyle name="Normal 10 4 2 3 7 3" xfId="28789"/>
    <cellStyle name="Normal 10 4 2 3 8" xfId="14406"/>
    <cellStyle name="Normal 10 4 2 3 8 2" xfId="49624"/>
    <cellStyle name="Normal 10 4 2 3 9" xfId="38803"/>
    <cellStyle name="Normal 10 4 2 4" xfId="2678"/>
    <cellStyle name="Normal 10 4 2 4 10" xfId="26204"/>
    <cellStyle name="Normal 10 4 2 4 11" xfId="60608"/>
    <cellStyle name="Normal 10 4 2 4 2" xfId="4504"/>
    <cellStyle name="Normal 10 4 2 4 2 2" xfId="17151"/>
    <cellStyle name="Normal 10 4 2 4 2 2 2" xfId="52367"/>
    <cellStyle name="Normal 10 4 2 4 2 3" xfId="39770"/>
    <cellStyle name="Normal 10 4 2 4 2 4" xfId="29756"/>
    <cellStyle name="Normal 10 4 2 4 3" xfId="5974"/>
    <cellStyle name="Normal 10 4 2 4 3 2" xfId="18605"/>
    <cellStyle name="Normal 10 4 2 4 3 2 2" xfId="53821"/>
    <cellStyle name="Normal 10 4 2 4 3 3" xfId="41224"/>
    <cellStyle name="Normal 10 4 2 4 3 4" xfId="31210"/>
    <cellStyle name="Normal 10 4 2 4 4" xfId="7433"/>
    <cellStyle name="Normal 10 4 2 4 4 2" xfId="20059"/>
    <cellStyle name="Normal 10 4 2 4 4 2 2" xfId="55275"/>
    <cellStyle name="Normal 10 4 2 4 4 3" xfId="42678"/>
    <cellStyle name="Normal 10 4 2 4 4 4" xfId="32664"/>
    <cellStyle name="Normal 10 4 2 4 5" xfId="9214"/>
    <cellStyle name="Normal 10 4 2 4 5 2" xfId="21835"/>
    <cellStyle name="Normal 10 4 2 4 5 2 2" xfId="57051"/>
    <cellStyle name="Normal 10 4 2 4 5 3" xfId="44454"/>
    <cellStyle name="Normal 10 4 2 4 5 4" xfId="34440"/>
    <cellStyle name="Normal 10 4 2 4 6" xfId="11008"/>
    <cellStyle name="Normal 10 4 2 4 6 2" xfId="23611"/>
    <cellStyle name="Normal 10 4 2 4 6 2 2" xfId="58827"/>
    <cellStyle name="Normal 10 4 2 4 6 3" xfId="46230"/>
    <cellStyle name="Normal 10 4 2 4 6 4" xfId="36216"/>
    <cellStyle name="Normal 10 4 2 4 7" xfId="15375"/>
    <cellStyle name="Normal 10 4 2 4 7 2" xfId="50591"/>
    <cellStyle name="Normal 10 4 2 4 7 3" xfId="27980"/>
    <cellStyle name="Normal 10 4 2 4 8" xfId="13597"/>
    <cellStyle name="Normal 10 4 2 4 8 2" xfId="48815"/>
    <cellStyle name="Normal 10 4 2 4 9" xfId="37994"/>
    <cellStyle name="Normal 10 4 2 5" xfId="3842"/>
    <cellStyle name="Normal 10 4 2 5 2" xfId="8565"/>
    <cellStyle name="Normal 10 4 2 5 2 2" xfId="21191"/>
    <cellStyle name="Normal 10 4 2 5 2 2 2" xfId="56407"/>
    <cellStyle name="Normal 10 4 2 5 2 3" xfId="43810"/>
    <cellStyle name="Normal 10 4 2 5 2 4" xfId="33796"/>
    <cellStyle name="Normal 10 4 2 5 3" xfId="10346"/>
    <cellStyle name="Normal 10 4 2 5 3 2" xfId="22967"/>
    <cellStyle name="Normal 10 4 2 5 3 2 2" xfId="58183"/>
    <cellStyle name="Normal 10 4 2 5 3 3" xfId="45586"/>
    <cellStyle name="Normal 10 4 2 5 3 4" xfId="35572"/>
    <cellStyle name="Normal 10 4 2 5 4" xfId="12142"/>
    <cellStyle name="Normal 10 4 2 5 4 2" xfId="24743"/>
    <cellStyle name="Normal 10 4 2 5 4 2 2" xfId="59959"/>
    <cellStyle name="Normal 10 4 2 5 4 3" xfId="47362"/>
    <cellStyle name="Normal 10 4 2 5 4 4" xfId="37348"/>
    <cellStyle name="Normal 10 4 2 5 5" xfId="16507"/>
    <cellStyle name="Normal 10 4 2 5 5 2" xfId="51723"/>
    <cellStyle name="Normal 10 4 2 5 5 3" xfId="29112"/>
    <cellStyle name="Normal 10 4 2 5 6" xfId="14729"/>
    <cellStyle name="Normal 10 4 2 5 6 2" xfId="49947"/>
    <cellStyle name="Normal 10 4 2 5 7" xfId="39126"/>
    <cellStyle name="Normal 10 4 2 5 8" xfId="27336"/>
    <cellStyle name="Normal 10 4 2 6" xfId="4182"/>
    <cellStyle name="Normal 10 4 2 6 2" xfId="16829"/>
    <cellStyle name="Normal 10 4 2 6 2 2" xfId="52045"/>
    <cellStyle name="Normal 10 4 2 6 2 3" xfId="29434"/>
    <cellStyle name="Normal 10 4 2 6 3" xfId="13275"/>
    <cellStyle name="Normal 10 4 2 6 3 2" xfId="48493"/>
    <cellStyle name="Normal 10 4 2 6 4" xfId="39448"/>
    <cellStyle name="Normal 10 4 2 6 5" xfId="25882"/>
    <cellStyle name="Normal 10 4 2 7" xfId="5652"/>
    <cellStyle name="Normal 10 4 2 7 2" xfId="18283"/>
    <cellStyle name="Normal 10 4 2 7 2 2" xfId="53499"/>
    <cellStyle name="Normal 10 4 2 7 3" xfId="40902"/>
    <cellStyle name="Normal 10 4 2 7 4" xfId="30888"/>
    <cellStyle name="Normal 10 4 2 8" xfId="7111"/>
    <cellStyle name="Normal 10 4 2 8 2" xfId="19737"/>
    <cellStyle name="Normal 10 4 2 8 2 2" xfId="54953"/>
    <cellStyle name="Normal 10 4 2 8 3" xfId="42356"/>
    <cellStyle name="Normal 10 4 2 8 4" xfId="32342"/>
    <cellStyle name="Normal 10 4 2 9" xfId="8892"/>
    <cellStyle name="Normal 10 4 2 9 2" xfId="21513"/>
    <cellStyle name="Normal 10 4 2 9 2 2" xfId="56729"/>
    <cellStyle name="Normal 10 4 2 9 3" xfId="44132"/>
    <cellStyle name="Normal 10 4 2 9 4" xfId="34118"/>
    <cellStyle name="Normal 10 4 3" xfId="3027"/>
    <cellStyle name="Normal 10 4 3 10" xfId="25400"/>
    <cellStyle name="Normal 10 4 3 11" xfId="60935"/>
    <cellStyle name="Normal 10 4 3 2" xfId="4831"/>
    <cellStyle name="Normal 10 4 3 2 2" xfId="17478"/>
    <cellStyle name="Normal 10 4 3 2 2 2" xfId="52694"/>
    <cellStyle name="Normal 10 4 3 2 2 3" xfId="30083"/>
    <cellStyle name="Normal 10 4 3 2 3" xfId="13924"/>
    <cellStyle name="Normal 10 4 3 2 3 2" xfId="49142"/>
    <cellStyle name="Normal 10 4 3 2 4" xfId="40097"/>
    <cellStyle name="Normal 10 4 3 2 5" xfId="26531"/>
    <cellStyle name="Normal 10 4 3 3" xfId="6301"/>
    <cellStyle name="Normal 10 4 3 3 2" xfId="18932"/>
    <cellStyle name="Normal 10 4 3 3 2 2" xfId="54148"/>
    <cellStyle name="Normal 10 4 3 3 3" xfId="41551"/>
    <cellStyle name="Normal 10 4 3 3 4" xfId="31537"/>
    <cellStyle name="Normal 10 4 3 4" xfId="7760"/>
    <cellStyle name="Normal 10 4 3 4 2" xfId="20386"/>
    <cellStyle name="Normal 10 4 3 4 2 2" xfId="55602"/>
    <cellStyle name="Normal 10 4 3 4 3" xfId="43005"/>
    <cellStyle name="Normal 10 4 3 4 4" xfId="32991"/>
    <cellStyle name="Normal 10 4 3 5" xfId="9541"/>
    <cellStyle name="Normal 10 4 3 5 2" xfId="22162"/>
    <cellStyle name="Normal 10 4 3 5 2 2" xfId="57378"/>
    <cellStyle name="Normal 10 4 3 5 3" xfId="44781"/>
    <cellStyle name="Normal 10 4 3 5 4" xfId="34767"/>
    <cellStyle name="Normal 10 4 3 6" xfId="11335"/>
    <cellStyle name="Normal 10 4 3 6 2" xfId="23938"/>
    <cellStyle name="Normal 10 4 3 6 2 2" xfId="59154"/>
    <cellStyle name="Normal 10 4 3 6 3" xfId="46557"/>
    <cellStyle name="Normal 10 4 3 6 4" xfId="36543"/>
    <cellStyle name="Normal 10 4 3 7" xfId="15702"/>
    <cellStyle name="Normal 10 4 3 7 2" xfId="50918"/>
    <cellStyle name="Normal 10 4 3 7 3" xfId="28307"/>
    <cellStyle name="Normal 10 4 3 8" xfId="12793"/>
    <cellStyle name="Normal 10 4 3 8 2" xfId="48011"/>
    <cellStyle name="Normal 10 4 3 9" xfId="38321"/>
    <cellStyle name="Normal 10 4 4" xfId="2854"/>
    <cellStyle name="Normal 10 4 4 10" xfId="25241"/>
    <cellStyle name="Normal 10 4 4 11" xfId="60776"/>
    <cellStyle name="Normal 10 4 4 2" xfId="4672"/>
    <cellStyle name="Normal 10 4 4 2 2" xfId="17319"/>
    <cellStyle name="Normal 10 4 4 2 2 2" xfId="52535"/>
    <cellStyle name="Normal 10 4 4 2 2 3" xfId="29924"/>
    <cellStyle name="Normal 10 4 4 2 3" xfId="13765"/>
    <cellStyle name="Normal 10 4 4 2 3 2" xfId="48983"/>
    <cellStyle name="Normal 10 4 4 2 4" xfId="39938"/>
    <cellStyle name="Normal 10 4 4 2 5" xfId="26372"/>
    <cellStyle name="Normal 10 4 4 3" xfId="6142"/>
    <cellStyle name="Normal 10 4 4 3 2" xfId="18773"/>
    <cellStyle name="Normal 10 4 4 3 2 2" xfId="53989"/>
    <cellStyle name="Normal 10 4 4 3 3" xfId="41392"/>
    <cellStyle name="Normal 10 4 4 3 4" xfId="31378"/>
    <cellStyle name="Normal 10 4 4 4" xfId="7601"/>
    <cellStyle name="Normal 10 4 4 4 2" xfId="20227"/>
    <cellStyle name="Normal 10 4 4 4 2 2" xfId="55443"/>
    <cellStyle name="Normal 10 4 4 4 3" xfId="42846"/>
    <cellStyle name="Normal 10 4 4 4 4" xfId="32832"/>
    <cellStyle name="Normal 10 4 4 5" xfId="9382"/>
    <cellStyle name="Normal 10 4 4 5 2" xfId="22003"/>
    <cellStyle name="Normal 10 4 4 5 2 2" xfId="57219"/>
    <cellStyle name="Normal 10 4 4 5 3" xfId="44622"/>
    <cellStyle name="Normal 10 4 4 5 4" xfId="34608"/>
    <cellStyle name="Normal 10 4 4 6" xfId="11176"/>
    <cellStyle name="Normal 10 4 4 6 2" xfId="23779"/>
    <cellStyle name="Normal 10 4 4 6 2 2" xfId="58995"/>
    <cellStyle name="Normal 10 4 4 6 3" xfId="46398"/>
    <cellStyle name="Normal 10 4 4 6 4" xfId="36384"/>
    <cellStyle name="Normal 10 4 4 7" xfId="15543"/>
    <cellStyle name="Normal 10 4 4 7 2" xfId="50759"/>
    <cellStyle name="Normal 10 4 4 7 3" xfId="28148"/>
    <cellStyle name="Normal 10 4 4 8" xfId="12634"/>
    <cellStyle name="Normal 10 4 4 8 2" xfId="47852"/>
    <cellStyle name="Normal 10 4 4 9" xfId="38162"/>
    <cellStyle name="Normal 10 4 5" xfId="3363"/>
    <cellStyle name="Normal 10 4 5 10" xfId="26859"/>
    <cellStyle name="Normal 10 4 5 11" xfId="61263"/>
    <cellStyle name="Normal 10 4 5 2" xfId="5159"/>
    <cellStyle name="Normal 10 4 5 2 2" xfId="17806"/>
    <cellStyle name="Normal 10 4 5 2 2 2" xfId="53022"/>
    <cellStyle name="Normal 10 4 5 2 3" xfId="40425"/>
    <cellStyle name="Normal 10 4 5 2 4" xfId="30411"/>
    <cellStyle name="Normal 10 4 5 3" xfId="6629"/>
    <cellStyle name="Normal 10 4 5 3 2" xfId="19260"/>
    <cellStyle name="Normal 10 4 5 3 2 2" xfId="54476"/>
    <cellStyle name="Normal 10 4 5 3 3" xfId="41879"/>
    <cellStyle name="Normal 10 4 5 3 4" xfId="31865"/>
    <cellStyle name="Normal 10 4 5 4" xfId="8088"/>
    <cellStyle name="Normal 10 4 5 4 2" xfId="20714"/>
    <cellStyle name="Normal 10 4 5 4 2 2" xfId="55930"/>
    <cellStyle name="Normal 10 4 5 4 3" xfId="43333"/>
    <cellStyle name="Normal 10 4 5 4 4" xfId="33319"/>
    <cellStyle name="Normal 10 4 5 5" xfId="9869"/>
    <cellStyle name="Normal 10 4 5 5 2" xfId="22490"/>
    <cellStyle name="Normal 10 4 5 5 2 2" xfId="57706"/>
    <cellStyle name="Normal 10 4 5 5 3" xfId="45109"/>
    <cellStyle name="Normal 10 4 5 5 4" xfId="35095"/>
    <cellStyle name="Normal 10 4 5 6" xfId="11663"/>
    <cellStyle name="Normal 10 4 5 6 2" xfId="24266"/>
    <cellStyle name="Normal 10 4 5 6 2 2" xfId="59482"/>
    <cellStyle name="Normal 10 4 5 6 3" xfId="46885"/>
    <cellStyle name="Normal 10 4 5 6 4" xfId="36871"/>
    <cellStyle name="Normal 10 4 5 7" xfId="16030"/>
    <cellStyle name="Normal 10 4 5 7 2" xfId="51246"/>
    <cellStyle name="Normal 10 4 5 7 3" xfId="28635"/>
    <cellStyle name="Normal 10 4 5 8" xfId="14252"/>
    <cellStyle name="Normal 10 4 5 8 2" xfId="49470"/>
    <cellStyle name="Normal 10 4 5 9" xfId="38649"/>
    <cellStyle name="Normal 10 4 6" xfId="2523"/>
    <cellStyle name="Normal 10 4 6 10" xfId="26050"/>
    <cellStyle name="Normal 10 4 6 11" xfId="60454"/>
    <cellStyle name="Normal 10 4 6 2" xfId="4350"/>
    <cellStyle name="Normal 10 4 6 2 2" xfId="16997"/>
    <cellStyle name="Normal 10 4 6 2 2 2" xfId="52213"/>
    <cellStyle name="Normal 10 4 6 2 3" xfId="39616"/>
    <cellStyle name="Normal 10 4 6 2 4" xfId="29602"/>
    <cellStyle name="Normal 10 4 6 3" xfId="5820"/>
    <cellStyle name="Normal 10 4 6 3 2" xfId="18451"/>
    <cellStyle name="Normal 10 4 6 3 2 2" xfId="53667"/>
    <cellStyle name="Normal 10 4 6 3 3" xfId="41070"/>
    <cellStyle name="Normal 10 4 6 3 4" xfId="31056"/>
    <cellStyle name="Normal 10 4 6 4" xfId="7279"/>
    <cellStyle name="Normal 10 4 6 4 2" xfId="19905"/>
    <cellStyle name="Normal 10 4 6 4 2 2" xfId="55121"/>
    <cellStyle name="Normal 10 4 6 4 3" xfId="42524"/>
    <cellStyle name="Normal 10 4 6 4 4" xfId="32510"/>
    <cellStyle name="Normal 10 4 6 5" xfId="9060"/>
    <cellStyle name="Normal 10 4 6 5 2" xfId="21681"/>
    <cellStyle name="Normal 10 4 6 5 2 2" xfId="56897"/>
    <cellStyle name="Normal 10 4 6 5 3" xfId="44300"/>
    <cellStyle name="Normal 10 4 6 5 4" xfId="34286"/>
    <cellStyle name="Normal 10 4 6 6" xfId="10854"/>
    <cellStyle name="Normal 10 4 6 6 2" xfId="23457"/>
    <cellStyle name="Normal 10 4 6 6 2 2" xfId="58673"/>
    <cellStyle name="Normal 10 4 6 6 3" xfId="46076"/>
    <cellStyle name="Normal 10 4 6 6 4" xfId="36062"/>
    <cellStyle name="Normal 10 4 6 7" xfId="15221"/>
    <cellStyle name="Normal 10 4 6 7 2" xfId="50437"/>
    <cellStyle name="Normal 10 4 6 7 3" xfId="27826"/>
    <cellStyle name="Normal 10 4 6 8" xfId="13443"/>
    <cellStyle name="Normal 10 4 6 8 2" xfId="48661"/>
    <cellStyle name="Normal 10 4 6 9" xfId="37840"/>
    <cellStyle name="Normal 10 4 7" xfId="3687"/>
    <cellStyle name="Normal 10 4 7 2" xfId="8411"/>
    <cellStyle name="Normal 10 4 7 2 2" xfId="21037"/>
    <cellStyle name="Normal 10 4 7 2 2 2" xfId="56253"/>
    <cellStyle name="Normal 10 4 7 2 3" xfId="43656"/>
    <cellStyle name="Normal 10 4 7 2 4" xfId="33642"/>
    <cellStyle name="Normal 10 4 7 3" xfId="10192"/>
    <cellStyle name="Normal 10 4 7 3 2" xfId="22813"/>
    <cellStyle name="Normal 10 4 7 3 2 2" xfId="58029"/>
    <cellStyle name="Normal 10 4 7 3 3" xfId="45432"/>
    <cellStyle name="Normal 10 4 7 3 4" xfId="35418"/>
    <cellStyle name="Normal 10 4 7 4" xfId="11988"/>
    <cellStyle name="Normal 10 4 7 4 2" xfId="24589"/>
    <cellStyle name="Normal 10 4 7 4 2 2" xfId="59805"/>
    <cellStyle name="Normal 10 4 7 4 3" xfId="47208"/>
    <cellStyle name="Normal 10 4 7 4 4" xfId="37194"/>
    <cellStyle name="Normal 10 4 7 5" xfId="16353"/>
    <cellStyle name="Normal 10 4 7 5 2" xfId="51569"/>
    <cellStyle name="Normal 10 4 7 5 3" xfId="28958"/>
    <cellStyle name="Normal 10 4 7 6" xfId="14575"/>
    <cellStyle name="Normal 10 4 7 6 2" xfId="49793"/>
    <cellStyle name="Normal 10 4 7 7" xfId="38972"/>
    <cellStyle name="Normal 10 4 7 8" xfId="27182"/>
    <cellStyle name="Normal 10 4 8" xfId="4023"/>
    <cellStyle name="Normal 10 4 8 2" xfId="16675"/>
    <cellStyle name="Normal 10 4 8 2 2" xfId="51891"/>
    <cellStyle name="Normal 10 4 8 2 3" xfId="29280"/>
    <cellStyle name="Normal 10 4 8 3" xfId="13121"/>
    <cellStyle name="Normal 10 4 8 3 2" xfId="48339"/>
    <cellStyle name="Normal 10 4 8 4" xfId="39294"/>
    <cellStyle name="Normal 10 4 8 5" xfId="25728"/>
    <cellStyle name="Normal 10 4 9" xfId="5498"/>
    <cellStyle name="Normal 10 4 9 2" xfId="18129"/>
    <cellStyle name="Normal 10 4 9 2 2" xfId="53345"/>
    <cellStyle name="Normal 10 4 9 3" xfId="40748"/>
    <cellStyle name="Normal 10 4 9 4" xfId="30734"/>
    <cellStyle name="Normal 10 5" xfId="2260"/>
    <cellStyle name="Normal 10 5 10" xfId="10515"/>
    <cellStyle name="Normal 10 5 10 2" xfId="23126"/>
    <cellStyle name="Normal 10 5 10 2 2" xfId="58342"/>
    <cellStyle name="Normal 10 5 10 3" xfId="45745"/>
    <cellStyle name="Normal 10 5 10 4" xfId="35731"/>
    <cellStyle name="Normal 10 5 11" xfId="14979"/>
    <cellStyle name="Normal 10 5 11 2" xfId="50195"/>
    <cellStyle name="Normal 10 5 11 3" xfId="27584"/>
    <cellStyle name="Normal 10 5 12" xfId="12392"/>
    <cellStyle name="Normal 10 5 12 2" xfId="47610"/>
    <cellStyle name="Normal 10 5 13" xfId="37598"/>
    <cellStyle name="Normal 10 5 14" xfId="24999"/>
    <cellStyle name="Normal 10 5 15" xfId="60212"/>
    <cellStyle name="Normal 10 5 2" xfId="3114"/>
    <cellStyle name="Normal 10 5 2 10" xfId="25483"/>
    <cellStyle name="Normal 10 5 2 11" xfId="61018"/>
    <cellStyle name="Normal 10 5 2 2" xfId="4914"/>
    <cellStyle name="Normal 10 5 2 2 2" xfId="17561"/>
    <cellStyle name="Normal 10 5 2 2 2 2" xfId="52777"/>
    <cellStyle name="Normal 10 5 2 2 2 3" xfId="30166"/>
    <cellStyle name="Normal 10 5 2 2 3" xfId="14007"/>
    <cellStyle name="Normal 10 5 2 2 3 2" xfId="49225"/>
    <cellStyle name="Normal 10 5 2 2 4" xfId="40180"/>
    <cellStyle name="Normal 10 5 2 2 5" xfId="26614"/>
    <cellStyle name="Normal 10 5 2 3" xfId="6384"/>
    <cellStyle name="Normal 10 5 2 3 2" xfId="19015"/>
    <cellStyle name="Normal 10 5 2 3 2 2" xfId="54231"/>
    <cellStyle name="Normal 10 5 2 3 3" xfId="41634"/>
    <cellStyle name="Normal 10 5 2 3 4" xfId="31620"/>
    <cellStyle name="Normal 10 5 2 4" xfId="7843"/>
    <cellStyle name="Normal 10 5 2 4 2" xfId="20469"/>
    <cellStyle name="Normal 10 5 2 4 2 2" xfId="55685"/>
    <cellStyle name="Normal 10 5 2 4 3" xfId="43088"/>
    <cellStyle name="Normal 10 5 2 4 4" xfId="33074"/>
    <cellStyle name="Normal 10 5 2 5" xfId="9624"/>
    <cellStyle name="Normal 10 5 2 5 2" xfId="22245"/>
    <cellStyle name="Normal 10 5 2 5 2 2" xfId="57461"/>
    <cellStyle name="Normal 10 5 2 5 3" xfId="44864"/>
    <cellStyle name="Normal 10 5 2 5 4" xfId="34850"/>
    <cellStyle name="Normal 10 5 2 6" xfId="11418"/>
    <cellStyle name="Normal 10 5 2 6 2" xfId="24021"/>
    <cellStyle name="Normal 10 5 2 6 2 2" xfId="59237"/>
    <cellStyle name="Normal 10 5 2 6 3" xfId="46640"/>
    <cellStyle name="Normal 10 5 2 6 4" xfId="36626"/>
    <cellStyle name="Normal 10 5 2 7" xfId="15785"/>
    <cellStyle name="Normal 10 5 2 7 2" xfId="51001"/>
    <cellStyle name="Normal 10 5 2 7 3" xfId="28390"/>
    <cellStyle name="Normal 10 5 2 8" xfId="12876"/>
    <cellStyle name="Normal 10 5 2 8 2" xfId="48094"/>
    <cellStyle name="Normal 10 5 2 9" xfId="38404"/>
    <cellStyle name="Normal 10 5 3" xfId="3443"/>
    <cellStyle name="Normal 10 5 3 10" xfId="26939"/>
    <cellStyle name="Normal 10 5 3 11" xfId="61343"/>
    <cellStyle name="Normal 10 5 3 2" xfId="5239"/>
    <cellStyle name="Normal 10 5 3 2 2" xfId="17886"/>
    <cellStyle name="Normal 10 5 3 2 2 2" xfId="53102"/>
    <cellStyle name="Normal 10 5 3 2 3" xfId="40505"/>
    <cellStyle name="Normal 10 5 3 2 4" xfId="30491"/>
    <cellStyle name="Normal 10 5 3 3" xfId="6709"/>
    <cellStyle name="Normal 10 5 3 3 2" xfId="19340"/>
    <cellStyle name="Normal 10 5 3 3 2 2" xfId="54556"/>
    <cellStyle name="Normal 10 5 3 3 3" xfId="41959"/>
    <cellStyle name="Normal 10 5 3 3 4" xfId="31945"/>
    <cellStyle name="Normal 10 5 3 4" xfId="8168"/>
    <cellStyle name="Normal 10 5 3 4 2" xfId="20794"/>
    <cellStyle name="Normal 10 5 3 4 2 2" xfId="56010"/>
    <cellStyle name="Normal 10 5 3 4 3" xfId="43413"/>
    <cellStyle name="Normal 10 5 3 4 4" xfId="33399"/>
    <cellStyle name="Normal 10 5 3 5" xfId="9949"/>
    <cellStyle name="Normal 10 5 3 5 2" xfId="22570"/>
    <cellStyle name="Normal 10 5 3 5 2 2" xfId="57786"/>
    <cellStyle name="Normal 10 5 3 5 3" xfId="45189"/>
    <cellStyle name="Normal 10 5 3 5 4" xfId="35175"/>
    <cellStyle name="Normal 10 5 3 6" xfId="11743"/>
    <cellStyle name="Normal 10 5 3 6 2" xfId="24346"/>
    <cellStyle name="Normal 10 5 3 6 2 2" xfId="59562"/>
    <cellStyle name="Normal 10 5 3 6 3" xfId="46965"/>
    <cellStyle name="Normal 10 5 3 6 4" xfId="36951"/>
    <cellStyle name="Normal 10 5 3 7" xfId="16110"/>
    <cellStyle name="Normal 10 5 3 7 2" xfId="51326"/>
    <cellStyle name="Normal 10 5 3 7 3" xfId="28715"/>
    <cellStyle name="Normal 10 5 3 8" xfId="14332"/>
    <cellStyle name="Normal 10 5 3 8 2" xfId="49550"/>
    <cellStyle name="Normal 10 5 3 9" xfId="38729"/>
    <cellStyle name="Normal 10 5 4" xfId="2604"/>
    <cellStyle name="Normal 10 5 4 10" xfId="26130"/>
    <cellStyle name="Normal 10 5 4 11" xfId="60534"/>
    <cellStyle name="Normal 10 5 4 2" xfId="4430"/>
    <cellStyle name="Normal 10 5 4 2 2" xfId="17077"/>
    <cellStyle name="Normal 10 5 4 2 2 2" xfId="52293"/>
    <cellStyle name="Normal 10 5 4 2 3" xfId="39696"/>
    <cellStyle name="Normal 10 5 4 2 4" xfId="29682"/>
    <cellStyle name="Normal 10 5 4 3" xfId="5900"/>
    <cellStyle name="Normal 10 5 4 3 2" xfId="18531"/>
    <cellStyle name="Normal 10 5 4 3 2 2" xfId="53747"/>
    <cellStyle name="Normal 10 5 4 3 3" xfId="41150"/>
    <cellStyle name="Normal 10 5 4 3 4" xfId="31136"/>
    <cellStyle name="Normal 10 5 4 4" xfId="7359"/>
    <cellStyle name="Normal 10 5 4 4 2" xfId="19985"/>
    <cellStyle name="Normal 10 5 4 4 2 2" xfId="55201"/>
    <cellStyle name="Normal 10 5 4 4 3" xfId="42604"/>
    <cellStyle name="Normal 10 5 4 4 4" xfId="32590"/>
    <cellStyle name="Normal 10 5 4 5" xfId="9140"/>
    <cellStyle name="Normal 10 5 4 5 2" xfId="21761"/>
    <cellStyle name="Normal 10 5 4 5 2 2" xfId="56977"/>
    <cellStyle name="Normal 10 5 4 5 3" xfId="44380"/>
    <cellStyle name="Normal 10 5 4 5 4" xfId="34366"/>
    <cellStyle name="Normal 10 5 4 6" xfId="10934"/>
    <cellStyle name="Normal 10 5 4 6 2" xfId="23537"/>
    <cellStyle name="Normal 10 5 4 6 2 2" xfId="58753"/>
    <cellStyle name="Normal 10 5 4 6 3" xfId="46156"/>
    <cellStyle name="Normal 10 5 4 6 4" xfId="36142"/>
    <cellStyle name="Normal 10 5 4 7" xfId="15301"/>
    <cellStyle name="Normal 10 5 4 7 2" xfId="50517"/>
    <cellStyle name="Normal 10 5 4 7 3" xfId="27906"/>
    <cellStyle name="Normal 10 5 4 8" xfId="13523"/>
    <cellStyle name="Normal 10 5 4 8 2" xfId="48741"/>
    <cellStyle name="Normal 10 5 4 9" xfId="37920"/>
    <cellStyle name="Normal 10 5 5" xfId="3768"/>
    <cellStyle name="Normal 10 5 5 2" xfId="8491"/>
    <cellStyle name="Normal 10 5 5 2 2" xfId="21117"/>
    <cellStyle name="Normal 10 5 5 2 2 2" xfId="56333"/>
    <cellStyle name="Normal 10 5 5 2 3" xfId="43736"/>
    <cellStyle name="Normal 10 5 5 2 4" xfId="33722"/>
    <cellStyle name="Normal 10 5 5 3" xfId="10272"/>
    <cellStyle name="Normal 10 5 5 3 2" xfId="22893"/>
    <cellStyle name="Normal 10 5 5 3 2 2" xfId="58109"/>
    <cellStyle name="Normal 10 5 5 3 3" xfId="45512"/>
    <cellStyle name="Normal 10 5 5 3 4" xfId="35498"/>
    <cellStyle name="Normal 10 5 5 4" xfId="12068"/>
    <cellStyle name="Normal 10 5 5 4 2" xfId="24669"/>
    <cellStyle name="Normal 10 5 5 4 2 2" xfId="59885"/>
    <cellStyle name="Normal 10 5 5 4 3" xfId="47288"/>
    <cellStyle name="Normal 10 5 5 4 4" xfId="37274"/>
    <cellStyle name="Normal 10 5 5 5" xfId="16433"/>
    <cellStyle name="Normal 10 5 5 5 2" xfId="51649"/>
    <cellStyle name="Normal 10 5 5 5 3" xfId="29038"/>
    <cellStyle name="Normal 10 5 5 6" xfId="14655"/>
    <cellStyle name="Normal 10 5 5 6 2" xfId="49873"/>
    <cellStyle name="Normal 10 5 5 7" xfId="39052"/>
    <cellStyle name="Normal 10 5 5 8" xfId="27262"/>
    <cellStyle name="Normal 10 5 6" xfId="4108"/>
    <cellStyle name="Normal 10 5 6 2" xfId="16755"/>
    <cellStyle name="Normal 10 5 6 2 2" xfId="51971"/>
    <cellStyle name="Normal 10 5 6 2 3" xfId="29360"/>
    <cellStyle name="Normal 10 5 6 3" xfId="13201"/>
    <cellStyle name="Normal 10 5 6 3 2" xfId="48419"/>
    <cellStyle name="Normal 10 5 6 4" xfId="39374"/>
    <cellStyle name="Normal 10 5 6 5" xfId="25808"/>
    <cellStyle name="Normal 10 5 7" xfId="5578"/>
    <cellStyle name="Normal 10 5 7 2" xfId="18209"/>
    <cellStyle name="Normal 10 5 7 2 2" xfId="53425"/>
    <cellStyle name="Normal 10 5 7 3" xfId="40828"/>
    <cellStyle name="Normal 10 5 7 4" xfId="30814"/>
    <cellStyle name="Normal 10 5 8" xfId="7037"/>
    <cellStyle name="Normal 10 5 8 2" xfId="19663"/>
    <cellStyle name="Normal 10 5 8 2 2" xfId="54879"/>
    <cellStyle name="Normal 10 5 8 3" xfId="42282"/>
    <cellStyle name="Normal 10 5 8 4" xfId="32268"/>
    <cellStyle name="Normal 10 5 9" xfId="8818"/>
    <cellStyle name="Normal 10 5 9 2" xfId="21439"/>
    <cellStyle name="Normal 10 5 9 2 2" xfId="56655"/>
    <cellStyle name="Normal 10 5 9 3" xfId="44058"/>
    <cellStyle name="Normal 10 5 9 4" xfId="34044"/>
    <cellStyle name="Normal 10 6" xfId="2937"/>
    <cellStyle name="Normal 10 6 10" xfId="25321"/>
    <cellStyle name="Normal 10 6 11" xfId="60856"/>
    <cellStyle name="Normal 10 6 2" xfId="4752"/>
    <cellStyle name="Normal 10 6 2 2" xfId="17399"/>
    <cellStyle name="Normal 10 6 2 2 2" xfId="52615"/>
    <cellStyle name="Normal 10 6 2 2 3" xfId="30004"/>
    <cellStyle name="Normal 10 6 2 3" xfId="13845"/>
    <cellStyle name="Normal 10 6 2 3 2" xfId="49063"/>
    <cellStyle name="Normal 10 6 2 4" xfId="40018"/>
    <cellStyle name="Normal 10 6 2 5" xfId="26452"/>
    <cellStyle name="Normal 10 6 3" xfId="6222"/>
    <cellStyle name="Normal 10 6 3 2" xfId="18853"/>
    <cellStyle name="Normal 10 6 3 2 2" xfId="54069"/>
    <cellStyle name="Normal 10 6 3 3" xfId="41472"/>
    <cellStyle name="Normal 10 6 3 4" xfId="31458"/>
    <cellStyle name="Normal 10 6 4" xfId="7681"/>
    <cellStyle name="Normal 10 6 4 2" xfId="20307"/>
    <cellStyle name="Normal 10 6 4 2 2" xfId="55523"/>
    <cellStyle name="Normal 10 6 4 3" xfId="42926"/>
    <cellStyle name="Normal 10 6 4 4" xfId="32912"/>
    <cellStyle name="Normal 10 6 5" xfId="9462"/>
    <cellStyle name="Normal 10 6 5 2" xfId="22083"/>
    <cellStyle name="Normal 10 6 5 2 2" xfId="57299"/>
    <cellStyle name="Normal 10 6 5 3" xfId="44702"/>
    <cellStyle name="Normal 10 6 5 4" xfId="34688"/>
    <cellStyle name="Normal 10 6 6" xfId="11256"/>
    <cellStyle name="Normal 10 6 6 2" xfId="23859"/>
    <cellStyle name="Normal 10 6 6 2 2" xfId="59075"/>
    <cellStyle name="Normal 10 6 6 3" xfId="46478"/>
    <cellStyle name="Normal 10 6 6 4" xfId="36464"/>
    <cellStyle name="Normal 10 6 7" xfId="15623"/>
    <cellStyle name="Normal 10 6 7 2" xfId="50839"/>
    <cellStyle name="Normal 10 6 7 3" xfId="28228"/>
    <cellStyle name="Normal 10 6 8" xfId="12714"/>
    <cellStyle name="Normal 10 6 8 2" xfId="47932"/>
    <cellStyle name="Normal 10 6 9" xfId="38242"/>
    <cellStyle name="Normal 10 7" xfId="2774"/>
    <cellStyle name="Normal 10 7 10" xfId="25169"/>
    <cellStyle name="Normal 10 7 11" xfId="60704"/>
    <cellStyle name="Normal 10 7 2" xfId="4600"/>
    <cellStyle name="Normal 10 7 2 2" xfId="17247"/>
    <cellStyle name="Normal 10 7 2 2 2" xfId="52463"/>
    <cellStyle name="Normal 10 7 2 2 3" xfId="29852"/>
    <cellStyle name="Normal 10 7 2 3" xfId="13693"/>
    <cellStyle name="Normal 10 7 2 3 2" xfId="48911"/>
    <cellStyle name="Normal 10 7 2 4" xfId="39866"/>
    <cellStyle name="Normal 10 7 2 5" xfId="26300"/>
    <cellStyle name="Normal 10 7 3" xfId="6070"/>
    <cellStyle name="Normal 10 7 3 2" xfId="18701"/>
    <cellStyle name="Normal 10 7 3 2 2" xfId="53917"/>
    <cellStyle name="Normal 10 7 3 3" xfId="41320"/>
    <cellStyle name="Normal 10 7 3 4" xfId="31306"/>
    <cellStyle name="Normal 10 7 4" xfId="7529"/>
    <cellStyle name="Normal 10 7 4 2" xfId="20155"/>
    <cellStyle name="Normal 10 7 4 2 2" xfId="55371"/>
    <cellStyle name="Normal 10 7 4 3" xfId="42774"/>
    <cellStyle name="Normal 10 7 4 4" xfId="32760"/>
    <cellStyle name="Normal 10 7 5" xfId="9310"/>
    <cellStyle name="Normal 10 7 5 2" xfId="21931"/>
    <cellStyle name="Normal 10 7 5 2 2" xfId="57147"/>
    <cellStyle name="Normal 10 7 5 3" xfId="44550"/>
    <cellStyle name="Normal 10 7 5 4" xfId="34536"/>
    <cellStyle name="Normal 10 7 6" xfId="11104"/>
    <cellStyle name="Normal 10 7 6 2" xfId="23707"/>
    <cellStyle name="Normal 10 7 6 2 2" xfId="58923"/>
    <cellStyle name="Normal 10 7 6 3" xfId="46326"/>
    <cellStyle name="Normal 10 7 6 4" xfId="36312"/>
    <cellStyle name="Normal 10 7 7" xfId="15471"/>
    <cellStyle name="Normal 10 7 7 2" xfId="50687"/>
    <cellStyle name="Normal 10 7 7 3" xfId="28076"/>
    <cellStyle name="Normal 10 7 8" xfId="12562"/>
    <cellStyle name="Normal 10 7 8 2" xfId="47780"/>
    <cellStyle name="Normal 10 7 9" xfId="38090"/>
    <cellStyle name="Normal 10 8" xfId="3290"/>
    <cellStyle name="Normal 10 8 10" xfId="26787"/>
    <cellStyle name="Normal 10 8 11" xfId="61191"/>
    <cellStyle name="Normal 10 8 2" xfId="5087"/>
    <cellStyle name="Normal 10 8 2 2" xfId="17734"/>
    <cellStyle name="Normal 10 8 2 2 2" xfId="52950"/>
    <cellStyle name="Normal 10 8 2 3" xfId="40353"/>
    <cellStyle name="Normal 10 8 2 4" xfId="30339"/>
    <cellStyle name="Normal 10 8 3" xfId="6557"/>
    <cellStyle name="Normal 10 8 3 2" xfId="19188"/>
    <cellStyle name="Normal 10 8 3 2 2" xfId="54404"/>
    <cellStyle name="Normal 10 8 3 3" xfId="41807"/>
    <cellStyle name="Normal 10 8 3 4" xfId="31793"/>
    <cellStyle name="Normal 10 8 4" xfId="8016"/>
    <cellStyle name="Normal 10 8 4 2" xfId="20642"/>
    <cellStyle name="Normal 10 8 4 2 2" xfId="55858"/>
    <cellStyle name="Normal 10 8 4 3" xfId="43261"/>
    <cellStyle name="Normal 10 8 4 4" xfId="33247"/>
    <cellStyle name="Normal 10 8 5" xfId="9797"/>
    <cellStyle name="Normal 10 8 5 2" xfId="22418"/>
    <cellStyle name="Normal 10 8 5 2 2" xfId="57634"/>
    <cellStyle name="Normal 10 8 5 3" xfId="45037"/>
    <cellStyle name="Normal 10 8 5 4" xfId="35023"/>
    <cellStyle name="Normal 10 8 6" xfId="11591"/>
    <cellStyle name="Normal 10 8 6 2" xfId="24194"/>
    <cellStyle name="Normal 10 8 6 2 2" xfId="59410"/>
    <cellStyle name="Normal 10 8 6 3" xfId="46813"/>
    <cellStyle name="Normal 10 8 6 4" xfId="36799"/>
    <cellStyle name="Normal 10 8 7" xfId="15958"/>
    <cellStyle name="Normal 10 8 7 2" xfId="51174"/>
    <cellStyle name="Normal 10 8 7 3" xfId="28563"/>
    <cellStyle name="Normal 10 8 8" xfId="14180"/>
    <cellStyle name="Normal 10 8 8 2" xfId="49398"/>
    <cellStyle name="Normal 10 8 9" xfId="38577"/>
    <cellStyle name="Normal 10 9" xfId="2444"/>
    <cellStyle name="Normal 10 9 10" xfId="25978"/>
    <cellStyle name="Normal 10 9 11" xfId="60382"/>
    <cellStyle name="Normal 10 9 2" xfId="4278"/>
    <cellStyle name="Normal 10 9 2 2" xfId="16925"/>
    <cellStyle name="Normal 10 9 2 2 2" xfId="52141"/>
    <cellStyle name="Normal 10 9 2 3" xfId="39544"/>
    <cellStyle name="Normal 10 9 2 4" xfId="29530"/>
    <cellStyle name="Normal 10 9 3" xfId="5748"/>
    <cellStyle name="Normal 10 9 3 2" xfId="18379"/>
    <cellStyle name="Normal 10 9 3 2 2" xfId="53595"/>
    <cellStyle name="Normal 10 9 3 3" xfId="40998"/>
    <cellStyle name="Normal 10 9 3 4" xfId="30984"/>
    <cellStyle name="Normal 10 9 4" xfId="7207"/>
    <cellStyle name="Normal 10 9 4 2" xfId="19833"/>
    <cellStyle name="Normal 10 9 4 2 2" xfId="55049"/>
    <cellStyle name="Normal 10 9 4 3" xfId="42452"/>
    <cellStyle name="Normal 10 9 4 4" xfId="32438"/>
    <cellStyle name="Normal 10 9 5" xfId="8988"/>
    <cellStyle name="Normal 10 9 5 2" xfId="21609"/>
    <cellStyle name="Normal 10 9 5 2 2" xfId="56825"/>
    <cellStyle name="Normal 10 9 5 3" xfId="44228"/>
    <cellStyle name="Normal 10 9 5 4" xfId="34214"/>
    <cellStyle name="Normal 10 9 6" xfId="10782"/>
    <cellStyle name="Normal 10 9 6 2" xfId="23385"/>
    <cellStyle name="Normal 10 9 6 2 2" xfId="58601"/>
    <cellStyle name="Normal 10 9 6 3" xfId="46004"/>
    <cellStyle name="Normal 10 9 6 4" xfId="35990"/>
    <cellStyle name="Normal 10 9 7" xfId="15149"/>
    <cellStyle name="Normal 10 9 7 2" xfId="50365"/>
    <cellStyle name="Normal 10 9 7 3" xfId="27754"/>
    <cellStyle name="Normal 10 9 8" xfId="13371"/>
    <cellStyle name="Normal 10 9 8 2" xfId="48589"/>
    <cellStyle name="Normal 10 9 9" xfId="37768"/>
    <cellStyle name="Normal 10_District Target Attainment" xfId="1099"/>
    <cellStyle name="Normal 11" xfId="538"/>
    <cellStyle name="Normal 11 2" xfId="539"/>
    <cellStyle name="Normal 11 2 2" xfId="1743"/>
    <cellStyle name="Normal 11 2_District Target Attainment" xfId="1104"/>
    <cellStyle name="Normal 11 3" xfId="1742"/>
    <cellStyle name="Normal 11_District Target Attainment" xfId="1103"/>
    <cellStyle name="Normal 12" xfId="23"/>
    <cellStyle name="Normal 12 10" xfId="3940"/>
    <cellStyle name="Normal 12 10 2" xfId="16604"/>
    <cellStyle name="Normal 12 10 2 2" xfId="51820"/>
    <cellStyle name="Normal 12 10 2 3" xfId="29209"/>
    <cellStyle name="Normal 12 10 3" xfId="13050"/>
    <cellStyle name="Normal 12 10 3 2" xfId="48268"/>
    <cellStyle name="Normal 12 10 4" xfId="39223"/>
    <cellStyle name="Normal 12 10 5" xfId="25657"/>
    <cellStyle name="Normal 12 11" xfId="5426"/>
    <cellStyle name="Normal 12 11 2" xfId="18058"/>
    <cellStyle name="Normal 12 11 2 2" xfId="53274"/>
    <cellStyle name="Normal 12 11 3" xfId="40677"/>
    <cellStyle name="Normal 12 11 4" xfId="30663"/>
    <cellStyle name="Normal 12 12" xfId="6882"/>
    <cellStyle name="Normal 12 12 2" xfId="19512"/>
    <cellStyle name="Normal 12 12 2 2" xfId="54728"/>
    <cellStyle name="Normal 12 12 3" xfId="42131"/>
    <cellStyle name="Normal 12 12 4" xfId="32117"/>
    <cellStyle name="Normal 12 13" xfId="8664"/>
    <cellStyle name="Normal 12 13 2" xfId="21288"/>
    <cellStyle name="Normal 12 13 2 2" xfId="56504"/>
    <cellStyle name="Normal 12 13 3" xfId="43907"/>
    <cellStyle name="Normal 12 13 4" xfId="33893"/>
    <cellStyle name="Normal 12 14" xfId="10516"/>
    <cellStyle name="Normal 12 14 2" xfId="23127"/>
    <cellStyle name="Normal 12 14 2 2" xfId="58343"/>
    <cellStyle name="Normal 12 14 3" xfId="45746"/>
    <cellStyle name="Normal 12 14 4" xfId="35732"/>
    <cellStyle name="Normal 12 15" xfId="14826"/>
    <cellStyle name="Normal 12 15 2" xfId="50044"/>
    <cellStyle name="Normal 12 15 3" xfId="27433"/>
    <cellStyle name="Normal 12 16" xfId="12240"/>
    <cellStyle name="Normal 12 16 2" xfId="47459"/>
    <cellStyle name="Normal 12 17" xfId="37445"/>
    <cellStyle name="Normal 12 18" xfId="24847"/>
    <cellStyle name="Normal 12 19" xfId="60060"/>
    <cellStyle name="Normal 12 2" xfId="540"/>
    <cellStyle name="Normal 12 2 10" xfId="5456"/>
    <cellStyle name="Normal 12 2 10 2" xfId="18087"/>
    <cellStyle name="Normal 12 2 10 2 2" xfId="53303"/>
    <cellStyle name="Normal 12 2 10 3" xfId="40706"/>
    <cellStyle name="Normal 12 2 10 4" xfId="30692"/>
    <cellStyle name="Normal 12 2 11" xfId="6912"/>
    <cellStyle name="Normal 12 2 11 2" xfId="19541"/>
    <cellStyle name="Normal 12 2 11 2 2" xfId="54757"/>
    <cellStyle name="Normal 12 2 11 3" xfId="42160"/>
    <cellStyle name="Normal 12 2 11 4" xfId="32146"/>
    <cellStyle name="Normal 12 2 12" xfId="8694"/>
    <cellStyle name="Normal 12 2 12 2" xfId="21317"/>
    <cellStyle name="Normal 12 2 12 2 2" xfId="56533"/>
    <cellStyle name="Normal 12 2 12 3" xfId="43936"/>
    <cellStyle name="Normal 12 2 12 4" xfId="33922"/>
    <cellStyle name="Normal 12 2 13" xfId="10517"/>
    <cellStyle name="Normal 12 2 13 2" xfId="23128"/>
    <cellStyle name="Normal 12 2 13 2 2" xfId="58344"/>
    <cellStyle name="Normal 12 2 13 3" xfId="45747"/>
    <cellStyle name="Normal 12 2 13 4" xfId="35733"/>
    <cellStyle name="Normal 12 2 14" xfId="14856"/>
    <cellStyle name="Normal 12 2 14 2" xfId="50073"/>
    <cellStyle name="Normal 12 2 14 3" xfId="27462"/>
    <cellStyle name="Normal 12 2 15" xfId="12270"/>
    <cellStyle name="Normal 12 2 15 2" xfId="47488"/>
    <cellStyle name="Normal 12 2 16" xfId="37475"/>
    <cellStyle name="Normal 12 2 17" xfId="24877"/>
    <cellStyle name="Normal 12 2 18" xfId="60090"/>
    <cellStyle name="Normal 12 2 2" xfId="1744"/>
    <cellStyle name="Normal 12 2 2 10" xfId="6986"/>
    <cellStyle name="Normal 12 2 2 10 2" xfId="19613"/>
    <cellStyle name="Normal 12 2 2 10 2 2" xfId="54829"/>
    <cellStyle name="Normal 12 2 2 10 3" xfId="42232"/>
    <cellStyle name="Normal 12 2 2 10 4" xfId="32218"/>
    <cellStyle name="Normal 12 2 2 11" xfId="8767"/>
    <cellStyle name="Normal 12 2 2 11 2" xfId="21389"/>
    <cellStyle name="Normal 12 2 2 11 2 2" xfId="56605"/>
    <cellStyle name="Normal 12 2 2 11 3" xfId="44008"/>
    <cellStyle name="Normal 12 2 2 11 4" xfId="33994"/>
    <cellStyle name="Normal 12 2 2 12" xfId="10518"/>
    <cellStyle name="Normal 12 2 2 12 2" xfId="23129"/>
    <cellStyle name="Normal 12 2 2 12 2 2" xfId="58345"/>
    <cellStyle name="Normal 12 2 2 12 3" xfId="45748"/>
    <cellStyle name="Normal 12 2 2 12 4" xfId="35734"/>
    <cellStyle name="Normal 12 2 2 13" xfId="14928"/>
    <cellStyle name="Normal 12 2 2 13 2" xfId="50145"/>
    <cellStyle name="Normal 12 2 2 13 3" xfId="27534"/>
    <cellStyle name="Normal 12 2 2 14" xfId="12342"/>
    <cellStyle name="Normal 12 2 2 14 2" xfId="47560"/>
    <cellStyle name="Normal 12 2 2 15" xfId="37547"/>
    <cellStyle name="Normal 12 2 2 16" xfId="24949"/>
    <cellStyle name="Normal 12 2 2 17" xfId="60162"/>
    <cellStyle name="Normal 12 2 2 2" xfId="2372"/>
    <cellStyle name="Normal 12 2 2 2 10" xfId="10519"/>
    <cellStyle name="Normal 12 2 2 2 10 2" xfId="23130"/>
    <cellStyle name="Normal 12 2 2 2 10 2 2" xfId="58346"/>
    <cellStyle name="Normal 12 2 2 2 10 3" xfId="45749"/>
    <cellStyle name="Normal 12 2 2 2 10 4" xfId="35735"/>
    <cellStyle name="Normal 12 2 2 2 11" xfId="15083"/>
    <cellStyle name="Normal 12 2 2 2 11 2" xfId="50299"/>
    <cellStyle name="Normal 12 2 2 2 11 3" xfId="27688"/>
    <cellStyle name="Normal 12 2 2 2 12" xfId="12496"/>
    <cellStyle name="Normal 12 2 2 2 12 2" xfId="47714"/>
    <cellStyle name="Normal 12 2 2 2 13" xfId="37702"/>
    <cellStyle name="Normal 12 2 2 2 14" xfId="25103"/>
    <cellStyle name="Normal 12 2 2 2 15" xfId="60316"/>
    <cellStyle name="Normal 12 2 2 2 2" xfId="3218"/>
    <cellStyle name="Normal 12 2 2 2 2 10" xfId="25587"/>
    <cellStyle name="Normal 12 2 2 2 2 11" xfId="61122"/>
    <cellStyle name="Normal 12 2 2 2 2 2" xfId="5018"/>
    <cellStyle name="Normal 12 2 2 2 2 2 2" xfId="17665"/>
    <cellStyle name="Normal 12 2 2 2 2 2 2 2" xfId="52881"/>
    <cellStyle name="Normal 12 2 2 2 2 2 2 3" xfId="30270"/>
    <cellStyle name="Normal 12 2 2 2 2 2 3" xfId="14111"/>
    <cellStyle name="Normal 12 2 2 2 2 2 3 2" xfId="49329"/>
    <cellStyle name="Normal 12 2 2 2 2 2 4" xfId="40284"/>
    <cellStyle name="Normal 12 2 2 2 2 2 5" xfId="26718"/>
    <cellStyle name="Normal 12 2 2 2 2 3" xfId="6488"/>
    <cellStyle name="Normal 12 2 2 2 2 3 2" xfId="19119"/>
    <cellStyle name="Normal 12 2 2 2 2 3 2 2" xfId="54335"/>
    <cellStyle name="Normal 12 2 2 2 2 3 3" xfId="41738"/>
    <cellStyle name="Normal 12 2 2 2 2 3 4" xfId="31724"/>
    <cellStyle name="Normal 12 2 2 2 2 4" xfId="7947"/>
    <cellStyle name="Normal 12 2 2 2 2 4 2" xfId="20573"/>
    <cellStyle name="Normal 12 2 2 2 2 4 2 2" xfId="55789"/>
    <cellStyle name="Normal 12 2 2 2 2 4 3" xfId="43192"/>
    <cellStyle name="Normal 12 2 2 2 2 4 4" xfId="33178"/>
    <cellStyle name="Normal 12 2 2 2 2 5" xfId="9728"/>
    <cellStyle name="Normal 12 2 2 2 2 5 2" xfId="22349"/>
    <cellStyle name="Normal 12 2 2 2 2 5 2 2" xfId="57565"/>
    <cellStyle name="Normal 12 2 2 2 2 5 3" xfId="44968"/>
    <cellStyle name="Normal 12 2 2 2 2 5 4" xfId="34954"/>
    <cellStyle name="Normal 12 2 2 2 2 6" xfId="11522"/>
    <cellStyle name="Normal 12 2 2 2 2 6 2" xfId="24125"/>
    <cellStyle name="Normal 12 2 2 2 2 6 2 2" xfId="59341"/>
    <cellStyle name="Normal 12 2 2 2 2 6 3" xfId="46744"/>
    <cellStyle name="Normal 12 2 2 2 2 6 4" xfId="36730"/>
    <cellStyle name="Normal 12 2 2 2 2 7" xfId="15889"/>
    <cellStyle name="Normal 12 2 2 2 2 7 2" xfId="51105"/>
    <cellStyle name="Normal 12 2 2 2 2 7 3" xfId="28494"/>
    <cellStyle name="Normal 12 2 2 2 2 8" xfId="12980"/>
    <cellStyle name="Normal 12 2 2 2 2 8 2" xfId="48198"/>
    <cellStyle name="Normal 12 2 2 2 2 9" xfId="38508"/>
    <cellStyle name="Normal 12 2 2 2 3" xfId="3547"/>
    <cellStyle name="Normal 12 2 2 2 3 10" xfId="27043"/>
    <cellStyle name="Normal 12 2 2 2 3 11" xfId="61447"/>
    <cellStyle name="Normal 12 2 2 2 3 2" xfId="5343"/>
    <cellStyle name="Normal 12 2 2 2 3 2 2" xfId="17990"/>
    <cellStyle name="Normal 12 2 2 2 3 2 2 2" xfId="53206"/>
    <cellStyle name="Normal 12 2 2 2 3 2 3" xfId="40609"/>
    <cellStyle name="Normal 12 2 2 2 3 2 4" xfId="30595"/>
    <cellStyle name="Normal 12 2 2 2 3 3" xfId="6813"/>
    <cellStyle name="Normal 12 2 2 2 3 3 2" xfId="19444"/>
    <cellStyle name="Normal 12 2 2 2 3 3 2 2" xfId="54660"/>
    <cellStyle name="Normal 12 2 2 2 3 3 3" xfId="42063"/>
    <cellStyle name="Normal 12 2 2 2 3 3 4" xfId="32049"/>
    <cellStyle name="Normal 12 2 2 2 3 4" xfId="8272"/>
    <cellStyle name="Normal 12 2 2 2 3 4 2" xfId="20898"/>
    <cellStyle name="Normal 12 2 2 2 3 4 2 2" xfId="56114"/>
    <cellStyle name="Normal 12 2 2 2 3 4 3" xfId="43517"/>
    <cellStyle name="Normal 12 2 2 2 3 4 4" xfId="33503"/>
    <cellStyle name="Normal 12 2 2 2 3 5" xfId="10053"/>
    <cellStyle name="Normal 12 2 2 2 3 5 2" xfId="22674"/>
    <cellStyle name="Normal 12 2 2 2 3 5 2 2" xfId="57890"/>
    <cellStyle name="Normal 12 2 2 2 3 5 3" xfId="45293"/>
    <cellStyle name="Normal 12 2 2 2 3 5 4" xfId="35279"/>
    <cellStyle name="Normal 12 2 2 2 3 6" xfId="11847"/>
    <cellStyle name="Normal 12 2 2 2 3 6 2" xfId="24450"/>
    <cellStyle name="Normal 12 2 2 2 3 6 2 2" xfId="59666"/>
    <cellStyle name="Normal 12 2 2 2 3 6 3" xfId="47069"/>
    <cellStyle name="Normal 12 2 2 2 3 6 4" xfId="37055"/>
    <cellStyle name="Normal 12 2 2 2 3 7" xfId="16214"/>
    <cellStyle name="Normal 12 2 2 2 3 7 2" xfId="51430"/>
    <cellStyle name="Normal 12 2 2 2 3 7 3" xfId="28819"/>
    <cellStyle name="Normal 12 2 2 2 3 8" xfId="14436"/>
    <cellStyle name="Normal 12 2 2 2 3 8 2" xfId="49654"/>
    <cellStyle name="Normal 12 2 2 2 3 9" xfId="38833"/>
    <cellStyle name="Normal 12 2 2 2 4" xfId="2708"/>
    <cellStyle name="Normal 12 2 2 2 4 10" xfId="26234"/>
    <cellStyle name="Normal 12 2 2 2 4 11" xfId="60638"/>
    <cellStyle name="Normal 12 2 2 2 4 2" xfId="4534"/>
    <cellStyle name="Normal 12 2 2 2 4 2 2" xfId="17181"/>
    <cellStyle name="Normal 12 2 2 2 4 2 2 2" xfId="52397"/>
    <cellStyle name="Normal 12 2 2 2 4 2 3" xfId="39800"/>
    <cellStyle name="Normal 12 2 2 2 4 2 4" xfId="29786"/>
    <cellStyle name="Normal 12 2 2 2 4 3" xfId="6004"/>
    <cellStyle name="Normal 12 2 2 2 4 3 2" xfId="18635"/>
    <cellStyle name="Normal 12 2 2 2 4 3 2 2" xfId="53851"/>
    <cellStyle name="Normal 12 2 2 2 4 3 3" xfId="41254"/>
    <cellStyle name="Normal 12 2 2 2 4 3 4" xfId="31240"/>
    <cellStyle name="Normal 12 2 2 2 4 4" xfId="7463"/>
    <cellStyle name="Normal 12 2 2 2 4 4 2" xfId="20089"/>
    <cellStyle name="Normal 12 2 2 2 4 4 2 2" xfId="55305"/>
    <cellStyle name="Normal 12 2 2 2 4 4 3" xfId="42708"/>
    <cellStyle name="Normal 12 2 2 2 4 4 4" xfId="32694"/>
    <cellStyle name="Normal 12 2 2 2 4 5" xfId="9244"/>
    <cellStyle name="Normal 12 2 2 2 4 5 2" xfId="21865"/>
    <cellStyle name="Normal 12 2 2 2 4 5 2 2" xfId="57081"/>
    <cellStyle name="Normal 12 2 2 2 4 5 3" xfId="44484"/>
    <cellStyle name="Normal 12 2 2 2 4 5 4" xfId="34470"/>
    <cellStyle name="Normal 12 2 2 2 4 6" xfId="11038"/>
    <cellStyle name="Normal 12 2 2 2 4 6 2" xfId="23641"/>
    <cellStyle name="Normal 12 2 2 2 4 6 2 2" xfId="58857"/>
    <cellStyle name="Normal 12 2 2 2 4 6 3" xfId="46260"/>
    <cellStyle name="Normal 12 2 2 2 4 6 4" xfId="36246"/>
    <cellStyle name="Normal 12 2 2 2 4 7" xfId="15405"/>
    <cellStyle name="Normal 12 2 2 2 4 7 2" xfId="50621"/>
    <cellStyle name="Normal 12 2 2 2 4 7 3" xfId="28010"/>
    <cellStyle name="Normal 12 2 2 2 4 8" xfId="13627"/>
    <cellStyle name="Normal 12 2 2 2 4 8 2" xfId="48845"/>
    <cellStyle name="Normal 12 2 2 2 4 9" xfId="38024"/>
    <cellStyle name="Normal 12 2 2 2 5" xfId="3872"/>
    <cellStyle name="Normal 12 2 2 2 5 2" xfId="8595"/>
    <cellStyle name="Normal 12 2 2 2 5 2 2" xfId="21221"/>
    <cellStyle name="Normal 12 2 2 2 5 2 2 2" xfId="56437"/>
    <cellStyle name="Normal 12 2 2 2 5 2 3" xfId="43840"/>
    <cellStyle name="Normal 12 2 2 2 5 2 4" xfId="33826"/>
    <cellStyle name="Normal 12 2 2 2 5 3" xfId="10376"/>
    <cellStyle name="Normal 12 2 2 2 5 3 2" xfId="22997"/>
    <cellStyle name="Normal 12 2 2 2 5 3 2 2" xfId="58213"/>
    <cellStyle name="Normal 12 2 2 2 5 3 3" xfId="45616"/>
    <cellStyle name="Normal 12 2 2 2 5 3 4" xfId="35602"/>
    <cellStyle name="Normal 12 2 2 2 5 4" xfId="12172"/>
    <cellStyle name="Normal 12 2 2 2 5 4 2" xfId="24773"/>
    <cellStyle name="Normal 12 2 2 2 5 4 2 2" xfId="59989"/>
    <cellStyle name="Normal 12 2 2 2 5 4 3" xfId="47392"/>
    <cellStyle name="Normal 12 2 2 2 5 4 4" xfId="37378"/>
    <cellStyle name="Normal 12 2 2 2 5 5" xfId="16537"/>
    <cellStyle name="Normal 12 2 2 2 5 5 2" xfId="51753"/>
    <cellStyle name="Normal 12 2 2 2 5 5 3" xfId="29142"/>
    <cellStyle name="Normal 12 2 2 2 5 6" xfId="14759"/>
    <cellStyle name="Normal 12 2 2 2 5 6 2" xfId="49977"/>
    <cellStyle name="Normal 12 2 2 2 5 7" xfId="39156"/>
    <cellStyle name="Normal 12 2 2 2 5 8" xfId="27366"/>
    <cellStyle name="Normal 12 2 2 2 6" xfId="4212"/>
    <cellStyle name="Normal 12 2 2 2 6 2" xfId="16859"/>
    <cellStyle name="Normal 12 2 2 2 6 2 2" xfId="52075"/>
    <cellStyle name="Normal 12 2 2 2 6 2 3" xfId="29464"/>
    <cellStyle name="Normal 12 2 2 2 6 3" xfId="13305"/>
    <cellStyle name="Normal 12 2 2 2 6 3 2" xfId="48523"/>
    <cellStyle name="Normal 12 2 2 2 6 4" xfId="39478"/>
    <cellStyle name="Normal 12 2 2 2 6 5" xfId="25912"/>
    <cellStyle name="Normal 12 2 2 2 7" xfId="5682"/>
    <cellStyle name="Normal 12 2 2 2 7 2" xfId="18313"/>
    <cellStyle name="Normal 12 2 2 2 7 2 2" xfId="53529"/>
    <cellStyle name="Normal 12 2 2 2 7 3" xfId="40932"/>
    <cellStyle name="Normal 12 2 2 2 7 4" xfId="30918"/>
    <cellStyle name="Normal 12 2 2 2 8" xfId="7141"/>
    <cellStyle name="Normal 12 2 2 2 8 2" xfId="19767"/>
    <cellStyle name="Normal 12 2 2 2 8 2 2" xfId="54983"/>
    <cellStyle name="Normal 12 2 2 2 8 3" xfId="42386"/>
    <cellStyle name="Normal 12 2 2 2 8 4" xfId="32372"/>
    <cellStyle name="Normal 12 2 2 2 9" xfId="8922"/>
    <cellStyle name="Normal 12 2 2 2 9 2" xfId="21543"/>
    <cellStyle name="Normal 12 2 2 2 9 2 2" xfId="56759"/>
    <cellStyle name="Normal 12 2 2 2 9 3" xfId="44162"/>
    <cellStyle name="Normal 12 2 2 2 9 4" xfId="34148"/>
    <cellStyle name="Normal 12 2 2 3" xfId="3058"/>
    <cellStyle name="Normal 12 2 2 3 10" xfId="25430"/>
    <cellStyle name="Normal 12 2 2 3 11" xfId="60965"/>
    <cellStyle name="Normal 12 2 2 3 2" xfId="4861"/>
    <cellStyle name="Normal 12 2 2 3 2 2" xfId="17508"/>
    <cellStyle name="Normal 12 2 2 3 2 2 2" xfId="52724"/>
    <cellStyle name="Normal 12 2 2 3 2 2 3" xfId="30113"/>
    <cellStyle name="Normal 12 2 2 3 2 3" xfId="13954"/>
    <cellStyle name="Normal 12 2 2 3 2 3 2" xfId="49172"/>
    <cellStyle name="Normal 12 2 2 3 2 4" xfId="40127"/>
    <cellStyle name="Normal 12 2 2 3 2 5" xfId="26561"/>
    <cellStyle name="Normal 12 2 2 3 3" xfId="6331"/>
    <cellStyle name="Normal 12 2 2 3 3 2" xfId="18962"/>
    <cellStyle name="Normal 12 2 2 3 3 2 2" xfId="54178"/>
    <cellStyle name="Normal 12 2 2 3 3 3" xfId="41581"/>
    <cellStyle name="Normal 12 2 2 3 3 4" xfId="31567"/>
    <cellStyle name="Normal 12 2 2 3 4" xfId="7790"/>
    <cellStyle name="Normal 12 2 2 3 4 2" xfId="20416"/>
    <cellStyle name="Normal 12 2 2 3 4 2 2" xfId="55632"/>
    <cellStyle name="Normal 12 2 2 3 4 3" xfId="43035"/>
    <cellStyle name="Normal 12 2 2 3 4 4" xfId="33021"/>
    <cellStyle name="Normal 12 2 2 3 5" xfId="9571"/>
    <cellStyle name="Normal 12 2 2 3 5 2" xfId="22192"/>
    <cellStyle name="Normal 12 2 2 3 5 2 2" xfId="57408"/>
    <cellStyle name="Normal 12 2 2 3 5 3" xfId="44811"/>
    <cellStyle name="Normal 12 2 2 3 5 4" xfId="34797"/>
    <cellStyle name="Normal 12 2 2 3 6" xfId="11365"/>
    <cellStyle name="Normal 12 2 2 3 6 2" xfId="23968"/>
    <cellStyle name="Normal 12 2 2 3 6 2 2" xfId="59184"/>
    <cellStyle name="Normal 12 2 2 3 6 3" xfId="46587"/>
    <cellStyle name="Normal 12 2 2 3 6 4" xfId="36573"/>
    <cellStyle name="Normal 12 2 2 3 7" xfId="15732"/>
    <cellStyle name="Normal 12 2 2 3 7 2" xfId="50948"/>
    <cellStyle name="Normal 12 2 2 3 7 3" xfId="28337"/>
    <cellStyle name="Normal 12 2 2 3 8" xfId="12823"/>
    <cellStyle name="Normal 12 2 2 3 8 2" xfId="48041"/>
    <cellStyle name="Normal 12 2 2 3 9" xfId="38351"/>
    <cellStyle name="Normal 12 2 2 4" xfId="2884"/>
    <cellStyle name="Normal 12 2 2 4 10" xfId="25271"/>
    <cellStyle name="Normal 12 2 2 4 11" xfId="60806"/>
    <cellStyle name="Normal 12 2 2 4 2" xfId="4702"/>
    <cellStyle name="Normal 12 2 2 4 2 2" xfId="17349"/>
    <cellStyle name="Normal 12 2 2 4 2 2 2" xfId="52565"/>
    <cellStyle name="Normal 12 2 2 4 2 2 3" xfId="29954"/>
    <cellStyle name="Normal 12 2 2 4 2 3" xfId="13795"/>
    <cellStyle name="Normal 12 2 2 4 2 3 2" xfId="49013"/>
    <cellStyle name="Normal 12 2 2 4 2 4" xfId="39968"/>
    <cellStyle name="Normal 12 2 2 4 2 5" xfId="26402"/>
    <cellStyle name="Normal 12 2 2 4 3" xfId="6172"/>
    <cellStyle name="Normal 12 2 2 4 3 2" xfId="18803"/>
    <cellStyle name="Normal 12 2 2 4 3 2 2" xfId="54019"/>
    <cellStyle name="Normal 12 2 2 4 3 3" xfId="41422"/>
    <cellStyle name="Normal 12 2 2 4 3 4" xfId="31408"/>
    <cellStyle name="Normal 12 2 2 4 4" xfId="7631"/>
    <cellStyle name="Normal 12 2 2 4 4 2" xfId="20257"/>
    <cellStyle name="Normal 12 2 2 4 4 2 2" xfId="55473"/>
    <cellStyle name="Normal 12 2 2 4 4 3" xfId="42876"/>
    <cellStyle name="Normal 12 2 2 4 4 4" xfId="32862"/>
    <cellStyle name="Normal 12 2 2 4 5" xfId="9412"/>
    <cellStyle name="Normal 12 2 2 4 5 2" xfId="22033"/>
    <cellStyle name="Normal 12 2 2 4 5 2 2" xfId="57249"/>
    <cellStyle name="Normal 12 2 2 4 5 3" xfId="44652"/>
    <cellStyle name="Normal 12 2 2 4 5 4" xfId="34638"/>
    <cellStyle name="Normal 12 2 2 4 6" xfId="11206"/>
    <cellStyle name="Normal 12 2 2 4 6 2" xfId="23809"/>
    <cellStyle name="Normal 12 2 2 4 6 2 2" xfId="59025"/>
    <cellStyle name="Normal 12 2 2 4 6 3" xfId="46428"/>
    <cellStyle name="Normal 12 2 2 4 6 4" xfId="36414"/>
    <cellStyle name="Normal 12 2 2 4 7" xfId="15573"/>
    <cellStyle name="Normal 12 2 2 4 7 2" xfId="50789"/>
    <cellStyle name="Normal 12 2 2 4 7 3" xfId="28178"/>
    <cellStyle name="Normal 12 2 2 4 8" xfId="12664"/>
    <cellStyle name="Normal 12 2 2 4 8 2" xfId="47882"/>
    <cellStyle name="Normal 12 2 2 4 9" xfId="38192"/>
    <cellStyle name="Normal 12 2 2 5" xfId="3393"/>
    <cellStyle name="Normal 12 2 2 5 10" xfId="26889"/>
    <cellStyle name="Normal 12 2 2 5 11" xfId="61293"/>
    <cellStyle name="Normal 12 2 2 5 2" xfId="5189"/>
    <cellStyle name="Normal 12 2 2 5 2 2" xfId="17836"/>
    <cellStyle name="Normal 12 2 2 5 2 2 2" xfId="53052"/>
    <cellStyle name="Normal 12 2 2 5 2 3" xfId="40455"/>
    <cellStyle name="Normal 12 2 2 5 2 4" xfId="30441"/>
    <cellStyle name="Normal 12 2 2 5 3" xfId="6659"/>
    <cellStyle name="Normal 12 2 2 5 3 2" xfId="19290"/>
    <cellStyle name="Normal 12 2 2 5 3 2 2" xfId="54506"/>
    <cellStyle name="Normal 12 2 2 5 3 3" xfId="41909"/>
    <cellStyle name="Normal 12 2 2 5 3 4" xfId="31895"/>
    <cellStyle name="Normal 12 2 2 5 4" xfId="8118"/>
    <cellStyle name="Normal 12 2 2 5 4 2" xfId="20744"/>
    <cellStyle name="Normal 12 2 2 5 4 2 2" xfId="55960"/>
    <cellStyle name="Normal 12 2 2 5 4 3" xfId="43363"/>
    <cellStyle name="Normal 12 2 2 5 4 4" xfId="33349"/>
    <cellStyle name="Normal 12 2 2 5 5" xfId="9899"/>
    <cellStyle name="Normal 12 2 2 5 5 2" xfId="22520"/>
    <cellStyle name="Normal 12 2 2 5 5 2 2" xfId="57736"/>
    <cellStyle name="Normal 12 2 2 5 5 3" xfId="45139"/>
    <cellStyle name="Normal 12 2 2 5 5 4" xfId="35125"/>
    <cellStyle name="Normal 12 2 2 5 6" xfId="11693"/>
    <cellStyle name="Normal 12 2 2 5 6 2" xfId="24296"/>
    <cellStyle name="Normal 12 2 2 5 6 2 2" xfId="59512"/>
    <cellStyle name="Normal 12 2 2 5 6 3" xfId="46915"/>
    <cellStyle name="Normal 12 2 2 5 6 4" xfId="36901"/>
    <cellStyle name="Normal 12 2 2 5 7" xfId="16060"/>
    <cellStyle name="Normal 12 2 2 5 7 2" xfId="51276"/>
    <cellStyle name="Normal 12 2 2 5 7 3" xfId="28665"/>
    <cellStyle name="Normal 12 2 2 5 8" xfId="14282"/>
    <cellStyle name="Normal 12 2 2 5 8 2" xfId="49500"/>
    <cellStyle name="Normal 12 2 2 5 9" xfId="38679"/>
    <cellStyle name="Normal 12 2 2 6" xfId="2553"/>
    <cellStyle name="Normal 12 2 2 6 10" xfId="26080"/>
    <cellStyle name="Normal 12 2 2 6 11" xfId="60484"/>
    <cellStyle name="Normal 12 2 2 6 2" xfId="4380"/>
    <cellStyle name="Normal 12 2 2 6 2 2" xfId="17027"/>
    <cellStyle name="Normal 12 2 2 6 2 2 2" xfId="52243"/>
    <cellStyle name="Normal 12 2 2 6 2 3" xfId="39646"/>
    <cellStyle name="Normal 12 2 2 6 2 4" xfId="29632"/>
    <cellStyle name="Normal 12 2 2 6 3" xfId="5850"/>
    <cellStyle name="Normal 12 2 2 6 3 2" xfId="18481"/>
    <cellStyle name="Normal 12 2 2 6 3 2 2" xfId="53697"/>
    <cellStyle name="Normal 12 2 2 6 3 3" xfId="41100"/>
    <cellStyle name="Normal 12 2 2 6 3 4" xfId="31086"/>
    <cellStyle name="Normal 12 2 2 6 4" xfId="7309"/>
    <cellStyle name="Normal 12 2 2 6 4 2" xfId="19935"/>
    <cellStyle name="Normal 12 2 2 6 4 2 2" xfId="55151"/>
    <cellStyle name="Normal 12 2 2 6 4 3" xfId="42554"/>
    <cellStyle name="Normal 12 2 2 6 4 4" xfId="32540"/>
    <cellStyle name="Normal 12 2 2 6 5" xfId="9090"/>
    <cellStyle name="Normal 12 2 2 6 5 2" xfId="21711"/>
    <cellStyle name="Normal 12 2 2 6 5 2 2" xfId="56927"/>
    <cellStyle name="Normal 12 2 2 6 5 3" xfId="44330"/>
    <cellStyle name="Normal 12 2 2 6 5 4" xfId="34316"/>
    <cellStyle name="Normal 12 2 2 6 6" xfId="10884"/>
    <cellStyle name="Normal 12 2 2 6 6 2" xfId="23487"/>
    <cellStyle name="Normal 12 2 2 6 6 2 2" xfId="58703"/>
    <cellStyle name="Normal 12 2 2 6 6 3" xfId="46106"/>
    <cellStyle name="Normal 12 2 2 6 6 4" xfId="36092"/>
    <cellStyle name="Normal 12 2 2 6 7" xfId="15251"/>
    <cellStyle name="Normal 12 2 2 6 7 2" xfId="50467"/>
    <cellStyle name="Normal 12 2 2 6 7 3" xfId="27856"/>
    <cellStyle name="Normal 12 2 2 6 8" xfId="13473"/>
    <cellStyle name="Normal 12 2 2 6 8 2" xfId="48691"/>
    <cellStyle name="Normal 12 2 2 6 9" xfId="37870"/>
    <cellStyle name="Normal 12 2 2 7" xfId="3717"/>
    <cellStyle name="Normal 12 2 2 7 2" xfId="8441"/>
    <cellStyle name="Normal 12 2 2 7 2 2" xfId="21067"/>
    <cellStyle name="Normal 12 2 2 7 2 2 2" xfId="56283"/>
    <cellStyle name="Normal 12 2 2 7 2 3" xfId="43686"/>
    <cellStyle name="Normal 12 2 2 7 2 4" xfId="33672"/>
    <cellStyle name="Normal 12 2 2 7 3" xfId="10222"/>
    <cellStyle name="Normal 12 2 2 7 3 2" xfId="22843"/>
    <cellStyle name="Normal 12 2 2 7 3 2 2" xfId="58059"/>
    <cellStyle name="Normal 12 2 2 7 3 3" xfId="45462"/>
    <cellStyle name="Normal 12 2 2 7 3 4" xfId="35448"/>
    <cellStyle name="Normal 12 2 2 7 4" xfId="12018"/>
    <cellStyle name="Normal 12 2 2 7 4 2" xfId="24619"/>
    <cellStyle name="Normal 12 2 2 7 4 2 2" xfId="59835"/>
    <cellStyle name="Normal 12 2 2 7 4 3" xfId="47238"/>
    <cellStyle name="Normal 12 2 2 7 4 4" xfId="37224"/>
    <cellStyle name="Normal 12 2 2 7 5" xfId="16383"/>
    <cellStyle name="Normal 12 2 2 7 5 2" xfId="51599"/>
    <cellStyle name="Normal 12 2 2 7 5 3" xfId="28988"/>
    <cellStyle name="Normal 12 2 2 7 6" xfId="14605"/>
    <cellStyle name="Normal 12 2 2 7 6 2" xfId="49823"/>
    <cellStyle name="Normal 12 2 2 7 7" xfId="39002"/>
    <cellStyle name="Normal 12 2 2 7 8" xfId="27212"/>
    <cellStyle name="Normal 12 2 2 8" xfId="4055"/>
    <cellStyle name="Normal 12 2 2 8 2" xfId="16705"/>
    <cellStyle name="Normal 12 2 2 8 2 2" xfId="51921"/>
    <cellStyle name="Normal 12 2 2 8 2 3" xfId="29310"/>
    <cellStyle name="Normal 12 2 2 8 3" xfId="13151"/>
    <cellStyle name="Normal 12 2 2 8 3 2" xfId="48369"/>
    <cellStyle name="Normal 12 2 2 8 4" xfId="39324"/>
    <cellStyle name="Normal 12 2 2 8 5" xfId="25758"/>
    <cellStyle name="Normal 12 2 2 9" xfId="5528"/>
    <cellStyle name="Normal 12 2 2 9 2" xfId="18159"/>
    <cellStyle name="Normal 12 2 2 9 2 2" xfId="53375"/>
    <cellStyle name="Normal 12 2 2 9 3" xfId="40778"/>
    <cellStyle name="Normal 12 2 2 9 4" xfId="30764"/>
    <cellStyle name="Normal 12 2 3" xfId="2293"/>
    <cellStyle name="Normal 12 2 3 10" xfId="10520"/>
    <cellStyle name="Normal 12 2 3 10 2" xfId="23131"/>
    <cellStyle name="Normal 12 2 3 10 2 2" xfId="58347"/>
    <cellStyle name="Normal 12 2 3 10 3" xfId="45750"/>
    <cellStyle name="Normal 12 2 3 10 4" xfId="35736"/>
    <cellStyle name="Normal 12 2 3 11" xfId="15009"/>
    <cellStyle name="Normal 12 2 3 11 2" xfId="50225"/>
    <cellStyle name="Normal 12 2 3 11 3" xfId="27614"/>
    <cellStyle name="Normal 12 2 3 12" xfId="12422"/>
    <cellStyle name="Normal 12 2 3 12 2" xfId="47640"/>
    <cellStyle name="Normal 12 2 3 13" xfId="37628"/>
    <cellStyle name="Normal 12 2 3 14" xfId="25029"/>
    <cellStyle name="Normal 12 2 3 15" xfId="60242"/>
    <cellStyle name="Normal 12 2 3 2" xfId="3144"/>
    <cellStyle name="Normal 12 2 3 2 10" xfId="25513"/>
    <cellStyle name="Normal 12 2 3 2 11" xfId="61048"/>
    <cellStyle name="Normal 12 2 3 2 2" xfId="4944"/>
    <cellStyle name="Normal 12 2 3 2 2 2" xfId="17591"/>
    <cellStyle name="Normal 12 2 3 2 2 2 2" xfId="52807"/>
    <cellStyle name="Normal 12 2 3 2 2 2 3" xfId="30196"/>
    <cellStyle name="Normal 12 2 3 2 2 3" xfId="14037"/>
    <cellStyle name="Normal 12 2 3 2 2 3 2" xfId="49255"/>
    <cellStyle name="Normal 12 2 3 2 2 4" xfId="40210"/>
    <cellStyle name="Normal 12 2 3 2 2 5" xfId="26644"/>
    <cellStyle name="Normal 12 2 3 2 3" xfId="6414"/>
    <cellStyle name="Normal 12 2 3 2 3 2" xfId="19045"/>
    <cellStyle name="Normal 12 2 3 2 3 2 2" xfId="54261"/>
    <cellStyle name="Normal 12 2 3 2 3 3" xfId="41664"/>
    <cellStyle name="Normal 12 2 3 2 3 4" xfId="31650"/>
    <cellStyle name="Normal 12 2 3 2 4" xfId="7873"/>
    <cellStyle name="Normal 12 2 3 2 4 2" xfId="20499"/>
    <cellStyle name="Normal 12 2 3 2 4 2 2" xfId="55715"/>
    <cellStyle name="Normal 12 2 3 2 4 3" xfId="43118"/>
    <cellStyle name="Normal 12 2 3 2 4 4" xfId="33104"/>
    <cellStyle name="Normal 12 2 3 2 5" xfId="9654"/>
    <cellStyle name="Normal 12 2 3 2 5 2" xfId="22275"/>
    <cellStyle name="Normal 12 2 3 2 5 2 2" xfId="57491"/>
    <cellStyle name="Normal 12 2 3 2 5 3" xfId="44894"/>
    <cellStyle name="Normal 12 2 3 2 5 4" xfId="34880"/>
    <cellStyle name="Normal 12 2 3 2 6" xfId="11448"/>
    <cellStyle name="Normal 12 2 3 2 6 2" xfId="24051"/>
    <cellStyle name="Normal 12 2 3 2 6 2 2" xfId="59267"/>
    <cellStyle name="Normal 12 2 3 2 6 3" xfId="46670"/>
    <cellStyle name="Normal 12 2 3 2 6 4" xfId="36656"/>
    <cellStyle name="Normal 12 2 3 2 7" xfId="15815"/>
    <cellStyle name="Normal 12 2 3 2 7 2" xfId="51031"/>
    <cellStyle name="Normal 12 2 3 2 7 3" xfId="28420"/>
    <cellStyle name="Normal 12 2 3 2 8" xfId="12906"/>
    <cellStyle name="Normal 12 2 3 2 8 2" xfId="48124"/>
    <cellStyle name="Normal 12 2 3 2 9" xfId="38434"/>
    <cellStyle name="Normal 12 2 3 3" xfId="3473"/>
    <cellStyle name="Normal 12 2 3 3 10" xfId="26969"/>
    <cellStyle name="Normal 12 2 3 3 11" xfId="61373"/>
    <cellStyle name="Normal 12 2 3 3 2" xfId="5269"/>
    <cellStyle name="Normal 12 2 3 3 2 2" xfId="17916"/>
    <cellStyle name="Normal 12 2 3 3 2 2 2" xfId="53132"/>
    <cellStyle name="Normal 12 2 3 3 2 3" xfId="40535"/>
    <cellStyle name="Normal 12 2 3 3 2 4" xfId="30521"/>
    <cellStyle name="Normal 12 2 3 3 3" xfId="6739"/>
    <cellStyle name="Normal 12 2 3 3 3 2" xfId="19370"/>
    <cellStyle name="Normal 12 2 3 3 3 2 2" xfId="54586"/>
    <cellStyle name="Normal 12 2 3 3 3 3" xfId="41989"/>
    <cellStyle name="Normal 12 2 3 3 3 4" xfId="31975"/>
    <cellStyle name="Normal 12 2 3 3 4" xfId="8198"/>
    <cellStyle name="Normal 12 2 3 3 4 2" xfId="20824"/>
    <cellStyle name="Normal 12 2 3 3 4 2 2" xfId="56040"/>
    <cellStyle name="Normal 12 2 3 3 4 3" xfId="43443"/>
    <cellStyle name="Normal 12 2 3 3 4 4" xfId="33429"/>
    <cellStyle name="Normal 12 2 3 3 5" xfId="9979"/>
    <cellStyle name="Normal 12 2 3 3 5 2" xfId="22600"/>
    <cellStyle name="Normal 12 2 3 3 5 2 2" xfId="57816"/>
    <cellStyle name="Normal 12 2 3 3 5 3" xfId="45219"/>
    <cellStyle name="Normal 12 2 3 3 5 4" xfId="35205"/>
    <cellStyle name="Normal 12 2 3 3 6" xfId="11773"/>
    <cellStyle name="Normal 12 2 3 3 6 2" xfId="24376"/>
    <cellStyle name="Normal 12 2 3 3 6 2 2" xfId="59592"/>
    <cellStyle name="Normal 12 2 3 3 6 3" xfId="46995"/>
    <cellStyle name="Normal 12 2 3 3 6 4" xfId="36981"/>
    <cellStyle name="Normal 12 2 3 3 7" xfId="16140"/>
    <cellStyle name="Normal 12 2 3 3 7 2" xfId="51356"/>
    <cellStyle name="Normal 12 2 3 3 7 3" xfId="28745"/>
    <cellStyle name="Normal 12 2 3 3 8" xfId="14362"/>
    <cellStyle name="Normal 12 2 3 3 8 2" xfId="49580"/>
    <cellStyle name="Normal 12 2 3 3 9" xfId="38759"/>
    <cellStyle name="Normal 12 2 3 4" xfId="2634"/>
    <cellStyle name="Normal 12 2 3 4 10" xfId="26160"/>
    <cellStyle name="Normal 12 2 3 4 11" xfId="60564"/>
    <cellStyle name="Normal 12 2 3 4 2" xfId="4460"/>
    <cellStyle name="Normal 12 2 3 4 2 2" xfId="17107"/>
    <cellStyle name="Normal 12 2 3 4 2 2 2" xfId="52323"/>
    <cellStyle name="Normal 12 2 3 4 2 3" xfId="39726"/>
    <cellStyle name="Normal 12 2 3 4 2 4" xfId="29712"/>
    <cellStyle name="Normal 12 2 3 4 3" xfId="5930"/>
    <cellStyle name="Normal 12 2 3 4 3 2" xfId="18561"/>
    <cellStyle name="Normal 12 2 3 4 3 2 2" xfId="53777"/>
    <cellStyle name="Normal 12 2 3 4 3 3" xfId="41180"/>
    <cellStyle name="Normal 12 2 3 4 3 4" xfId="31166"/>
    <cellStyle name="Normal 12 2 3 4 4" xfId="7389"/>
    <cellStyle name="Normal 12 2 3 4 4 2" xfId="20015"/>
    <cellStyle name="Normal 12 2 3 4 4 2 2" xfId="55231"/>
    <cellStyle name="Normal 12 2 3 4 4 3" xfId="42634"/>
    <cellStyle name="Normal 12 2 3 4 4 4" xfId="32620"/>
    <cellStyle name="Normal 12 2 3 4 5" xfId="9170"/>
    <cellStyle name="Normal 12 2 3 4 5 2" xfId="21791"/>
    <cellStyle name="Normal 12 2 3 4 5 2 2" xfId="57007"/>
    <cellStyle name="Normal 12 2 3 4 5 3" xfId="44410"/>
    <cellStyle name="Normal 12 2 3 4 5 4" xfId="34396"/>
    <cellStyle name="Normal 12 2 3 4 6" xfId="10964"/>
    <cellStyle name="Normal 12 2 3 4 6 2" xfId="23567"/>
    <cellStyle name="Normal 12 2 3 4 6 2 2" xfId="58783"/>
    <cellStyle name="Normal 12 2 3 4 6 3" xfId="46186"/>
    <cellStyle name="Normal 12 2 3 4 6 4" xfId="36172"/>
    <cellStyle name="Normal 12 2 3 4 7" xfId="15331"/>
    <cellStyle name="Normal 12 2 3 4 7 2" xfId="50547"/>
    <cellStyle name="Normal 12 2 3 4 7 3" xfId="27936"/>
    <cellStyle name="Normal 12 2 3 4 8" xfId="13553"/>
    <cellStyle name="Normal 12 2 3 4 8 2" xfId="48771"/>
    <cellStyle name="Normal 12 2 3 4 9" xfId="37950"/>
    <cellStyle name="Normal 12 2 3 5" xfId="3798"/>
    <cellStyle name="Normal 12 2 3 5 2" xfId="8521"/>
    <cellStyle name="Normal 12 2 3 5 2 2" xfId="21147"/>
    <cellStyle name="Normal 12 2 3 5 2 2 2" xfId="56363"/>
    <cellStyle name="Normal 12 2 3 5 2 3" xfId="43766"/>
    <cellStyle name="Normal 12 2 3 5 2 4" xfId="33752"/>
    <cellStyle name="Normal 12 2 3 5 3" xfId="10302"/>
    <cellStyle name="Normal 12 2 3 5 3 2" xfId="22923"/>
    <cellStyle name="Normal 12 2 3 5 3 2 2" xfId="58139"/>
    <cellStyle name="Normal 12 2 3 5 3 3" xfId="45542"/>
    <cellStyle name="Normal 12 2 3 5 3 4" xfId="35528"/>
    <cellStyle name="Normal 12 2 3 5 4" xfId="12098"/>
    <cellStyle name="Normal 12 2 3 5 4 2" xfId="24699"/>
    <cellStyle name="Normal 12 2 3 5 4 2 2" xfId="59915"/>
    <cellStyle name="Normal 12 2 3 5 4 3" xfId="47318"/>
    <cellStyle name="Normal 12 2 3 5 4 4" xfId="37304"/>
    <cellStyle name="Normal 12 2 3 5 5" xfId="16463"/>
    <cellStyle name="Normal 12 2 3 5 5 2" xfId="51679"/>
    <cellStyle name="Normal 12 2 3 5 5 3" xfId="29068"/>
    <cellStyle name="Normal 12 2 3 5 6" xfId="14685"/>
    <cellStyle name="Normal 12 2 3 5 6 2" xfId="49903"/>
    <cellStyle name="Normal 12 2 3 5 7" xfId="39082"/>
    <cellStyle name="Normal 12 2 3 5 8" xfId="27292"/>
    <cellStyle name="Normal 12 2 3 6" xfId="4138"/>
    <cellStyle name="Normal 12 2 3 6 2" xfId="16785"/>
    <cellStyle name="Normal 12 2 3 6 2 2" xfId="52001"/>
    <cellStyle name="Normal 12 2 3 6 2 3" xfId="29390"/>
    <cellStyle name="Normal 12 2 3 6 3" xfId="13231"/>
    <cellStyle name="Normal 12 2 3 6 3 2" xfId="48449"/>
    <cellStyle name="Normal 12 2 3 6 4" xfId="39404"/>
    <cellStyle name="Normal 12 2 3 6 5" xfId="25838"/>
    <cellStyle name="Normal 12 2 3 7" xfId="5608"/>
    <cellStyle name="Normal 12 2 3 7 2" xfId="18239"/>
    <cellStyle name="Normal 12 2 3 7 2 2" xfId="53455"/>
    <cellStyle name="Normal 12 2 3 7 3" xfId="40858"/>
    <cellStyle name="Normal 12 2 3 7 4" xfId="30844"/>
    <cellStyle name="Normal 12 2 3 8" xfId="7067"/>
    <cellStyle name="Normal 12 2 3 8 2" xfId="19693"/>
    <cellStyle name="Normal 12 2 3 8 2 2" xfId="54909"/>
    <cellStyle name="Normal 12 2 3 8 3" xfId="42312"/>
    <cellStyle name="Normal 12 2 3 8 4" xfId="32298"/>
    <cellStyle name="Normal 12 2 3 9" xfId="8848"/>
    <cellStyle name="Normal 12 2 3 9 2" xfId="21469"/>
    <cellStyle name="Normal 12 2 3 9 2 2" xfId="56685"/>
    <cellStyle name="Normal 12 2 3 9 3" xfId="44088"/>
    <cellStyle name="Normal 12 2 3 9 4" xfId="34074"/>
    <cellStyle name="Normal 12 2 4" xfId="2974"/>
    <cellStyle name="Normal 12 2 4 10" xfId="25354"/>
    <cellStyle name="Normal 12 2 4 11" xfId="60889"/>
    <cellStyle name="Normal 12 2 4 2" xfId="4785"/>
    <cellStyle name="Normal 12 2 4 2 2" xfId="17432"/>
    <cellStyle name="Normal 12 2 4 2 2 2" xfId="52648"/>
    <cellStyle name="Normal 12 2 4 2 2 3" xfId="30037"/>
    <cellStyle name="Normal 12 2 4 2 3" xfId="13878"/>
    <cellStyle name="Normal 12 2 4 2 3 2" xfId="49096"/>
    <cellStyle name="Normal 12 2 4 2 4" xfId="40051"/>
    <cellStyle name="Normal 12 2 4 2 5" xfId="26485"/>
    <cellStyle name="Normal 12 2 4 3" xfId="6255"/>
    <cellStyle name="Normal 12 2 4 3 2" xfId="18886"/>
    <cellStyle name="Normal 12 2 4 3 2 2" xfId="54102"/>
    <cellStyle name="Normal 12 2 4 3 3" xfId="41505"/>
    <cellStyle name="Normal 12 2 4 3 4" xfId="31491"/>
    <cellStyle name="Normal 12 2 4 4" xfId="7714"/>
    <cellStyle name="Normal 12 2 4 4 2" xfId="20340"/>
    <cellStyle name="Normal 12 2 4 4 2 2" xfId="55556"/>
    <cellStyle name="Normal 12 2 4 4 3" xfId="42959"/>
    <cellStyle name="Normal 12 2 4 4 4" xfId="32945"/>
    <cellStyle name="Normal 12 2 4 5" xfId="9495"/>
    <cellStyle name="Normal 12 2 4 5 2" xfId="22116"/>
    <cellStyle name="Normal 12 2 4 5 2 2" xfId="57332"/>
    <cellStyle name="Normal 12 2 4 5 3" xfId="44735"/>
    <cellStyle name="Normal 12 2 4 5 4" xfId="34721"/>
    <cellStyle name="Normal 12 2 4 6" xfId="11289"/>
    <cellStyle name="Normal 12 2 4 6 2" xfId="23892"/>
    <cellStyle name="Normal 12 2 4 6 2 2" xfId="59108"/>
    <cellStyle name="Normal 12 2 4 6 3" xfId="46511"/>
    <cellStyle name="Normal 12 2 4 6 4" xfId="36497"/>
    <cellStyle name="Normal 12 2 4 7" xfId="15656"/>
    <cellStyle name="Normal 12 2 4 7 2" xfId="50872"/>
    <cellStyle name="Normal 12 2 4 7 3" xfId="28261"/>
    <cellStyle name="Normal 12 2 4 8" xfId="12747"/>
    <cellStyle name="Normal 12 2 4 8 2" xfId="47965"/>
    <cellStyle name="Normal 12 2 4 9" xfId="38275"/>
    <cellStyle name="Normal 12 2 5" xfId="2807"/>
    <cellStyle name="Normal 12 2 5 10" xfId="25199"/>
    <cellStyle name="Normal 12 2 5 11" xfId="60734"/>
    <cellStyle name="Normal 12 2 5 2" xfId="4630"/>
    <cellStyle name="Normal 12 2 5 2 2" xfId="17277"/>
    <cellStyle name="Normal 12 2 5 2 2 2" xfId="52493"/>
    <cellStyle name="Normal 12 2 5 2 2 3" xfId="29882"/>
    <cellStyle name="Normal 12 2 5 2 3" xfId="13723"/>
    <cellStyle name="Normal 12 2 5 2 3 2" xfId="48941"/>
    <cellStyle name="Normal 12 2 5 2 4" xfId="39896"/>
    <cellStyle name="Normal 12 2 5 2 5" xfId="26330"/>
    <cellStyle name="Normal 12 2 5 3" xfId="6100"/>
    <cellStyle name="Normal 12 2 5 3 2" xfId="18731"/>
    <cellStyle name="Normal 12 2 5 3 2 2" xfId="53947"/>
    <cellStyle name="Normal 12 2 5 3 3" xfId="41350"/>
    <cellStyle name="Normal 12 2 5 3 4" xfId="31336"/>
    <cellStyle name="Normal 12 2 5 4" xfId="7559"/>
    <cellStyle name="Normal 12 2 5 4 2" xfId="20185"/>
    <cellStyle name="Normal 12 2 5 4 2 2" xfId="55401"/>
    <cellStyle name="Normal 12 2 5 4 3" xfId="42804"/>
    <cellStyle name="Normal 12 2 5 4 4" xfId="32790"/>
    <cellStyle name="Normal 12 2 5 5" xfId="9340"/>
    <cellStyle name="Normal 12 2 5 5 2" xfId="21961"/>
    <cellStyle name="Normal 12 2 5 5 2 2" xfId="57177"/>
    <cellStyle name="Normal 12 2 5 5 3" xfId="44580"/>
    <cellStyle name="Normal 12 2 5 5 4" xfId="34566"/>
    <cellStyle name="Normal 12 2 5 6" xfId="11134"/>
    <cellStyle name="Normal 12 2 5 6 2" xfId="23737"/>
    <cellStyle name="Normal 12 2 5 6 2 2" xfId="58953"/>
    <cellStyle name="Normal 12 2 5 6 3" xfId="46356"/>
    <cellStyle name="Normal 12 2 5 6 4" xfId="36342"/>
    <cellStyle name="Normal 12 2 5 7" xfId="15501"/>
    <cellStyle name="Normal 12 2 5 7 2" xfId="50717"/>
    <cellStyle name="Normal 12 2 5 7 3" xfId="28106"/>
    <cellStyle name="Normal 12 2 5 8" xfId="12592"/>
    <cellStyle name="Normal 12 2 5 8 2" xfId="47810"/>
    <cellStyle name="Normal 12 2 5 9" xfId="38120"/>
    <cellStyle name="Normal 12 2 6" xfId="3321"/>
    <cellStyle name="Normal 12 2 6 10" xfId="26817"/>
    <cellStyle name="Normal 12 2 6 11" xfId="61221"/>
    <cellStyle name="Normal 12 2 6 2" xfId="5117"/>
    <cellStyle name="Normal 12 2 6 2 2" xfId="17764"/>
    <cellStyle name="Normal 12 2 6 2 2 2" xfId="52980"/>
    <cellStyle name="Normal 12 2 6 2 3" xfId="40383"/>
    <cellStyle name="Normal 12 2 6 2 4" xfId="30369"/>
    <cellStyle name="Normal 12 2 6 3" xfId="6587"/>
    <cellStyle name="Normal 12 2 6 3 2" xfId="19218"/>
    <cellStyle name="Normal 12 2 6 3 2 2" xfId="54434"/>
    <cellStyle name="Normal 12 2 6 3 3" xfId="41837"/>
    <cellStyle name="Normal 12 2 6 3 4" xfId="31823"/>
    <cellStyle name="Normal 12 2 6 4" xfId="8046"/>
    <cellStyle name="Normal 12 2 6 4 2" xfId="20672"/>
    <cellStyle name="Normal 12 2 6 4 2 2" xfId="55888"/>
    <cellStyle name="Normal 12 2 6 4 3" xfId="43291"/>
    <cellStyle name="Normal 12 2 6 4 4" xfId="33277"/>
    <cellStyle name="Normal 12 2 6 5" xfId="9827"/>
    <cellStyle name="Normal 12 2 6 5 2" xfId="22448"/>
    <cellStyle name="Normal 12 2 6 5 2 2" xfId="57664"/>
    <cellStyle name="Normal 12 2 6 5 3" xfId="45067"/>
    <cellStyle name="Normal 12 2 6 5 4" xfId="35053"/>
    <cellStyle name="Normal 12 2 6 6" xfId="11621"/>
    <cellStyle name="Normal 12 2 6 6 2" xfId="24224"/>
    <cellStyle name="Normal 12 2 6 6 2 2" xfId="59440"/>
    <cellStyle name="Normal 12 2 6 6 3" xfId="46843"/>
    <cellStyle name="Normal 12 2 6 6 4" xfId="36829"/>
    <cellStyle name="Normal 12 2 6 7" xfId="15988"/>
    <cellStyle name="Normal 12 2 6 7 2" xfId="51204"/>
    <cellStyle name="Normal 12 2 6 7 3" xfId="28593"/>
    <cellStyle name="Normal 12 2 6 8" xfId="14210"/>
    <cellStyle name="Normal 12 2 6 8 2" xfId="49428"/>
    <cellStyle name="Normal 12 2 6 9" xfId="38607"/>
    <cellStyle name="Normal 12 2 7" xfId="2477"/>
    <cellStyle name="Normal 12 2 7 10" xfId="26008"/>
    <cellStyle name="Normal 12 2 7 11" xfId="60412"/>
    <cellStyle name="Normal 12 2 7 2" xfId="4308"/>
    <cellStyle name="Normal 12 2 7 2 2" xfId="16955"/>
    <cellStyle name="Normal 12 2 7 2 2 2" xfId="52171"/>
    <cellStyle name="Normal 12 2 7 2 3" xfId="39574"/>
    <cellStyle name="Normal 12 2 7 2 4" xfId="29560"/>
    <cellStyle name="Normal 12 2 7 3" xfId="5778"/>
    <cellStyle name="Normal 12 2 7 3 2" xfId="18409"/>
    <cellStyle name="Normal 12 2 7 3 2 2" xfId="53625"/>
    <cellStyle name="Normal 12 2 7 3 3" xfId="41028"/>
    <cellStyle name="Normal 12 2 7 3 4" xfId="31014"/>
    <cellStyle name="Normal 12 2 7 4" xfId="7237"/>
    <cellStyle name="Normal 12 2 7 4 2" xfId="19863"/>
    <cellStyle name="Normal 12 2 7 4 2 2" xfId="55079"/>
    <cellStyle name="Normal 12 2 7 4 3" xfId="42482"/>
    <cellStyle name="Normal 12 2 7 4 4" xfId="32468"/>
    <cellStyle name="Normal 12 2 7 5" xfId="9018"/>
    <cellStyle name="Normal 12 2 7 5 2" xfId="21639"/>
    <cellStyle name="Normal 12 2 7 5 2 2" xfId="56855"/>
    <cellStyle name="Normal 12 2 7 5 3" xfId="44258"/>
    <cellStyle name="Normal 12 2 7 5 4" xfId="34244"/>
    <cellStyle name="Normal 12 2 7 6" xfId="10812"/>
    <cellStyle name="Normal 12 2 7 6 2" xfId="23415"/>
    <cellStyle name="Normal 12 2 7 6 2 2" xfId="58631"/>
    <cellStyle name="Normal 12 2 7 6 3" xfId="46034"/>
    <cellStyle name="Normal 12 2 7 6 4" xfId="36020"/>
    <cellStyle name="Normal 12 2 7 7" xfId="15179"/>
    <cellStyle name="Normal 12 2 7 7 2" xfId="50395"/>
    <cellStyle name="Normal 12 2 7 7 3" xfId="27784"/>
    <cellStyle name="Normal 12 2 7 8" xfId="13401"/>
    <cellStyle name="Normal 12 2 7 8 2" xfId="48619"/>
    <cellStyle name="Normal 12 2 7 9" xfId="37798"/>
    <cellStyle name="Normal 12 2 8" xfId="3645"/>
    <cellStyle name="Normal 12 2 8 2" xfId="8369"/>
    <cellStyle name="Normal 12 2 8 2 2" xfId="20995"/>
    <cellStyle name="Normal 12 2 8 2 2 2" xfId="56211"/>
    <cellStyle name="Normal 12 2 8 2 3" xfId="43614"/>
    <cellStyle name="Normal 12 2 8 2 4" xfId="33600"/>
    <cellStyle name="Normal 12 2 8 3" xfId="10150"/>
    <cellStyle name="Normal 12 2 8 3 2" xfId="22771"/>
    <cellStyle name="Normal 12 2 8 3 2 2" xfId="57987"/>
    <cellStyle name="Normal 12 2 8 3 3" xfId="45390"/>
    <cellStyle name="Normal 12 2 8 3 4" xfId="35376"/>
    <cellStyle name="Normal 12 2 8 4" xfId="11946"/>
    <cellStyle name="Normal 12 2 8 4 2" xfId="24547"/>
    <cellStyle name="Normal 12 2 8 4 2 2" xfId="59763"/>
    <cellStyle name="Normal 12 2 8 4 3" xfId="47166"/>
    <cellStyle name="Normal 12 2 8 4 4" xfId="37152"/>
    <cellStyle name="Normal 12 2 8 5" xfId="16311"/>
    <cellStyle name="Normal 12 2 8 5 2" xfId="51527"/>
    <cellStyle name="Normal 12 2 8 5 3" xfId="28916"/>
    <cellStyle name="Normal 12 2 8 6" xfId="14533"/>
    <cellStyle name="Normal 12 2 8 6 2" xfId="49751"/>
    <cellStyle name="Normal 12 2 8 7" xfId="38930"/>
    <cellStyle name="Normal 12 2 8 8" xfId="27140"/>
    <cellStyle name="Normal 12 2 9" xfId="3975"/>
    <cellStyle name="Normal 12 2 9 2" xfId="16633"/>
    <cellStyle name="Normal 12 2 9 2 2" xfId="51849"/>
    <cellStyle name="Normal 12 2 9 2 3" xfId="29238"/>
    <cellStyle name="Normal 12 2 9 3" xfId="13079"/>
    <cellStyle name="Normal 12 2 9 3 2" xfId="48297"/>
    <cellStyle name="Normal 12 2 9 4" xfId="39252"/>
    <cellStyle name="Normal 12 2 9 5" xfId="25686"/>
    <cellStyle name="Normal 12 2_District Target Attainment" xfId="1106"/>
    <cellStyle name="Normal 12 3" xfId="1275"/>
    <cellStyle name="Normal 12 3 10" xfId="6957"/>
    <cellStyle name="Normal 12 3 10 2" xfId="19584"/>
    <cellStyle name="Normal 12 3 10 2 2" xfId="54800"/>
    <cellStyle name="Normal 12 3 10 3" xfId="42203"/>
    <cellStyle name="Normal 12 3 10 4" xfId="32189"/>
    <cellStyle name="Normal 12 3 11" xfId="8738"/>
    <cellStyle name="Normal 12 3 11 2" xfId="21360"/>
    <cellStyle name="Normal 12 3 11 2 2" xfId="56576"/>
    <cellStyle name="Normal 12 3 11 3" xfId="43979"/>
    <cellStyle name="Normal 12 3 11 4" xfId="33965"/>
    <cellStyle name="Normal 12 3 12" xfId="10521"/>
    <cellStyle name="Normal 12 3 12 2" xfId="23132"/>
    <cellStyle name="Normal 12 3 12 2 2" xfId="58348"/>
    <cellStyle name="Normal 12 3 12 3" xfId="45751"/>
    <cellStyle name="Normal 12 3 12 4" xfId="35737"/>
    <cellStyle name="Normal 12 3 13" xfId="14899"/>
    <cellStyle name="Normal 12 3 13 2" xfId="50116"/>
    <cellStyle name="Normal 12 3 13 3" xfId="27505"/>
    <cellStyle name="Normal 12 3 14" xfId="12313"/>
    <cellStyle name="Normal 12 3 14 2" xfId="47531"/>
    <cellStyle name="Normal 12 3 15" xfId="37518"/>
    <cellStyle name="Normal 12 3 16" xfId="24920"/>
    <cellStyle name="Normal 12 3 17" xfId="60133"/>
    <cellStyle name="Normal 12 3 2" xfId="2343"/>
    <cellStyle name="Normal 12 3 2 10" xfId="10522"/>
    <cellStyle name="Normal 12 3 2 10 2" xfId="23133"/>
    <cellStyle name="Normal 12 3 2 10 2 2" xfId="58349"/>
    <cellStyle name="Normal 12 3 2 10 3" xfId="45752"/>
    <cellStyle name="Normal 12 3 2 10 4" xfId="35738"/>
    <cellStyle name="Normal 12 3 2 11" xfId="15054"/>
    <cellStyle name="Normal 12 3 2 11 2" xfId="50270"/>
    <cellStyle name="Normal 12 3 2 11 3" xfId="27659"/>
    <cellStyle name="Normal 12 3 2 12" xfId="12467"/>
    <cellStyle name="Normal 12 3 2 12 2" xfId="47685"/>
    <cellStyle name="Normal 12 3 2 13" xfId="37673"/>
    <cellStyle name="Normal 12 3 2 14" xfId="25074"/>
    <cellStyle name="Normal 12 3 2 15" xfId="60287"/>
    <cellStyle name="Normal 12 3 2 2" xfId="3189"/>
    <cellStyle name="Normal 12 3 2 2 10" xfId="25558"/>
    <cellStyle name="Normal 12 3 2 2 11" xfId="61093"/>
    <cellStyle name="Normal 12 3 2 2 2" xfId="4989"/>
    <cellStyle name="Normal 12 3 2 2 2 2" xfId="17636"/>
    <cellStyle name="Normal 12 3 2 2 2 2 2" xfId="52852"/>
    <cellStyle name="Normal 12 3 2 2 2 2 3" xfId="30241"/>
    <cellStyle name="Normal 12 3 2 2 2 3" xfId="14082"/>
    <cellStyle name="Normal 12 3 2 2 2 3 2" xfId="49300"/>
    <cellStyle name="Normal 12 3 2 2 2 4" xfId="40255"/>
    <cellStyle name="Normal 12 3 2 2 2 5" xfId="26689"/>
    <cellStyle name="Normal 12 3 2 2 3" xfId="6459"/>
    <cellStyle name="Normal 12 3 2 2 3 2" xfId="19090"/>
    <cellStyle name="Normal 12 3 2 2 3 2 2" xfId="54306"/>
    <cellStyle name="Normal 12 3 2 2 3 3" xfId="41709"/>
    <cellStyle name="Normal 12 3 2 2 3 4" xfId="31695"/>
    <cellStyle name="Normal 12 3 2 2 4" xfId="7918"/>
    <cellStyle name="Normal 12 3 2 2 4 2" xfId="20544"/>
    <cellStyle name="Normal 12 3 2 2 4 2 2" xfId="55760"/>
    <cellStyle name="Normal 12 3 2 2 4 3" xfId="43163"/>
    <cellStyle name="Normal 12 3 2 2 4 4" xfId="33149"/>
    <cellStyle name="Normal 12 3 2 2 5" xfId="9699"/>
    <cellStyle name="Normal 12 3 2 2 5 2" xfId="22320"/>
    <cellStyle name="Normal 12 3 2 2 5 2 2" xfId="57536"/>
    <cellStyle name="Normal 12 3 2 2 5 3" xfId="44939"/>
    <cellStyle name="Normal 12 3 2 2 5 4" xfId="34925"/>
    <cellStyle name="Normal 12 3 2 2 6" xfId="11493"/>
    <cellStyle name="Normal 12 3 2 2 6 2" xfId="24096"/>
    <cellStyle name="Normal 12 3 2 2 6 2 2" xfId="59312"/>
    <cellStyle name="Normal 12 3 2 2 6 3" xfId="46715"/>
    <cellStyle name="Normal 12 3 2 2 6 4" xfId="36701"/>
    <cellStyle name="Normal 12 3 2 2 7" xfId="15860"/>
    <cellStyle name="Normal 12 3 2 2 7 2" xfId="51076"/>
    <cellStyle name="Normal 12 3 2 2 7 3" xfId="28465"/>
    <cellStyle name="Normal 12 3 2 2 8" xfId="12951"/>
    <cellStyle name="Normal 12 3 2 2 8 2" xfId="48169"/>
    <cellStyle name="Normal 12 3 2 2 9" xfId="38479"/>
    <cellStyle name="Normal 12 3 2 3" xfId="3518"/>
    <cellStyle name="Normal 12 3 2 3 10" xfId="27014"/>
    <cellStyle name="Normal 12 3 2 3 11" xfId="61418"/>
    <cellStyle name="Normal 12 3 2 3 2" xfId="5314"/>
    <cellStyle name="Normal 12 3 2 3 2 2" xfId="17961"/>
    <cellStyle name="Normal 12 3 2 3 2 2 2" xfId="53177"/>
    <cellStyle name="Normal 12 3 2 3 2 3" xfId="40580"/>
    <cellStyle name="Normal 12 3 2 3 2 4" xfId="30566"/>
    <cellStyle name="Normal 12 3 2 3 3" xfId="6784"/>
    <cellStyle name="Normal 12 3 2 3 3 2" xfId="19415"/>
    <cellStyle name="Normal 12 3 2 3 3 2 2" xfId="54631"/>
    <cellStyle name="Normal 12 3 2 3 3 3" xfId="42034"/>
    <cellStyle name="Normal 12 3 2 3 3 4" xfId="32020"/>
    <cellStyle name="Normal 12 3 2 3 4" xfId="8243"/>
    <cellStyle name="Normal 12 3 2 3 4 2" xfId="20869"/>
    <cellStyle name="Normal 12 3 2 3 4 2 2" xfId="56085"/>
    <cellStyle name="Normal 12 3 2 3 4 3" xfId="43488"/>
    <cellStyle name="Normal 12 3 2 3 4 4" xfId="33474"/>
    <cellStyle name="Normal 12 3 2 3 5" xfId="10024"/>
    <cellStyle name="Normal 12 3 2 3 5 2" xfId="22645"/>
    <cellStyle name="Normal 12 3 2 3 5 2 2" xfId="57861"/>
    <cellStyle name="Normal 12 3 2 3 5 3" xfId="45264"/>
    <cellStyle name="Normal 12 3 2 3 5 4" xfId="35250"/>
    <cellStyle name="Normal 12 3 2 3 6" xfId="11818"/>
    <cellStyle name="Normal 12 3 2 3 6 2" xfId="24421"/>
    <cellStyle name="Normal 12 3 2 3 6 2 2" xfId="59637"/>
    <cellStyle name="Normal 12 3 2 3 6 3" xfId="47040"/>
    <cellStyle name="Normal 12 3 2 3 6 4" xfId="37026"/>
    <cellStyle name="Normal 12 3 2 3 7" xfId="16185"/>
    <cellStyle name="Normal 12 3 2 3 7 2" xfId="51401"/>
    <cellStyle name="Normal 12 3 2 3 7 3" xfId="28790"/>
    <cellStyle name="Normal 12 3 2 3 8" xfId="14407"/>
    <cellStyle name="Normal 12 3 2 3 8 2" xfId="49625"/>
    <cellStyle name="Normal 12 3 2 3 9" xfId="38804"/>
    <cellStyle name="Normal 12 3 2 4" xfId="2679"/>
    <cellStyle name="Normal 12 3 2 4 10" xfId="26205"/>
    <cellStyle name="Normal 12 3 2 4 11" xfId="60609"/>
    <cellStyle name="Normal 12 3 2 4 2" xfId="4505"/>
    <cellStyle name="Normal 12 3 2 4 2 2" xfId="17152"/>
    <cellStyle name="Normal 12 3 2 4 2 2 2" xfId="52368"/>
    <cellStyle name="Normal 12 3 2 4 2 3" xfId="39771"/>
    <cellStyle name="Normal 12 3 2 4 2 4" xfId="29757"/>
    <cellStyle name="Normal 12 3 2 4 3" xfId="5975"/>
    <cellStyle name="Normal 12 3 2 4 3 2" xfId="18606"/>
    <cellStyle name="Normal 12 3 2 4 3 2 2" xfId="53822"/>
    <cellStyle name="Normal 12 3 2 4 3 3" xfId="41225"/>
    <cellStyle name="Normal 12 3 2 4 3 4" xfId="31211"/>
    <cellStyle name="Normal 12 3 2 4 4" xfId="7434"/>
    <cellStyle name="Normal 12 3 2 4 4 2" xfId="20060"/>
    <cellStyle name="Normal 12 3 2 4 4 2 2" xfId="55276"/>
    <cellStyle name="Normal 12 3 2 4 4 3" xfId="42679"/>
    <cellStyle name="Normal 12 3 2 4 4 4" xfId="32665"/>
    <cellStyle name="Normal 12 3 2 4 5" xfId="9215"/>
    <cellStyle name="Normal 12 3 2 4 5 2" xfId="21836"/>
    <cellStyle name="Normal 12 3 2 4 5 2 2" xfId="57052"/>
    <cellStyle name="Normal 12 3 2 4 5 3" xfId="44455"/>
    <cellStyle name="Normal 12 3 2 4 5 4" xfId="34441"/>
    <cellStyle name="Normal 12 3 2 4 6" xfId="11009"/>
    <cellStyle name="Normal 12 3 2 4 6 2" xfId="23612"/>
    <cellStyle name="Normal 12 3 2 4 6 2 2" xfId="58828"/>
    <cellStyle name="Normal 12 3 2 4 6 3" xfId="46231"/>
    <cellStyle name="Normal 12 3 2 4 6 4" xfId="36217"/>
    <cellStyle name="Normal 12 3 2 4 7" xfId="15376"/>
    <cellStyle name="Normal 12 3 2 4 7 2" xfId="50592"/>
    <cellStyle name="Normal 12 3 2 4 7 3" xfId="27981"/>
    <cellStyle name="Normal 12 3 2 4 8" xfId="13598"/>
    <cellStyle name="Normal 12 3 2 4 8 2" xfId="48816"/>
    <cellStyle name="Normal 12 3 2 4 9" xfId="37995"/>
    <cellStyle name="Normal 12 3 2 5" xfId="3843"/>
    <cellStyle name="Normal 12 3 2 5 2" xfId="8566"/>
    <cellStyle name="Normal 12 3 2 5 2 2" xfId="21192"/>
    <cellStyle name="Normal 12 3 2 5 2 2 2" xfId="56408"/>
    <cellStyle name="Normal 12 3 2 5 2 3" xfId="43811"/>
    <cellStyle name="Normal 12 3 2 5 2 4" xfId="33797"/>
    <cellStyle name="Normal 12 3 2 5 3" xfId="10347"/>
    <cellStyle name="Normal 12 3 2 5 3 2" xfId="22968"/>
    <cellStyle name="Normal 12 3 2 5 3 2 2" xfId="58184"/>
    <cellStyle name="Normal 12 3 2 5 3 3" xfId="45587"/>
    <cellStyle name="Normal 12 3 2 5 3 4" xfId="35573"/>
    <cellStyle name="Normal 12 3 2 5 4" xfId="12143"/>
    <cellStyle name="Normal 12 3 2 5 4 2" xfId="24744"/>
    <cellStyle name="Normal 12 3 2 5 4 2 2" xfId="59960"/>
    <cellStyle name="Normal 12 3 2 5 4 3" xfId="47363"/>
    <cellStyle name="Normal 12 3 2 5 4 4" xfId="37349"/>
    <cellStyle name="Normal 12 3 2 5 5" xfId="16508"/>
    <cellStyle name="Normal 12 3 2 5 5 2" xfId="51724"/>
    <cellStyle name="Normal 12 3 2 5 5 3" xfId="29113"/>
    <cellStyle name="Normal 12 3 2 5 6" xfId="14730"/>
    <cellStyle name="Normal 12 3 2 5 6 2" xfId="49948"/>
    <cellStyle name="Normal 12 3 2 5 7" xfId="39127"/>
    <cellStyle name="Normal 12 3 2 5 8" xfId="27337"/>
    <cellStyle name="Normal 12 3 2 6" xfId="4183"/>
    <cellStyle name="Normal 12 3 2 6 2" xfId="16830"/>
    <cellStyle name="Normal 12 3 2 6 2 2" xfId="52046"/>
    <cellStyle name="Normal 12 3 2 6 2 3" xfId="29435"/>
    <cellStyle name="Normal 12 3 2 6 3" xfId="13276"/>
    <cellStyle name="Normal 12 3 2 6 3 2" xfId="48494"/>
    <cellStyle name="Normal 12 3 2 6 4" xfId="39449"/>
    <cellStyle name="Normal 12 3 2 6 5" xfId="25883"/>
    <cellStyle name="Normal 12 3 2 7" xfId="5653"/>
    <cellStyle name="Normal 12 3 2 7 2" xfId="18284"/>
    <cellStyle name="Normal 12 3 2 7 2 2" xfId="53500"/>
    <cellStyle name="Normal 12 3 2 7 3" xfId="40903"/>
    <cellStyle name="Normal 12 3 2 7 4" xfId="30889"/>
    <cellStyle name="Normal 12 3 2 8" xfId="7112"/>
    <cellStyle name="Normal 12 3 2 8 2" xfId="19738"/>
    <cellStyle name="Normal 12 3 2 8 2 2" xfId="54954"/>
    <cellStyle name="Normal 12 3 2 8 3" xfId="42357"/>
    <cellStyle name="Normal 12 3 2 8 4" xfId="32343"/>
    <cellStyle name="Normal 12 3 2 9" xfId="8893"/>
    <cellStyle name="Normal 12 3 2 9 2" xfId="21514"/>
    <cellStyle name="Normal 12 3 2 9 2 2" xfId="56730"/>
    <cellStyle name="Normal 12 3 2 9 3" xfId="44133"/>
    <cellStyle name="Normal 12 3 2 9 4" xfId="34119"/>
    <cellStyle name="Normal 12 3 3" xfId="3028"/>
    <cellStyle name="Normal 12 3 3 10" xfId="25401"/>
    <cellStyle name="Normal 12 3 3 11" xfId="60936"/>
    <cellStyle name="Normal 12 3 3 2" xfId="4832"/>
    <cellStyle name="Normal 12 3 3 2 2" xfId="17479"/>
    <cellStyle name="Normal 12 3 3 2 2 2" xfId="52695"/>
    <cellStyle name="Normal 12 3 3 2 2 3" xfId="30084"/>
    <cellStyle name="Normal 12 3 3 2 3" xfId="13925"/>
    <cellStyle name="Normal 12 3 3 2 3 2" xfId="49143"/>
    <cellStyle name="Normal 12 3 3 2 4" xfId="40098"/>
    <cellStyle name="Normal 12 3 3 2 5" xfId="26532"/>
    <cellStyle name="Normal 12 3 3 3" xfId="6302"/>
    <cellStyle name="Normal 12 3 3 3 2" xfId="18933"/>
    <cellStyle name="Normal 12 3 3 3 2 2" xfId="54149"/>
    <cellStyle name="Normal 12 3 3 3 3" xfId="41552"/>
    <cellStyle name="Normal 12 3 3 3 4" xfId="31538"/>
    <cellStyle name="Normal 12 3 3 4" xfId="7761"/>
    <cellStyle name="Normal 12 3 3 4 2" xfId="20387"/>
    <cellStyle name="Normal 12 3 3 4 2 2" xfId="55603"/>
    <cellStyle name="Normal 12 3 3 4 3" xfId="43006"/>
    <cellStyle name="Normal 12 3 3 4 4" xfId="32992"/>
    <cellStyle name="Normal 12 3 3 5" xfId="9542"/>
    <cellStyle name="Normal 12 3 3 5 2" xfId="22163"/>
    <cellStyle name="Normal 12 3 3 5 2 2" xfId="57379"/>
    <cellStyle name="Normal 12 3 3 5 3" xfId="44782"/>
    <cellStyle name="Normal 12 3 3 5 4" xfId="34768"/>
    <cellStyle name="Normal 12 3 3 6" xfId="11336"/>
    <cellStyle name="Normal 12 3 3 6 2" xfId="23939"/>
    <cellStyle name="Normal 12 3 3 6 2 2" xfId="59155"/>
    <cellStyle name="Normal 12 3 3 6 3" xfId="46558"/>
    <cellStyle name="Normal 12 3 3 6 4" xfId="36544"/>
    <cellStyle name="Normal 12 3 3 7" xfId="15703"/>
    <cellStyle name="Normal 12 3 3 7 2" xfId="50919"/>
    <cellStyle name="Normal 12 3 3 7 3" xfId="28308"/>
    <cellStyle name="Normal 12 3 3 8" xfId="12794"/>
    <cellStyle name="Normal 12 3 3 8 2" xfId="48012"/>
    <cellStyle name="Normal 12 3 3 9" xfId="38322"/>
    <cellStyle name="Normal 12 3 4" xfId="2855"/>
    <cellStyle name="Normal 12 3 4 10" xfId="25242"/>
    <cellStyle name="Normal 12 3 4 11" xfId="60777"/>
    <cellStyle name="Normal 12 3 4 2" xfId="4673"/>
    <cellStyle name="Normal 12 3 4 2 2" xfId="17320"/>
    <cellStyle name="Normal 12 3 4 2 2 2" xfId="52536"/>
    <cellStyle name="Normal 12 3 4 2 2 3" xfId="29925"/>
    <cellStyle name="Normal 12 3 4 2 3" xfId="13766"/>
    <cellStyle name="Normal 12 3 4 2 3 2" xfId="48984"/>
    <cellStyle name="Normal 12 3 4 2 4" xfId="39939"/>
    <cellStyle name="Normal 12 3 4 2 5" xfId="26373"/>
    <cellStyle name="Normal 12 3 4 3" xfId="6143"/>
    <cellStyle name="Normal 12 3 4 3 2" xfId="18774"/>
    <cellStyle name="Normal 12 3 4 3 2 2" xfId="53990"/>
    <cellStyle name="Normal 12 3 4 3 3" xfId="41393"/>
    <cellStyle name="Normal 12 3 4 3 4" xfId="31379"/>
    <cellStyle name="Normal 12 3 4 4" xfId="7602"/>
    <cellStyle name="Normal 12 3 4 4 2" xfId="20228"/>
    <cellStyle name="Normal 12 3 4 4 2 2" xfId="55444"/>
    <cellStyle name="Normal 12 3 4 4 3" xfId="42847"/>
    <cellStyle name="Normal 12 3 4 4 4" xfId="32833"/>
    <cellStyle name="Normal 12 3 4 5" xfId="9383"/>
    <cellStyle name="Normal 12 3 4 5 2" xfId="22004"/>
    <cellStyle name="Normal 12 3 4 5 2 2" xfId="57220"/>
    <cellStyle name="Normal 12 3 4 5 3" xfId="44623"/>
    <cellStyle name="Normal 12 3 4 5 4" xfId="34609"/>
    <cellStyle name="Normal 12 3 4 6" xfId="11177"/>
    <cellStyle name="Normal 12 3 4 6 2" xfId="23780"/>
    <cellStyle name="Normal 12 3 4 6 2 2" xfId="58996"/>
    <cellStyle name="Normal 12 3 4 6 3" xfId="46399"/>
    <cellStyle name="Normal 12 3 4 6 4" xfId="36385"/>
    <cellStyle name="Normal 12 3 4 7" xfId="15544"/>
    <cellStyle name="Normal 12 3 4 7 2" xfId="50760"/>
    <cellStyle name="Normal 12 3 4 7 3" xfId="28149"/>
    <cellStyle name="Normal 12 3 4 8" xfId="12635"/>
    <cellStyle name="Normal 12 3 4 8 2" xfId="47853"/>
    <cellStyle name="Normal 12 3 4 9" xfId="38163"/>
    <cellStyle name="Normal 12 3 5" xfId="3364"/>
    <cellStyle name="Normal 12 3 5 10" xfId="26860"/>
    <cellStyle name="Normal 12 3 5 11" xfId="61264"/>
    <cellStyle name="Normal 12 3 5 2" xfId="5160"/>
    <cellStyle name="Normal 12 3 5 2 2" xfId="17807"/>
    <cellStyle name="Normal 12 3 5 2 2 2" xfId="53023"/>
    <cellStyle name="Normal 12 3 5 2 3" xfId="40426"/>
    <cellStyle name="Normal 12 3 5 2 4" xfId="30412"/>
    <cellStyle name="Normal 12 3 5 3" xfId="6630"/>
    <cellStyle name="Normal 12 3 5 3 2" xfId="19261"/>
    <cellStyle name="Normal 12 3 5 3 2 2" xfId="54477"/>
    <cellStyle name="Normal 12 3 5 3 3" xfId="41880"/>
    <cellStyle name="Normal 12 3 5 3 4" xfId="31866"/>
    <cellStyle name="Normal 12 3 5 4" xfId="8089"/>
    <cellStyle name="Normal 12 3 5 4 2" xfId="20715"/>
    <cellStyle name="Normal 12 3 5 4 2 2" xfId="55931"/>
    <cellStyle name="Normal 12 3 5 4 3" xfId="43334"/>
    <cellStyle name="Normal 12 3 5 4 4" xfId="33320"/>
    <cellStyle name="Normal 12 3 5 5" xfId="9870"/>
    <cellStyle name="Normal 12 3 5 5 2" xfId="22491"/>
    <cellStyle name="Normal 12 3 5 5 2 2" xfId="57707"/>
    <cellStyle name="Normal 12 3 5 5 3" xfId="45110"/>
    <cellStyle name="Normal 12 3 5 5 4" xfId="35096"/>
    <cellStyle name="Normal 12 3 5 6" xfId="11664"/>
    <cellStyle name="Normal 12 3 5 6 2" xfId="24267"/>
    <cellStyle name="Normal 12 3 5 6 2 2" xfId="59483"/>
    <cellStyle name="Normal 12 3 5 6 3" xfId="46886"/>
    <cellStyle name="Normal 12 3 5 6 4" xfId="36872"/>
    <cellStyle name="Normal 12 3 5 7" xfId="16031"/>
    <cellStyle name="Normal 12 3 5 7 2" xfId="51247"/>
    <cellStyle name="Normal 12 3 5 7 3" xfId="28636"/>
    <cellStyle name="Normal 12 3 5 8" xfId="14253"/>
    <cellStyle name="Normal 12 3 5 8 2" xfId="49471"/>
    <cellStyle name="Normal 12 3 5 9" xfId="38650"/>
    <cellStyle name="Normal 12 3 6" xfId="2524"/>
    <cellStyle name="Normal 12 3 6 10" xfId="26051"/>
    <cellStyle name="Normal 12 3 6 11" xfId="60455"/>
    <cellStyle name="Normal 12 3 6 2" xfId="4351"/>
    <cellStyle name="Normal 12 3 6 2 2" xfId="16998"/>
    <cellStyle name="Normal 12 3 6 2 2 2" xfId="52214"/>
    <cellStyle name="Normal 12 3 6 2 3" xfId="39617"/>
    <cellStyle name="Normal 12 3 6 2 4" xfId="29603"/>
    <cellStyle name="Normal 12 3 6 3" xfId="5821"/>
    <cellStyle name="Normal 12 3 6 3 2" xfId="18452"/>
    <cellStyle name="Normal 12 3 6 3 2 2" xfId="53668"/>
    <cellStyle name="Normal 12 3 6 3 3" xfId="41071"/>
    <cellStyle name="Normal 12 3 6 3 4" xfId="31057"/>
    <cellStyle name="Normal 12 3 6 4" xfId="7280"/>
    <cellStyle name="Normal 12 3 6 4 2" xfId="19906"/>
    <cellStyle name="Normal 12 3 6 4 2 2" xfId="55122"/>
    <cellStyle name="Normal 12 3 6 4 3" xfId="42525"/>
    <cellStyle name="Normal 12 3 6 4 4" xfId="32511"/>
    <cellStyle name="Normal 12 3 6 5" xfId="9061"/>
    <cellStyle name="Normal 12 3 6 5 2" xfId="21682"/>
    <cellStyle name="Normal 12 3 6 5 2 2" xfId="56898"/>
    <cellStyle name="Normal 12 3 6 5 3" xfId="44301"/>
    <cellStyle name="Normal 12 3 6 5 4" xfId="34287"/>
    <cellStyle name="Normal 12 3 6 6" xfId="10855"/>
    <cellStyle name="Normal 12 3 6 6 2" xfId="23458"/>
    <cellStyle name="Normal 12 3 6 6 2 2" xfId="58674"/>
    <cellStyle name="Normal 12 3 6 6 3" xfId="46077"/>
    <cellStyle name="Normal 12 3 6 6 4" xfId="36063"/>
    <cellStyle name="Normal 12 3 6 7" xfId="15222"/>
    <cellStyle name="Normal 12 3 6 7 2" xfId="50438"/>
    <cellStyle name="Normal 12 3 6 7 3" xfId="27827"/>
    <cellStyle name="Normal 12 3 6 8" xfId="13444"/>
    <cellStyle name="Normal 12 3 6 8 2" xfId="48662"/>
    <cellStyle name="Normal 12 3 6 9" xfId="37841"/>
    <cellStyle name="Normal 12 3 7" xfId="3688"/>
    <cellStyle name="Normal 12 3 7 2" xfId="8412"/>
    <cellStyle name="Normal 12 3 7 2 2" xfId="21038"/>
    <cellStyle name="Normal 12 3 7 2 2 2" xfId="56254"/>
    <cellStyle name="Normal 12 3 7 2 3" xfId="43657"/>
    <cellStyle name="Normal 12 3 7 2 4" xfId="33643"/>
    <cellStyle name="Normal 12 3 7 3" xfId="10193"/>
    <cellStyle name="Normal 12 3 7 3 2" xfId="22814"/>
    <cellStyle name="Normal 12 3 7 3 2 2" xfId="58030"/>
    <cellStyle name="Normal 12 3 7 3 3" xfId="45433"/>
    <cellStyle name="Normal 12 3 7 3 4" xfId="35419"/>
    <cellStyle name="Normal 12 3 7 4" xfId="11989"/>
    <cellStyle name="Normal 12 3 7 4 2" xfId="24590"/>
    <cellStyle name="Normal 12 3 7 4 2 2" xfId="59806"/>
    <cellStyle name="Normal 12 3 7 4 3" xfId="47209"/>
    <cellStyle name="Normal 12 3 7 4 4" xfId="37195"/>
    <cellStyle name="Normal 12 3 7 5" xfId="16354"/>
    <cellStyle name="Normal 12 3 7 5 2" xfId="51570"/>
    <cellStyle name="Normal 12 3 7 5 3" xfId="28959"/>
    <cellStyle name="Normal 12 3 7 6" xfId="14576"/>
    <cellStyle name="Normal 12 3 7 6 2" xfId="49794"/>
    <cellStyle name="Normal 12 3 7 7" xfId="38973"/>
    <cellStyle name="Normal 12 3 7 8" xfId="27183"/>
    <cellStyle name="Normal 12 3 8" xfId="4024"/>
    <cellStyle name="Normal 12 3 8 2" xfId="16676"/>
    <cellStyle name="Normal 12 3 8 2 2" xfId="51892"/>
    <cellStyle name="Normal 12 3 8 2 3" xfId="29281"/>
    <cellStyle name="Normal 12 3 8 3" xfId="13122"/>
    <cellStyle name="Normal 12 3 8 3 2" xfId="48340"/>
    <cellStyle name="Normal 12 3 8 4" xfId="39295"/>
    <cellStyle name="Normal 12 3 8 5" xfId="25729"/>
    <cellStyle name="Normal 12 3 9" xfId="5499"/>
    <cellStyle name="Normal 12 3 9 2" xfId="18130"/>
    <cellStyle name="Normal 12 3 9 2 2" xfId="53346"/>
    <cellStyle name="Normal 12 3 9 3" xfId="40749"/>
    <cellStyle name="Normal 12 3 9 4" xfId="30735"/>
    <cellStyle name="Normal 12 4" xfId="2261"/>
    <cellStyle name="Normal 12 4 10" xfId="10523"/>
    <cellStyle name="Normal 12 4 10 2" xfId="23134"/>
    <cellStyle name="Normal 12 4 10 2 2" xfId="58350"/>
    <cellStyle name="Normal 12 4 10 3" xfId="45753"/>
    <cellStyle name="Normal 12 4 10 4" xfId="35739"/>
    <cellStyle name="Normal 12 4 11" xfId="14980"/>
    <cellStyle name="Normal 12 4 11 2" xfId="50196"/>
    <cellStyle name="Normal 12 4 11 3" xfId="27585"/>
    <cellStyle name="Normal 12 4 12" xfId="12393"/>
    <cellStyle name="Normal 12 4 12 2" xfId="47611"/>
    <cellStyle name="Normal 12 4 13" xfId="37599"/>
    <cellStyle name="Normal 12 4 14" xfId="25000"/>
    <cellStyle name="Normal 12 4 15" xfId="60213"/>
    <cellStyle name="Normal 12 4 2" xfId="3115"/>
    <cellStyle name="Normal 12 4 2 10" xfId="25484"/>
    <cellStyle name="Normal 12 4 2 11" xfId="61019"/>
    <cellStyle name="Normal 12 4 2 2" xfId="4915"/>
    <cellStyle name="Normal 12 4 2 2 2" xfId="17562"/>
    <cellStyle name="Normal 12 4 2 2 2 2" xfId="52778"/>
    <cellStyle name="Normal 12 4 2 2 2 3" xfId="30167"/>
    <cellStyle name="Normal 12 4 2 2 3" xfId="14008"/>
    <cellStyle name="Normal 12 4 2 2 3 2" xfId="49226"/>
    <cellStyle name="Normal 12 4 2 2 4" xfId="40181"/>
    <cellStyle name="Normal 12 4 2 2 5" xfId="26615"/>
    <cellStyle name="Normal 12 4 2 3" xfId="6385"/>
    <cellStyle name="Normal 12 4 2 3 2" xfId="19016"/>
    <cellStyle name="Normal 12 4 2 3 2 2" xfId="54232"/>
    <cellStyle name="Normal 12 4 2 3 3" xfId="41635"/>
    <cellStyle name="Normal 12 4 2 3 4" xfId="31621"/>
    <cellStyle name="Normal 12 4 2 4" xfId="7844"/>
    <cellStyle name="Normal 12 4 2 4 2" xfId="20470"/>
    <cellStyle name="Normal 12 4 2 4 2 2" xfId="55686"/>
    <cellStyle name="Normal 12 4 2 4 3" xfId="43089"/>
    <cellStyle name="Normal 12 4 2 4 4" xfId="33075"/>
    <cellStyle name="Normal 12 4 2 5" xfId="9625"/>
    <cellStyle name="Normal 12 4 2 5 2" xfId="22246"/>
    <cellStyle name="Normal 12 4 2 5 2 2" xfId="57462"/>
    <cellStyle name="Normal 12 4 2 5 3" xfId="44865"/>
    <cellStyle name="Normal 12 4 2 5 4" xfId="34851"/>
    <cellStyle name="Normal 12 4 2 6" xfId="11419"/>
    <cellStyle name="Normal 12 4 2 6 2" xfId="24022"/>
    <cellStyle name="Normal 12 4 2 6 2 2" xfId="59238"/>
    <cellStyle name="Normal 12 4 2 6 3" xfId="46641"/>
    <cellStyle name="Normal 12 4 2 6 4" xfId="36627"/>
    <cellStyle name="Normal 12 4 2 7" xfId="15786"/>
    <cellStyle name="Normal 12 4 2 7 2" xfId="51002"/>
    <cellStyle name="Normal 12 4 2 7 3" xfId="28391"/>
    <cellStyle name="Normal 12 4 2 8" xfId="12877"/>
    <cellStyle name="Normal 12 4 2 8 2" xfId="48095"/>
    <cellStyle name="Normal 12 4 2 9" xfId="38405"/>
    <cellStyle name="Normal 12 4 3" xfId="3444"/>
    <cellStyle name="Normal 12 4 3 10" xfId="26940"/>
    <cellStyle name="Normal 12 4 3 11" xfId="61344"/>
    <cellStyle name="Normal 12 4 3 2" xfId="5240"/>
    <cellStyle name="Normal 12 4 3 2 2" xfId="17887"/>
    <cellStyle name="Normal 12 4 3 2 2 2" xfId="53103"/>
    <cellStyle name="Normal 12 4 3 2 3" xfId="40506"/>
    <cellStyle name="Normal 12 4 3 2 4" xfId="30492"/>
    <cellStyle name="Normal 12 4 3 3" xfId="6710"/>
    <cellStyle name="Normal 12 4 3 3 2" xfId="19341"/>
    <cellStyle name="Normal 12 4 3 3 2 2" xfId="54557"/>
    <cellStyle name="Normal 12 4 3 3 3" xfId="41960"/>
    <cellStyle name="Normal 12 4 3 3 4" xfId="31946"/>
    <cellStyle name="Normal 12 4 3 4" xfId="8169"/>
    <cellStyle name="Normal 12 4 3 4 2" xfId="20795"/>
    <cellStyle name="Normal 12 4 3 4 2 2" xfId="56011"/>
    <cellStyle name="Normal 12 4 3 4 3" xfId="43414"/>
    <cellStyle name="Normal 12 4 3 4 4" xfId="33400"/>
    <cellStyle name="Normal 12 4 3 5" xfId="9950"/>
    <cellStyle name="Normal 12 4 3 5 2" xfId="22571"/>
    <cellStyle name="Normal 12 4 3 5 2 2" xfId="57787"/>
    <cellStyle name="Normal 12 4 3 5 3" xfId="45190"/>
    <cellStyle name="Normal 12 4 3 5 4" xfId="35176"/>
    <cellStyle name="Normal 12 4 3 6" xfId="11744"/>
    <cellStyle name="Normal 12 4 3 6 2" xfId="24347"/>
    <cellStyle name="Normal 12 4 3 6 2 2" xfId="59563"/>
    <cellStyle name="Normal 12 4 3 6 3" xfId="46966"/>
    <cellStyle name="Normal 12 4 3 6 4" xfId="36952"/>
    <cellStyle name="Normal 12 4 3 7" xfId="16111"/>
    <cellStyle name="Normal 12 4 3 7 2" xfId="51327"/>
    <cellStyle name="Normal 12 4 3 7 3" xfId="28716"/>
    <cellStyle name="Normal 12 4 3 8" xfId="14333"/>
    <cellStyle name="Normal 12 4 3 8 2" xfId="49551"/>
    <cellStyle name="Normal 12 4 3 9" xfId="38730"/>
    <cellStyle name="Normal 12 4 4" xfId="2605"/>
    <cellStyle name="Normal 12 4 4 10" xfId="26131"/>
    <cellStyle name="Normal 12 4 4 11" xfId="60535"/>
    <cellStyle name="Normal 12 4 4 2" xfId="4431"/>
    <cellStyle name="Normal 12 4 4 2 2" xfId="17078"/>
    <cellStyle name="Normal 12 4 4 2 2 2" xfId="52294"/>
    <cellStyle name="Normal 12 4 4 2 3" xfId="39697"/>
    <cellStyle name="Normal 12 4 4 2 4" xfId="29683"/>
    <cellStyle name="Normal 12 4 4 3" xfId="5901"/>
    <cellStyle name="Normal 12 4 4 3 2" xfId="18532"/>
    <cellStyle name="Normal 12 4 4 3 2 2" xfId="53748"/>
    <cellStyle name="Normal 12 4 4 3 3" xfId="41151"/>
    <cellStyle name="Normal 12 4 4 3 4" xfId="31137"/>
    <cellStyle name="Normal 12 4 4 4" xfId="7360"/>
    <cellStyle name="Normal 12 4 4 4 2" xfId="19986"/>
    <cellStyle name="Normal 12 4 4 4 2 2" xfId="55202"/>
    <cellStyle name="Normal 12 4 4 4 3" xfId="42605"/>
    <cellStyle name="Normal 12 4 4 4 4" xfId="32591"/>
    <cellStyle name="Normal 12 4 4 5" xfId="9141"/>
    <cellStyle name="Normal 12 4 4 5 2" xfId="21762"/>
    <cellStyle name="Normal 12 4 4 5 2 2" xfId="56978"/>
    <cellStyle name="Normal 12 4 4 5 3" xfId="44381"/>
    <cellStyle name="Normal 12 4 4 5 4" xfId="34367"/>
    <cellStyle name="Normal 12 4 4 6" xfId="10935"/>
    <cellStyle name="Normal 12 4 4 6 2" xfId="23538"/>
    <cellStyle name="Normal 12 4 4 6 2 2" xfId="58754"/>
    <cellStyle name="Normal 12 4 4 6 3" xfId="46157"/>
    <cellStyle name="Normal 12 4 4 6 4" xfId="36143"/>
    <cellStyle name="Normal 12 4 4 7" xfId="15302"/>
    <cellStyle name="Normal 12 4 4 7 2" xfId="50518"/>
    <cellStyle name="Normal 12 4 4 7 3" xfId="27907"/>
    <cellStyle name="Normal 12 4 4 8" xfId="13524"/>
    <cellStyle name="Normal 12 4 4 8 2" xfId="48742"/>
    <cellStyle name="Normal 12 4 4 9" xfId="37921"/>
    <cellStyle name="Normal 12 4 5" xfId="3769"/>
    <cellStyle name="Normal 12 4 5 2" xfId="8492"/>
    <cellStyle name="Normal 12 4 5 2 2" xfId="21118"/>
    <cellStyle name="Normal 12 4 5 2 2 2" xfId="56334"/>
    <cellStyle name="Normal 12 4 5 2 3" xfId="43737"/>
    <cellStyle name="Normal 12 4 5 2 4" xfId="33723"/>
    <cellStyle name="Normal 12 4 5 3" xfId="10273"/>
    <cellStyle name="Normal 12 4 5 3 2" xfId="22894"/>
    <cellStyle name="Normal 12 4 5 3 2 2" xfId="58110"/>
    <cellStyle name="Normal 12 4 5 3 3" xfId="45513"/>
    <cellStyle name="Normal 12 4 5 3 4" xfId="35499"/>
    <cellStyle name="Normal 12 4 5 4" xfId="12069"/>
    <cellStyle name="Normal 12 4 5 4 2" xfId="24670"/>
    <cellStyle name="Normal 12 4 5 4 2 2" xfId="59886"/>
    <cellStyle name="Normal 12 4 5 4 3" xfId="47289"/>
    <cellStyle name="Normal 12 4 5 4 4" xfId="37275"/>
    <cellStyle name="Normal 12 4 5 5" xfId="16434"/>
    <cellStyle name="Normal 12 4 5 5 2" xfId="51650"/>
    <cellStyle name="Normal 12 4 5 5 3" xfId="29039"/>
    <cellStyle name="Normal 12 4 5 6" xfId="14656"/>
    <cellStyle name="Normal 12 4 5 6 2" xfId="49874"/>
    <cellStyle name="Normal 12 4 5 7" xfId="39053"/>
    <cellStyle name="Normal 12 4 5 8" xfId="27263"/>
    <cellStyle name="Normal 12 4 6" xfId="4109"/>
    <cellStyle name="Normal 12 4 6 2" xfId="16756"/>
    <cellStyle name="Normal 12 4 6 2 2" xfId="51972"/>
    <cellStyle name="Normal 12 4 6 2 3" xfId="29361"/>
    <cellStyle name="Normal 12 4 6 3" xfId="13202"/>
    <cellStyle name="Normal 12 4 6 3 2" xfId="48420"/>
    <cellStyle name="Normal 12 4 6 4" xfId="39375"/>
    <cellStyle name="Normal 12 4 6 5" xfId="25809"/>
    <cellStyle name="Normal 12 4 7" xfId="5579"/>
    <cellStyle name="Normal 12 4 7 2" xfId="18210"/>
    <cellStyle name="Normal 12 4 7 2 2" xfId="53426"/>
    <cellStyle name="Normal 12 4 7 3" xfId="40829"/>
    <cellStyle name="Normal 12 4 7 4" xfId="30815"/>
    <cellStyle name="Normal 12 4 8" xfId="7038"/>
    <cellStyle name="Normal 12 4 8 2" xfId="19664"/>
    <cellStyle name="Normal 12 4 8 2 2" xfId="54880"/>
    <cellStyle name="Normal 12 4 8 3" xfId="42283"/>
    <cellStyle name="Normal 12 4 8 4" xfId="32269"/>
    <cellStyle name="Normal 12 4 9" xfId="8819"/>
    <cellStyle name="Normal 12 4 9 2" xfId="21440"/>
    <cellStyle name="Normal 12 4 9 2 2" xfId="56656"/>
    <cellStyle name="Normal 12 4 9 3" xfId="44059"/>
    <cellStyle name="Normal 12 4 9 4" xfId="34045"/>
    <cellStyle name="Normal 12 5" xfId="2938"/>
    <cellStyle name="Normal 12 5 10" xfId="25322"/>
    <cellStyle name="Normal 12 5 11" xfId="60857"/>
    <cellStyle name="Normal 12 5 2" xfId="4753"/>
    <cellStyle name="Normal 12 5 2 2" xfId="17400"/>
    <cellStyle name="Normal 12 5 2 2 2" xfId="52616"/>
    <cellStyle name="Normal 12 5 2 2 3" xfId="30005"/>
    <cellStyle name="Normal 12 5 2 3" xfId="13846"/>
    <cellStyle name="Normal 12 5 2 3 2" xfId="49064"/>
    <cellStyle name="Normal 12 5 2 4" xfId="40019"/>
    <cellStyle name="Normal 12 5 2 5" xfId="26453"/>
    <cellStyle name="Normal 12 5 3" xfId="6223"/>
    <cellStyle name="Normal 12 5 3 2" xfId="18854"/>
    <cellStyle name="Normal 12 5 3 2 2" xfId="54070"/>
    <cellStyle name="Normal 12 5 3 3" xfId="41473"/>
    <cellStyle name="Normal 12 5 3 4" xfId="31459"/>
    <cellStyle name="Normal 12 5 4" xfId="7682"/>
    <cellStyle name="Normal 12 5 4 2" xfId="20308"/>
    <cellStyle name="Normal 12 5 4 2 2" xfId="55524"/>
    <cellStyle name="Normal 12 5 4 3" xfId="42927"/>
    <cellStyle name="Normal 12 5 4 4" xfId="32913"/>
    <cellStyle name="Normal 12 5 5" xfId="9463"/>
    <cellStyle name="Normal 12 5 5 2" xfId="22084"/>
    <cellStyle name="Normal 12 5 5 2 2" xfId="57300"/>
    <cellStyle name="Normal 12 5 5 3" xfId="44703"/>
    <cellStyle name="Normal 12 5 5 4" xfId="34689"/>
    <cellStyle name="Normal 12 5 6" xfId="11257"/>
    <cellStyle name="Normal 12 5 6 2" xfId="23860"/>
    <cellStyle name="Normal 12 5 6 2 2" xfId="59076"/>
    <cellStyle name="Normal 12 5 6 3" xfId="46479"/>
    <cellStyle name="Normal 12 5 6 4" xfId="36465"/>
    <cellStyle name="Normal 12 5 7" xfId="15624"/>
    <cellStyle name="Normal 12 5 7 2" xfId="50840"/>
    <cellStyle name="Normal 12 5 7 3" xfId="28229"/>
    <cellStyle name="Normal 12 5 8" xfId="12715"/>
    <cellStyle name="Normal 12 5 8 2" xfId="47933"/>
    <cellStyle name="Normal 12 5 9" xfId="38243"/>
    <cellStyle name="Normal 12 6" xfId="2775"/>
    <cellStyle name="Normal 12 6 10" xfId="25170"/>
    <cellStyle name="Normal 12 6 11" xfId="60705"/>
    <cellStyle name="Normal 12 6 2" xfId="4601"/>
    <cellStyle name="Normal 12 6 2 2" xfId="17248"/>
    <cellStyle name="Normal 12 6 2 2 2" xfId="52464"/>
    <cellStyle name="Normal 12 6 2 2 3" xfId="29853"/>
    <cellStyle name="Normal 12 6 2 3" xfId="13694"/>
    <cellStyle name="Normal 12 6 2 3 2" xfId="48912"/>
    <cellStyle name="Normal 12 6 2 4" xfId="39867"/>
    <cellStyle name="Normal 12 6 2 5" xfId="26301"/>
    <cellStyle name="Normal 12 6 3" xfId="6071"/>
    <cellStyle name="Normal 12 6 3 2" xfId="18702"/>
    <cellStyle name="Normal 12 6 3 2 2" xfId="53918"/>
    <cellStyle name="Normal 12 6 3 3" xfId="41321"/>
    <cellStyle name="Normal 12 6 3 4" xfId="31307"/>
    <cellStyle name="Normal 12 6 4" xfId="7530"/>
    <cellStyle name="Normal 12 6 4 2" xfId="20156"/>
    <cellStyle name="Normal 12 6 4 2 2" xfId="55372"/>
    <cellStyle name="Normal 12 6 4 3" xfId="42775"/>
    <cellStyle name="Normal 12 6 4 4" xfId="32761"/>
    <cellStyle name="Normal 12 6 5" xfId="9311"/>
    <cellStyle name="Normal 12 6 5 2" xfId="21932"/>
    <cellStyle name="Normal 12 6 5 2 2" xfId="57148"/>
    <cellStyle name="Normal 12 6 5 3" xfId="44551"/>
    <cellStyle name="Normal 12 6 5 4" xfId="34537"/>
    <cellStyle name="Normal 12 6 6" xfId="11105"/>
    <cellStyle name="Normal 12 6 6 2" xfId="23708"/>
    <cellStyle name="Normal 12 6 6 2 2" xfId="58924"/>
    <cellStyle name="Normal 12 6 6 3" xfId="46327"/>
    <cellStyle name="Normal 12 6 6 4" xfId="36313"/>
    <cellStyle name="Normal 12 6 7" xfId="15472"/>
    <cellStyle name="Normal 12 6 7 2" xfId="50688"/>
    <cellStyle name="Normal 12 6 7 3" xfId="28077"/>
    <cellStyle name="Normal 12 6 8" xfId="12563"/>
    <cellStyle name="Normal 12 6 8 2" xfId="47781"/>
    <cellStyle name="Normal 12 6 9" xfId="38091"/>
    <cellStyle name="Normal 12 7" xfId="3291"/>
    <cellStyle name="Normal 12 7 10" xfId="26788"/>
    <cellStyle name="Normal 12 7 11" xfId="61192"/>
    <cellStyle name="Normal 12 7 2" xfId="5088"/>
    <cellStyle name="Normal 12 7 2 2" xfId="17735"/>
    <cellStyle name="Normal 12 7 2 2 2" xfId="52951"/>
    <cellStyle name="Normal 12 7 2 3" xfId="40354"/>
    <cellStyle name="Normal 12 7 2 4" xfId="30340"/>
    <cellStyle name="Normal 12 7 3" xfId="6558"/>
    <cellStyle name="Normal 12 7 3 2" xfId="19189"/>
    <cellStyle name="Normal 12 7 3 2 2" xfId="54405"/>
    <cellStyle name="Normal 12 7 3 3" xfId="41808"/>
    <cellStyle name="Normal 12 7 3 4" xfId="31794"/>
    <cellStyle name="Normal 12 7 4" xfId="8017"/>
    <cellStyle name="Normal 12 7 4 2" xfId="20643"/>
    <cellStyle name="Normal 12 7 4 2 2" xfId="55859"/>
    <cellStyle name="Normal 12 7 4 3" xfId="43262"/>
    <cellStyle name="Normal 12 7 4 4" xfId="33248"/>
    <cellStyle name="Normal 12 7 5" xfId="9798"/>
    <cellStyle name="Normal 12 7 5 2" xfId="22419"/>
    <cellStyle name="Normal 12 7 5 2 2" xfId="57635"/>
    <cellStyle name="Normal 12 7 5 3" xfId="45038"/>
    <cellStyle name="Normal 12 7 5 4" xfId="35024"/>
    <cellStyle name="Normal 12 7 6" xfId="11592"/>
    <cellStyle name="Normal 12 7 6 2" xfId="24195"/>
    <cellStyle name="Normal 12 7 6 2 2" xfId="59411"/>
    <cellStyle name="Normal 12 7 6 3" xfId="46814"/>
    <cellStyle name="Normal 12 7 6 4" xfId="36800"/>
    <cellStyle name="Normal 12 7 7" xfId="15959"/>
    <cellStyle name="Normal 12 7 7 2" xfId="51175"/>
    <cellStyle name="Normal 12 7 7 3" xfId="28564"/>
    <cellStyle name="Normal 12 7 8" xfId="14181"/>
    <cellStyle name="Normal 12 7 8 2" xfId="49399"/>
    <cellStyle name="Normal 12 7 9" xfId="38578"/>
    <cellStyle name="Normal 12 8" xfId="2445"/>
    <cellStyle name="Normal 12 8 10" xfId="25979"/>
    <cellStyle name="Normal 12 8 11" xfId="60383"/>
    <cellStyle name="Normal 12 8 2" xfId="4279"/>
    <cellStyle name="Normal 12 8 2 2" xfId="16926"/>
    <cellStyle name="Normal 12 8 2 2 2" xfId="52142"/>
    <cellStyle name="Normal 12 8 2 3" xfId="39545"/>
    <cellStyle name="Normal 12 8 2 4" xfId="29531"/>
    <cellStyle name="Normal 12 8 3" xfId="5749"/>
    <cellStyle name="Normal 12 8 3 2" xfId="18380"/>
    <cellStyle name="Normal 12 8 3 2 2" xfId="53596"/>
    <cellStyle name="Normal 12 8 3 3" xfId="40999"/>
    <cellStyle name="Normal 12 8 3 4" xfId="30985"/>
    <cellStyle name="Normal 12 8 4" xfId="7208"/>
    <cellStyle name="Normal 12 8 4 2" xfId="19834"/>
    <cellStyle name="Normal 12 8 4 2 2" xfId="55050"/>
    <cellStyle name="Normal 12 8 4 3" xfId="42453"/>
    <cellStyle name="Normal 12 8 4 4" xfId="32439"/>
    <cellStyle name="Normal 12 8 5" xfId="8989"/>
    <cellStyle name="Normal 12 8 5 2" xfId="21610"/>
    <cellStyle name="Normal 12 8 5 2 2" xfId="56826"/>
    <cellStyle name="Normal 12 8 5 3" xfId="44229"/>
    <cellStyle name="Normal 12 8 5 4" xfId="34215"/>
    <cellStyle name="Normal 12 8 6" xfId="10783"/>
    <cellStyle name="Normal 12 8 6 2" xfId="23386"/>
    <cellStyle name="Normal 12 8 6 2 2" xfId="58602"/>
    <cellStyle name="Normal 12 8 6 3" xfId="46005"/>
    <cellStyle name="Normal 12 8 6 4" xfId="35991"/>
    <cellStyle name="Normal 12 8 7" xfId="15150"/>
    <cellStyle name="Normal 12 8 7 2" xfId="50366"/>
    <cellStyle name="Normal 12 8 7 3" xfId="27755"/>
    <cellStyle name="Normal 12 8 8" xfId="13372"/>
    <cellStyle name="Normal 12 8 8 2" xfId="48590"/>
    <cellStyle name="Normal 12 8 9" xfId="37769"/>
    <cellStyle name="Normal 12 9" xfId="3615"/>
    <cellStyle name="Normal 12 9 2" xfId="8340"/>
    <cellStyle name="Normal 12 9 2 2" xfId="20966"/>
    <cellStyle name="Normal 12 9 2 2 2" xfId="56182"/>
    <cellStyle name="Normal 12 9 2 3" xfId="43585"/>
    <cellStyle name="Normal 12 9 2 4" xfId="33571"/>
    <cellStyle name="Normal 12 9 3" xfId="10121"/>
    <cellStyle name="Normal 12 9 3 2" xfId="22742"/>
    <cellStyle name="Normal 12 9 3 2 2" xfId="57958"/>
    <cellStyle name="Normal 12 9 3 3" xfId="45361"/>
    <cellStyle name="Normal 12 9 3 4" xfId="35347"/>
    <cellStyle name="Normal 12 9 4" xfId="11917"/>
    <cellStyle name="Normal 12 9 4 2" xfId="24518"/>
    <cellStyle name="Normal 12 9 4 2 2" xfId="59734"/>
    <cellStyle name="Normal 12 9 4 3" xfId="47137"/>
    <cellStyle name="Normal 12 9 4 4" xfId="37123"/>
    <cellStyle name="Normal 12 9 5" xfId="16282"/>
    <cellStyle name="Normal 12 9 5 2" xfId="51498"/>
    <cellStyle name="Normal 12 9 5 3" xfId="28887"/>
    <cellStyle name="Normal 12 9 6" xfId="14504"/>
    <cellStyle name="Normal 12 9 6 2" xfId="49722"/>
    <cellStyle name="Normal 12 9 7" xfId="38901"/>
    <cellStyle name="Normal 12 9 8" xfId="27111"/>
    <cellStyle name="Normal 12_District Target Attainment" xfId="1105"/>
    <cellStyle name="Normal 13" xfId="24"/>
    <cellStyle name="Normal 13 10" xfId="3941"/>
    <cellStyle name="Normal 13 10 2" xfId="16605"/>
    <cellStyle name="Normal 13 10 2 2" xfId="51821"/>
    <cellStyle name="Normal 13 10 2 3" xfId="29210"/>
    <cellStyle name="Normal 13 10 3" xfId="13051"/>
    <cellStyle name="Normal 13 10 3 2" xfId="48269"/>
    <cellStyle name="Normal 13 10 4" xfId="39224"/>
    <cellStyle name="Normal 13 10 5" xfId="25658"/>
    <cellStyle name="Normal 13 11" xfId="5427"/>
    <cellStyle name="Normal 13 11 2" xfId="18059"/>
    <cellStyle name="Normal 13 11 2 2" xfId="53275"/>
    <cellStyle name="Normal 13 11 3" xfId="40678"/>
    <cellStyle name="Normal 13 11 4" xfId="30664"/>
    <cellStyle name="Normal 13 12" xfId="6883"/>
    <cellStyle name="Normal 13 12 2" xfId="19513"/>
    <cellStyle name="Normal 13 12 2 2" xfId="54729"/>
    <cellStyle name="Normal 13 12 3" xfId="42132"/>
    <cellStyle name="Normal 13 12 4" xfId="32118"/>
    <cellStyle name="Normal 13 13" xfId="8665"/>
    <cellStyle name="Normal 13 13 2" xfId="21289"/>
    <cellStyle name="Normal 13 13 2 2" xfId="56505"/>
    <cellStyle name="Normal 13 13 3" xfId="43908"/>
    <cellStyle name="Normal 13 13 4" xfId="33894"/>
    <cellStyle name="Normal 13 14" xfId="10524"/>
    <cellStyle name="Normal 13 14 2" xfId="23135"/>
    <cellStyle name="Normal 13 14 2 2" xfId="58351"/>
    <cellStyle name="Normal 13 14 3" xfId="45754"/>
    <cellStyle name="Normal 13 14 4" xfId="35740"/>
    <cellStyle name="Normal 13 15" xfId="14827"/>
    <cellStyle name="Normal 13 15 2" xfId="50045"/>
    <cellStyle name="Normal 13 15 3" xfId="27434"/>
    <cellStyle name="Normal 13 16" xfId="12241"/>
    <cellStyle name="Normal 13 16 2" xfId="47460"/>
    <cellStyle name="Normal 13 17" xfId="37446"/>
    <cellStyle name="Normal 13 18" xfId="24848"/>
    <cellStyle name="Normal 13 19" xfId="60061"/>
    <cellStyle name="Normal 13 2" xfId="541"/>
    <cellStyle name="Normal 13 2 10" xfId="5457"/>
    <cellStyle name="Normal 13 2 10 2" xfId="18088"/>
    <cellStyle name="Normal 13 2 10 2 2" xfId="53304"/>
    <cellStyle name="Normal 13 2 10 3" xfId="40707"/>
    <cellStyle name="Normal 13 2 10 4" xfId="30693"/>
    <cellStyle name="Normal 13 2 11" xfId="6913"/>
    <cellStyle name="Normal 13 2 11 2" xfId="19542"/>
    <cellStyle name="Normal 13 2 11 2 2" xfId="54758"/>
    <cellStyle name="Normal 13 2 11 3" xfId="42161"/>
    <cellStyle name="Normal 13 2 11 4" xfId="32147"/>
    <cellStyle name="Normal 13 2 12" xfId="8695"/>
    <cellStyle name="Normal 13 2 12 2" xfId="21318"/>
    <cellStyle name="Normal 13 2 12 2 2" xfId="56534"/>
    <cellStyle name="Normal 13 2 12 3" xfId="43937"/>
    <cellStyle name="Normal 13 2 12 4" xfId="33923"/>
    <cellStyle name="Normal 13 2 13" xfId="10525"/>
    <cellStyle name="Normal 13 2 13 2" xfId="23136"/>
    <cellStyle name="Normal 13 2 13 2 2" xfId="58352"/>
    <cellStyle name="Normal 13 2 13 3" xfId="45755"/>
    <cellStyle name="Normal 13 2 13 4" xfId="35741"/>
    <cellStyle name="Normal 13 2 14" xfId="14857"/>
    <cellStyle name="Normal 13 2 14 2" xfId="50074"/>
    <cellStyle name="Normal 13 2 14 3" xfId="27463"/>
    <cellStyle name="Normal 13 2 15" xfId="12271"/>
    <cellStyle name="Normal 13 2 15 2" xfId="47489"/>
    <cellStyle name="Normal 13 2 16" xfId="37476"/>
    <cellStyle name="Normal 13 2 17" xfId="24878"/>
    <cellStyle name="Normal 13 2 18" xfId="60091"/>
    <cellStyle name="Normal 13 2 2" xfId="1745"/>
    <cellStyle name="Normal 13 2 2 10" xfId="6987"/>
    <cellStyle name="Normal 13 2 2 10 2" xfId="19614"/>
    <cellStyle name="Normal 13 2 2 10 2 2" xfId="54830"/>
    <cellStyle name="Normal 13 2 2 10 3" xfId="42233"/>
    <cellStyle name="Normal 13 2 2 10 4" xfId="32219"/>
    <cellStyle name="Normal 13 2 2 11" xfId="8768"/>
    <cellStyle name="Normal 13 2 2 11 2" xfId="21390"/>
    <cellStyle name="Normal 13 2 2 11 2 2" xfId="56606"/>
    <cellStyle name="Normal 13 2 2 11 3" xfId="44009"/>
    <cellStyle name="Normal 13 2 2 11 4" xfId="33995"/>
    <cellStyle name="Normal 13 2 2 12" xfId="10526"/>
    <cellStyle name="Normal 13 2 2 12 2" xfId="23137"/>
    <cellStyle name="Normal 13 2 2 12 2 2" xfId="58353"/>
    <cellStyle name="Normal 13 2 2 12 3" xfId="45756"/>
    <cellStyle name="Normal 13 2 2 12 4" xfId="35742"/>
    <cellStyle name="Normal 13 2 2 13" xfId="14929"/>
    <cellStyle name="Normal 13 2 2 13 2" xfId="50146"/>
    <cellStyle name="Normal 13 2 2 13 3" xfId="27535"/>
    <cellStyle name="Normal 13 2 2 14" xfId="12343"/>
    <cellStyle name="Normal 13 2 2 14 2" xfId="47561"/>
    <cellStyle name="Normal 13 2 2 15" xfId="37548"/>
    <cellStyle name="Normal 13 2 2 16" xfId="24950"/>
    <cellStyle name="Normal 13 2 2 17" xfId="60163"/>
    <cellStyle name="Normal 13 2 2 2" xfId="2373"/>
    <cellStyle name="Normal 13 2 2 2 10" xfId="10527"/>
    <cellStyle name="Normal 13 2 2 2 10 2" xfId="23138"/>
    <cellStyle name="Normal 13 2 2 2 10 2 2" xfId="58354"/>
    <cellStyle name="Normal 13 2 2 2 10 3" xfId="45757"/>
    <cellStyle name="Normal 13 2 2 2 10 4" xfId="35743"/>
    <cellStyle name="Normal 13 2 2 2 11" xfId="15084"/>
    <cellStyle name="Normal 13 2 2 2 11 2" xfId="50300"/>
    <cellStyle name="Normal 13 2 2 2 11 3" xfId="27689"/>
    <cellStyle name="Normal 13 2 2 2 12" xfId="12497"/>
    <cellStyle name="Normal 13 2 2 2 12 2" xfId="47715"/>
    <cellStyle name="Normal 13 2 2 2 13" xfId="37703"/>
    <cellStyle name="Normal 13 2 2 2 14" xfId="25104"/>
    <cellStyle name="Normal 13 2 2 2 15" xfId="60317"/>
    <cellStyle name="Normal 13 2 2 2 2" xfId="3219"/>
    <cellStyle name="Normal 13 2 2 2 2 10" xfId="25588"/>
    <cellStyle name="Normal 13 2 2 2 2 11" xfId="61123"/>
    <cellStyle name="Normal 13 2 2 2 2 2" xfId="5019"/>
    <cellStyle name="Normal 13 2 2 2 2 2 2" xfId="17666"/>
    <cellStyle name="Normal 13 2 2 2 2 2 2 2" xfId="52882"/>
    <cellStyle name="Normal 13 2 2 2 2 2 2 3" xfId="30271"/>
    <cellStyle name="Normal 13 2 2 2 2 2 3" xfId="14112"/>
    <cellStyle name="Normal 13 2 2 2 2 2 3 2" xfId="49330"/>
    <cellStyle name="Normal 13 2 2 2 2 2 4" xfId="40285"/>
    <cellStyle name="Normal 13 2 2 2 2 2 5" xfId="26719"/>
    <cellStyle name="Normal 13 2 2 2 2 3" xfId="6489"/>
    <cellStyle name="Normal 13 2 2 2 2 3 2" xfId="19120"/>
    <cellStyle name="Normal 13 2 2 2 2 3 2 2" xfId="54336"/>
    <cellStyle name="Normal 13 2 2 2 2 3 3" xfId="41739"/>
    <cellStyle name="Normal 13 2 2 2 2 3 4" xfId="31725"/>
    <cellStyle name="Normal 13 2 2 2 2 4" xfId="7948"/>
    <cellStyle name="Normal 13 2 2 2 2 4 2" xfId="20574"/>
    <cellStyle name="Normal 13 2 2 2 2 4 2 2" xfId="55790"/>
    <cellStyle name="Normal 13 2 2 2 2 4 3" xfId="43193"/>
    <cellStyle name="Normal 13 2 2 2 2 4 4" xfId="33179"/>
    <cellStyle name="Normal 13 2 2 2 2 5" xfId="9729"/>
    <cellStyle name="Normal 13 2 2 2 2 5 2" xfId="22350"/>
    <cellStyle name="Normal 13 2 2 2 2 5 2 2" xfId="57566"/>
    <cellStyle name="Normal 13 2 2 2 2 5 3" xfId="44969"/>
    <cellStyle name="Normal 13 2 2 2 2 5 4" xfId="34955"/>
    <cellStyle name="Normal 13 2 2 2 2 6" xfId="11523"/>
    <cellStyle name="Normal 13 2 2 2 2 6 2" xfId="24126"/>
    <cellStyle name="Normal 13 2 2 2 2 6 2 2" xfId="59342"/>
    <cellStyle name="Normal 13 2 2 2 2 6 3" xfId="46745"/>
    <cellStyle name="Normal 13 2 2 2 2 6 4" xfId="36731"/>
    <cellStyle name="Normal 13 2 2 2 2 7" xfId="15890"/>
    <cellStyle name="Normal 13 2 2 2 2 7 2" xfId="51106"/>
    <cellStyle name="Normal 13 2 2 2 2 7 3" xfId="28495"/>
    <cellStyle name="Normal 13 2 2 2 2 8" xfId="12981"/>
    <cellStyle name="Normal 13 2 2 2 2 8 2" xfId="48199"/>
    <cellStyle name="Normal 13 2 2 2 2 9" xfId="38509"/>
    <cellStyle name="Normal 13 2 2 2 3" xfId="3548"/>
    <cellStyle name="Normal 13 2 2 2 3 10" xfId="27044"/>
    <cellStyle name="Normal 13 2 2 2 3 11" xfId="61448"/>
    <cellStyle name="Normal 13 2 2 2 3 2" xfId="5344"/>
    <cellStyle name="Normal 13 2 2 2 3 2 2" xfId="17991"/>
    <cellStyle name="Normal 13 2 2 2 3 2 2 2" xfId="53207"/>
    <cellStyle name="Normal 13 2 2 2 3 2 3" xfId="40610"/>
    <cellStyle name="Normal 13 2 2 2 3 2 4" xfId="30596"/>
    <cellStyle name="Normal 13 2 2 2 3 3" xfId="6814"/>
    <cellStyle name="Normal 13 2 2 2 3 3 2" xfId="19445"/>
    <cellStyle name="Normal 13 2 2 2 3 3 2 2" xfId="54661"/>
    <cellStyle name="Normal 13 2 2 2 3 3 3" xfId="42064"/>
    <cellStyle name="Normal 13 2 2 2 3 3 4" xfId="32050"/>
    <cellStyle name="Normal 13 2 2 2 3 4" xfId="8273"/>
    <cellStyle name="Normal 13 2 2 2 3 4 2" xfId="20899"/>
    <cellStyle name="Normal 13 2 2 2 3 4 2 2" xfId="56115"/>
    <cellStyle name="Normal 13 2 2 2 3 4 3" xfId="43518"/>
    <cellStyle name="Normal 13 2 2 2 3 4 4" xfId="33504"/>
    <cellStyle name="Normal 13 2 2 2 3 5" xfId="10054"/>
    <cellStyle name="Normal 13 2 2 2 3 5 2" xfId="22675"/>
    <cellStyle name="Normal 13 2 2 2 3 5 2 2" xfId="57891"/>
    <cellStyle name="Normal 13 2 2 2 3 5 3" xfId="45294"/>
    <cellStyle name="Normal 13 2 2 2 3 5 4" xfId="35280"/>
    <cellStyle name="Normal 13 2 2 2 3 6" xfId="11848"/>
    <cellStyle name="Normal 13 2 2 2 3 6 2" xfId="24451"/>
    <cellStyle name="Normal 13 2 2 2 3 6 2 2" xfId="59667"/>
    <cellStyle name="Normal 13 2 2 2 3 6 3" xfId="47070"/>
    <cellStyle name="Normal 13 2 2 2 3 6 4" xfId="37056"/>
    <cellStyle name="Normal 13 2 2 2 3 7" xfId="16215"/>
    <cellStyle name="Normal 13 2 2 2 3 7 2" xfId="51431"/>
    <cellStyle name="Normal 13 2 2 2 3 7 3" xfId="28820"/>
    <cellStyle name="Normal 13 2 2 2 3 8" xfId="14437"/>
    <cellStyle name="Normal 13 2 2 2 3 8 2" xfId="49655"/>
    <cellStyle name="Normal 13 2 2 2 3 9" xfId="38834"/>
    <cellStyle name="Normal 13 2 2 2 4" xfId="2709"/>
    <cellStyle name="Normal 13 2 2 2 4 10" xfId="26235"/>
    <cellStyle name="Normal 13 2 2 2 4 11" xfId="60639"/>
    <cellStyle name="Normal 13 2 2 2 4 2" xfId="4535"/>
    <cellStyle name="Normal 13 2 2 2 4 2 2" xfId="17182"/>
    <cellStyle name="Normal 13 2 2 2 4 2 2 2" xfId="52398"/>
    <cellStyle name="Normal 13 2 2 2 4 2 3" xfId="39801"/>
    <cellStyle name="Normal 13 2 2 2 4 2 4" xfId="29787"/>
    <cellStyle name="Normal 13 2 2 2 4 3" xfId="6005"/>
    <cellStyle name="Normal 13 2 2 2 4 3 2" xfId="18636"/>
    <cellStyle name="Normal 13 2 2 2 4 3 2 2" xfId="53852"/>
    <cellStyle name="Normal 13 2 2 2 4 3 3" xfId="41255"/>
    <cellStyle name="Normal 13 2 2 2 4 3 4" xfId="31241"/>
    <cellStyle name="Normal 13 2 2 2 4 4" xfId="7464"/>
    <cellStyle name="Normal 13 2 2 2 4 4 2" xfId="20090"/>
    <cellStyle name="Normal 13 2 2 2 4 4 2 2" xfId="55306"/>
    <cellStyle name="Normal 13 2 2 2 4 4 3" xfId="42709"/>
    <cellStyle name="Normal 13 2 2 2 4 4 4" xfId="32695"/>
    <cellStyle name="Normal 13 2 2 2 4 5" xfId="9245"/>
    <cellStyle name="Normal 13 2 2 2 4 5 2" xfId="21866"/>
    <cellStyle name="Normal 13 2 2 2 4 5 2 2" xfId="57082"/>
    <cellStyle name="Normal 13 2 2 2 4 5 3" xfId="44485"/>
    <cellStyle name="Normal 13 2 2 2 4 5 4" xfId="34471"/>
    <cellStyle name="Normal 13 2 2 2 4 6" xfId="11039"/>
    <cellStyle name="Normal 13 2 2 2 4 6 2" xfId="23642"/>
    <cellStyle name="Normal 13 2 2 2 4 6 2 2" xfId="58858"/>
    <cellStyle name="Normal 13 2 2 2 4 6 3" xfId="46261"/>
    <cellStyle name="Normal 13 2 2 2 4 6 4" xfId="36247"/>
    <cellStyle name="Normal 13 2 2 2 4 7" xfId="15406"/>
    <cellStyle name="Normal 13 2 2 2 4 7 2" xfId="50622"/>
    <cellStyle name="Normal 13 2 2 2 4 7 3" xfId="28011"/>
    <cellStyle name="Normal 13 2 2 2 4 8" xfId="13628"/>
    <cellStyle name="Normal 13 2 2 2 4 8 2" xfId="48846"/>
    <cellStyle name="Normal 13 2 2 2 4 9" xfId="38025"/>
    <cellStyle name="Normal 13 2 2 2 5" xfId="3873"/>
    <cellStyle name="Normal 13 2 2 2 5 2" xfId="8596"/>
    <cellStyle name="Normal 13 2 2 2 5 2 2" xfId="21222"/>
    <cellStyle name="Normal 13 2 2 2 5 2 2 2" xfId="56438"/>
    <cellStyle name="Normal 13 2 2 2 5 2 3" xfId="43841"/>
    <cellStyle name="Normal 13 2 2 2 5 2 4" xfId="33827"/>
    <cellStyle name="Normal 13 2 2 2 5 3" xfId="10377"/>
    <cellStyle name="Normal 13 2 2 2 5 3 2" xfId="22998"/>
    <cellStyle name="Normal 13 2 2 2 5 3 2 2" xfId="58214"/>
    <cellStyle name="Normal 13 2 2 2 5 3 3" xfId="45617"/>
    <cellStyle name="Normal 13 2 2 2 5 3 4" xfId="35603"/>
    <cellStyle name="Normal 13 2 2 2 5 4" xfId="12173"/>
    <cellStyle name="Normal 13 2 2 2 5 4 2" xfId="24774"/>
    <cellStyle name="Normal 13 2 2 2 5 4 2 2" xfId="59990"/>
    <cellStyle name="Normal 13 2 2 2 5 4 3" xfId="47393"/>
    <cellStyle name="Normal 13 2 2 2 5 4 4" xfId="37379"/>
    <cellStyle name="Normal 13 2 2 2 5 5" xfId="16538"/>
    <cellStyle name="Normal 13 2 2 2 5 5 2" xfId="51754"/>
    <cellStyle name="Normal 13 2 2 2 5 5 3" xfId="29143"/>
    <cellStyle name="Normal 13 2 2 2 5 6" xfId="14760"/>
    <cellStyle name="Normal 13 2 2 2 5 6 2" xfId="49978"/>
    <cellStyle name="Normal 13 2 2 2 5 7" xfId="39157"/>
    <cellStyle name="Normal 13 2 2 2 5 8" xfId="27367"/>
    <cellStyle name="Normal 13 2 2 2 6" xfId="4213"/>
    <cellStyle name="Normal 13 2 2 2 6 2" xfId="16860"/>
    <cellStyle name="Normal 13 2 2 2 6 2 2" xfId="52076"/>
    <cellStyle name="Normal 13 2 2 2 6 2 3" xfId="29465"/>
    <cellStyle name="Normal 13 2 2 2 6 3" xfId="13306"/>
    <cellStyle name="Normal 13 2 2 2 6 3 2" xfId="48524"/>
    <cellStyle name="Normal 13 2 2 2 6 4" xfId="39479"/>
    <cellStyle name="Normal 13 2 2 2 6 5" xfId="25913"/>
    <cellStyle name="Normal 13 2 2 2 7" xfId="5683"/>
    <cellStyle name="Normal 13 2 2 2 7 2" xfId="18314"/>
    <cellStyle name="Normal 13 2 2 2 7 2 2" xfId="53530"/>
    <cellStyle name="Normal 13 2 2 2 7 3" xfId="40933"/>
    <cellStyle name="Normal 13 2 2 2 7 4" xfId="30919"/>
    <cellStyle name="Normal 13 2 2 2 8" xfId="7142"/>
    <cellStyle name="Normal 13 2 2 2 8 2" xfId="19768"/>
    <cellStyle name="Normal 13 2 2 2 8 2 2" xfId="54984"/>
    <cellStyle name="Normal 13 2 2 2 8 3" xfId="42387"/>
    <cellStyle name="Normal 13 2 2 2 8 4" xfId="32373"/>
    <cellStyle name="Normal 13 2 2 2 9" xfId="8923"/>
    <cellStyle name="Normal 13 2 2 2 9 2" xfId="21544"/>
    <cellStyle name="Normal 13 2 2 2 9 2 2" xfId="56760"/>
    <cellStyle name="Normal 13 2 2 2 9 3" xfId="44163"/>
    <cellStyle name="Normal 13 2 2 2 9 4" xfId="34149"/>
    <cellStyle name="Normal 13 2 2 3" xfId="3059"/>
    <cellStyle name="Normal 13 2 2 3 10" xfId="25431"/>
    <cellStyle name="Normal 13 2 2 3 11" xfId="60966"/>
    <cellStyle name="Normal 13 2 2 3 2" xfId="4862"/>
    <cellStyle name="Normal 13 2 2 3 2 2" xfId="17509"/>
    <cellStyle name="Normal 13 2 2 3 2 2 2" xfId="52725"/>
    <cellStyle name="Normal 13 2 2 3 2 2 3" xfId="30114"/>
    <cellStyle name="Normal 13 2 2 3 2 3" xfId="13955"/>
    <cellStyle name="Normal 13 2 2 3 2 3 2" xfId="49173"/>
    <cellStyle name="Normal 13 2 2 3 2 4" xfId="40128"/>
    <cellStyle name="Normal 13 2 2 3 2 5" xfId="26562"/>
    <cellStyle name="Normal 13 2 2 3 3" xfId="6332"/>
    <cellStyle name="Normal 13 2 2 3 3 2" xfId="18963"/>
    <cellStyle name="Normal 13 2 2 3 3 2 2" xfId="54179"/>
    <cellStyle name="Normal 13 2 2 3 3 3" xfId="41582"/>
    <cellStyle name="Normal 13 2 2 3 3 4" xfId="31568"/>
    <cellStyle name="Normal 13 2 2 3 4" xfId="7791"/>
    <cellStyle name="Normal 13 2 2 3 4 2" xfId="20417"/>
    <cellStyle name="Normal 13 2 2 3 4 2 2" xfId="55633"/>
    <cellStyle name="Normal 13 2 2 3 4 3" xfId="43036"/>
    <cellStyle name="Normal 13 2 2 3 4 4" xfId="33022"/>
    <cellStyle name="Normal 13 2 2 3 5" xfId="9572"/>
    <cellStyle name="Normal 13 2 2 3 5 2" xfId="22193"/>
    <cellStyle name="Normal 13 2 2 3 5 2 2" xfId="57409"/>
    <cellStyle name="Normal 13 2 2 3 5 3" xfId="44812"/>
    <cellStyle name="Normal 13 2 2 3 5 4" xfId="34798"/>
    <cellStyle name="Normal 13 2 2 3 6" xfId="11366"/>
    <cellStyle name="Normal 13 2 2 3 6 2" xfId="23969"/>
    <cellStyle name="Normal 13 2 2 3 6 2 2" xfId="59185"/>
    <cellStyle name="Normal 13 2 2 3 6 3" xfId="46588"/>
    <cellStyle name="Normal 13 2 2 3 6 4" xfId="36574"/>
    <cellStyle name="Normal 13 2 2 3 7" xfId="15733"/>
    <cellStyle name="Normal 13 2 2 3 7 2" xfId="50949"/>
    <cellStyle name="Normal 13 2 2 3 7 3" xfId="28338"/>
    <cellStyle name="Normal 13 2 2 3 8" xfId="12824"/>
    <cellStyle name="Normal 13 2 2 3 8 2" xfId="48042"/>
    <cellStyle name="Normal 13 2 2 3 9" xfId="38352"/>
    <cellStyle name="Normal 13 2 2 4" xfId="2885"/>
    <cellStyle name="Normal 13 2 2 4 10" xfId="25272"/>
    <cellStyle name="Normal 13 2 2 4 11" xfId="60807"/>
    <cellStyle name="Normal 13 2 2 4 2" xfId="4703"/>
    <cellStyle name="Normal 13 2 2 4 2 2" xfId="17350"/>
    <cellStyle name="Normal 13 2 2 4 2 2 2" xfId="52566"/>
    <cellStyle name="Normal 13 2 2 4 2 2 3" xfId="29955"/>
    <cellStyle name="Normal 13 2 2 4 2 3" xfId="13796"/>
    <cellStyle name="Normal 13 2 2 4 2 3 2" xfId="49014"/>
    <cellStyle name="Normal 13 2 2 4 2 4" xfId="39969"/>
    <cellStyle name="Normal 13 2 2 4 2 5" xfId="26403"/>
    <cellStyle name="Normal 13 2 2 4 3" xfId="6173"/>
    <cellStyle name="Normal 13 2 2 4 3 2" xfId="18804"/>
    <cellStyle name="Normal 13 2 2 4 3 2 2" xfId="54020"/>
    <cellStyle name="Normal 13 2 2 4 3 3" xfId="41423"/>
    <cellStyle name="Normal 13 2 2 4 3 4" xfId="31409"/>
    <cellStyle name="Normal 13 2 2 4 4" xfId="7632"/>
    <cellStyle name="Normal 13 2 2 4 4 2" xfId="20258"/>
    <cellStyle name="Normal 13 2 2 4 4 2 2" xfId="55474"/>
    <cellStyle name="Normal 13 2 2 4 4 3" xfId="42877"/>
    <cellStyle name="Normal 13 2 2 4 4 4" xfId="32863"/>
    <cellStyle name="Normal 13 2 2 4 5" xfId="9413"/>
    <cellStyle name="Normal 13 2 2 4 5 2" xfId="22034"/>
    <cellStyle name="Normal 13 2 2 4 5 2 2" xfId="57250"/>
    <cellStyle name="Normal 13 2 2 4 5 3" xfId="44653"/>
    <cellStyle name="Normal 13 2 2 4 5 4" xfId="34639"/>
    <cellStyle name="Normal 13 2 2 4 6" xfId="11207"/>
    <cellStyle name="Normal 13 2 2 4 6 2" xfId="23810"/>
    <cellStyle name="Normal 13 2 2 4 6 2 2" xfId="59026"/>
    <cellStyle name="Normal 13 2 2 4 6 3" xfId="46429"/>
    <cellStyle name="Normal 13 2 2 4 6 4" xfId="36415"/>
    <cellStyle name="Normal 13 2 2 4 7" xfId="15574"/>
    <cellStyle name="Normal 13 2 2 4 7 2" xfId="50790"/>
    <cellStyle name="Normal 13 2 2 4 7 3" xfId="28179"/>
    <cellStyle name="Normal 13 2 2 4 8" xfId="12665"/>
    <cellStyle name="Normal 13 2 2 4 8 2" xfId="47883"/>
    <cellStyle name="Normal 13 2 2 4 9" xfId="38193"/>
    <cellStyle name="Normal 13 2 2 5" xfId="3394"/>
    <cellStyle name="Normal 13 2 2 5 10" xfId="26890"/>
    <cellStyle name="Normal 13 2 2 5 11" xfId="61294"/>
    <cellStyle name="Normal 13 2 2 5 2" xfId="5190"/>
    <cellStyle name="Normal 13 2 2 5 2 2" xfId="17837"/>
    <cellStyle name="Normal 13 2 2 5 2 2 2" xfId="53053"/>
    <cellStyle name="Normal 13 2 2 5 2 3" xfId="40456"/>
    <cellStyle name="Normal 13 2 2 5 2 4" xfId="30442"/>
    <cellStyle name="Normal 13 2 2 5 3" xfId="6660"/>
    <cellStyle name="Normal 13 2 2 5 3 2" xfId="19291"/>
    <cellStyle name="Normal 13 2 2 5 3 2 2" xfId="54507"/>
    <cellStyle name="Normal 13 2 2 5 3 3" xfId="41910"/>
    <cellStyle name="Normal 13 2 2 5 3 4" xfId="31896"/>
    <cellStyle name="Normal 13 2 2 5 4" xfId="8119"/>
    <cellStyle name="Normal 13 2 2 5 4 2" xfId="20745"/>
    <cellStyle name="Normal 13 2 2 5 4 2 2" xfId="55961"/>
    <cellStyle name="Normal 13 2 2 5 4 3" xfId="43364"/>
    <cellStyle name="Normal 13 2 2 5 4 4" xfId="33350"/>
    <cellStyle name="Normal 13 2 2 5 5" xfId="9900"/>
    <cellStyle name="Normal 13 2 2 5 5 2" xfId="22521"/>
    <cellStyle name="Normal 13 2 2 5 5 2 2" xfId="57737"/>
    <cellStyle name="Normal 13 2 2 5 5 3" xfId="45140"/>
    <cellStyle name="Normal 13 2 2 5 5 4" xfId="35126"/>
    <cellStyle name="Normal 13 2 2 5 6" xfId="11694"/>
    <cellStyle name="Normal 13 2 2 5 6 2" xfId="24297"/>
    <cellStyle name="Normal 13 2 2 5 6 2 2" xfId="59513"/>
    <cellStyle name="Normal 13 2 2 5 6 3" xfId="46916"/>
    <cellStyle name="Normal 13 2 2 5 6 4" xfId="36902"/>
    <cellStyle name="Normal 13 2 2 5 7" xfId="16061"/>
    <cellStyle name="Normal 13 2 2 5 7 2" xfId="51277"/>
    <cellStyle name="Normal 13 2 2 5 7 3" xfId="28666"/>
    <cellStyle name="Normal 13 2 2 5 8" xfId="14283"/>
    <cellStyle name="Normal 13 2 2 5 8 2" xfId="49501"/>
    <cellStyle name="Normal 13 2 2 5 9" xfId="38680"/>
    <cellStyle name="Normal 13 2 2 6" xfId="2554"/>
    <cellStyle name="Normal 13 2 2 6 10" xfId="26081"/>
    <cellStyle name="Normal 13 2 2 6 11" xfId="60485"/>
    <cellStyle name="Normal 13 2 2 6 2" xfId="4381"/>
    <cellStyle name="Normal 13 2 2 6 2 2" xfId="17028"/>
    <cellStyle name="Normal 13 2 2 6 2 2 2" xfId="52244"/>
    <cellStyle name="Normal 13 2 2 6 2 3" xfId="39647"/>
    <cellStyle name="Normal 13 2 2 6 2 4" xfId="29633"/>
    <cellStyle name="Normal 13 2 2 6 3" xfId="5851"/>
    <cellStyle name="Normal 13 2 2 6 3 2" xfId="18482"/>
    <cellStyle name="Normal 13 2 2 6 3 2 2" xfId="53698"/>
    <cellStyle name="Normal 13 2 2 6 3 3" xfId="41101"/>
    <cellStyle name="Normal 13 2 2 6 3 4" xfId="31087"/>
    <cellStyle name="Normal 13 2 2 6 4" xfId="7310"/>
    <cellStyle name="Normal 13 2 2 6 4 2" xfId="19936"/>
    <cellStyle name="Normal 13 2 2 6 4 2 2" xfId="55152"/>
    <cellStyle name="Normal 13 2 2 6 4 3" xfId="42555"/>
    <cellStyle name="Normal 13 2 2 6 4 4" xfId="32541"/>
    <cellStyle name="Normal 13 2 2 6 5" xfId="9091"/>
    <cellStyle name="Normal 13 2 2 6 5 2" xfId="21712"/>
    <cellStyle name="Normal 13 2 2 6 5 2 2" xfId="56928"/>
    <cellStyle name="Normal 13 2 2 6 5 3" xfId="44331"/>
    <cellStyle name="Normal 13 2 2 6 5 4" xfId="34317"/>
    <cellStyle name="Normal 13 2 2 6 6" xfId="10885"/>
    <cellStyle name="Normal 13 2 2 6 6 2" xfId="23488"/>
    <cellStyle name="Normal 13 2 2 6 6 2 2" xfId="58704"/>
    <cellStyle name="Normal 13 2 2 6 6 3" xfId="46107"/>
    <cellStyle name="Normal 13 2 2 6 6 4" xfId="36093"/>
    <cellStyle name="Normal 13 2 2 6 7" xfId="15252"/>
    <cellStyle name="Normal 13 2 2 6 7 2" xfId="50468"/>
    <cellStyle name="Normal 13 2 2 6 7 3" xfId="27857"/>
    <cellStyle name="Normal 13 2 2 6 8" xfId="13474"/>
    <cellStyle name="Normal 13 2 2 6 8 2" xfId="48692"/>
    <cellStyle name="Normal 13 2 2 6 9" xfId="37871"/>
    <cellStyle name="Normal 13 2 2 7" xfId="3718"/>
    <cellStyle name="Normal 13 2 2 7 2" xfId="8442"/>
    <cellStyle name="Normal 13 2 2 7 2 2" xfId="21068"/>
    <cellStyle name="Normal 13 2 2 7 2 2 2" xfId="56284"/>
    <cellStyle name="Normal 13 2 2 7 2 3" xfId="43687"/>
    <cellStyle name="Normal 13 2 2 7 2 4" xfId="33673"/>
    <cellStyle name="Normal 13 2 2 7 3" xfId="10223"/>
    <cellStyle name="Normal 13 2 2 7 3 2" xfId="22844"/>
    <cellStyle name="Normal 13 2 2 7 3 2 2" xfId="58060"/>
    <cellStyle name="Normal 13 2 2 7 3 3" xfId="45463"/>
    <cellStyle name="Normal 13 2 2 7 3 4" xfId="35449"/>
    <cellStyle name="Normal 13 2 2 7 4" xfId="12019"/>
    <cellStyle name="Normal 13 2 2 7 4 2" xfId="24620"/>
    <cellStyle name="Normal 13 2 2 7 4 2 2" xfId="59836"/>
    <cellStyle name="Normal 13 2 2 7 4 3" xfId="47239"/>
    <cellStyle name="Normal 13 2 2 7 4 4" xfId="37225"/>
    <cellStyle name="Normal 13 2 2 7 5" xfId="16384"/>
    <cellStyle name="Normal 13 2 2 7 5 2" xfId="51600"/>
    <cellStyle name="Normal 13 2 2 7 5 3" xfId="28989"/>
    <cellStyle name="Normal 13 2 2 7 6" xfId="14606"/>
    <cellStyle name="Normal 13 2 2 7 6 2" xfId="49824"/>
    <cellStyle name="Normal 13 2 2 7 7" xfId="39003"/>
    <cellStyle name="Normal 13 2 2 7 8" xfId="27213"/>
    <cellStyle name="Normal 13 2 2 8" xfId="4056"/>
    <cellStyle name="Normal 13 2 2 8 2" xfId="16706"/>
    <cellStyle name="Normal 13 2 2 8 2 2" xfId="51922"/>
    <cellStyle name="Normal 13 2 2 8 2 3" xfId="29311"/>
    <cellStyle name="Normal 13 2 2 8 3" xfId="13152"/>
    <cellStyle name="Normal 13 2 2 8 3 2" xfId="48370"/>
    <cellStyle name="Normal 13 2 2 8 4" xfId="39325"/>
    <cellStyle name="Normal 13 2 2 8 5" xfId="25759"/>
    <cellStyle name="Normal 13 2 2 9" xfId="5529"/>
    <cellStyle name="Normal 13 2 2 9 2" xfId="18160"/>
    <cellStyle name="Normal 13 2 2 9 2 2" xfId="53376"/>
    <cellStyle name="Normal 13 2 2 9 3" xfId="40779"/>
    <cellStyle name="Normal 13 2 2 9 4" xfId="30765"/>
    <cellStyle name="Normal 13 2 3" xfId="2294"/>
    <cellStyle name="Normal 13 2 3 10" xfId="10528"/>
    <cellStyle name="Normal 13 2 3 10 2" xfId="23139"/>
    <cellStyle name="Normal 13 2 3 10 2 2" xfId="58355"/>
    <cellStyle name="Normal 13 2 3 10 3" xfId="45758"/>
    <cellStyle name="Normal 13 2 3 10 4" xfId="35744"/>
    <cellStyle name="Normal 13 2 3 11" xfId="15010"/>
    <cellStyle name="Normal 13 2 3 11 2" xfId="50226"/>
    <cellStyle name="Normal 13 2 3 11 3" xfId="27615"/>
    <cellStyle name="Normal 13 2 3 12" xfId="12423"/>
    <cellStyle name="Normal 13 2 3 12 2" xfId="47641"/>
    <cellStyle name="Normal 13 2 3 13" xfId="37629"/>
    <cellStyle name="Normal 13 2 3 14" xfId="25030"/>
    <cellStyle name="Normal 13 2 3 15" xfId="60243"/>
    <cellStyle name="Normal 13 2 3 2" xfId="3145"/>
    <cellStyle name="Normal 13 2 3 2 10" xfId="25514"/>
    <cellStyle name="Normal 13 2 3 2 11" xfId="61049"/>
    <cellStyle name="Normal 13 2 3 2 2" xfId="4945"/>
    <cellStyle name="Normal 13 2 3 2 2 2" xfId="17592"/>
    <cellStyle name="Normal 13 2 3 2 2 2 2" xfId="52808"/>
    <cellStyle name="Normal 13 2 3 2 2 2 3" xfId="30197"/>
    <cellStyle name="Normal 13 2 3 2 2 3" xfId="14038"/>
    <cellStyle name="Normal 13 2 3 2 2 3 2" xfId="49256"/>
    <cellStyle name="Normal 13 2 3 2 2 4" xfId="40211"/>
    <cellStyle name="Normal 13 2 3 2 2 5" xfId="26645"/>
    <cellStyle name="Normal 13 2 3 2 3" xfId="6415"/>
    <cellStyle name="Normal 13 2 3 2 3 2" xfId="19046"/>
    <cellStyle name="Normal 13 2 3 2 3 2 2" xfId="54262"/>
    <cellStyle name="Normal 13 2 3 2 3 3" xfId="41665"/>
    <cellStyle name="Normal 13 2 3 2 3 4" xfId="31651"/>
    <cellStyle name="Normal 13 2 3 2 4" xfId="7874"/>
    <cellStyle name="Normal 13 2 3 2 4 2" xfId="20500"/>
    <cellStyle name="Normal 13 2 3 2 4 2 2" xfId="55716"/>
    <cellStyle name="Normal 13 2 3 2 4 3" xfId="43119"/>
    <cellStyle name="Normal 13 2 3 2 4 4" xfId="33105"/>
    <cellStyle name="Normal 13 2 3 2 5" xfId="9655"/>
    <cellStyle name="Normal 13 2 3 2 5 2" xfId="22276"/>
    <cellStyle name="Normal 13 2 3 2 5 2 2" xfId="57492"/>
    <cellStyle name="Normal 13 2 3 2 5 3" xfId="44895"/>
    <cellStyle name="Normal 13 2 3 2 5 4" xfId="34881"/>
    <cellStyle name="Normal 13 2 3 2 6" xfId="11449"/>
    <cellStyle name="Normal 13 2 3 2 6 2" xfId="24052"/>
    <cellStyle name="Normal 13 2 3 2 6 2 2" xfId="59268"/>
    <cellStyle name="Normal 13 2 3 2 6 3" xfId="46671"/>
    <cellStyle name="Normal 13 2 3 2 6 4" xfId="36657"/>
    <cellStyle name="Normal 13 2 3 2 7" xfId="15816"/>
    <cellStyle name="Normal 13 2 3 2 7 2" xfId="51032"/>
    <cellStyle name="Normal 13 2 3 2 7 3" xfId="28421"/>
    <cellStyle name="Normal 13 2 3 2 8" xfId="12907"/>
    <cellStyle name="Normal 13 2 3 2 8 2" xfId="48125"/>
    <cellStyle name="Normal 13 2 3 2 9" xfId="38435"/>
    <cellStyle name="Normal 13 2 3 3" xfId="3474"/>
    <cellStyle name="Normal 13 2 3 3 10" xfId="26970"/>
    <cellStyle name="Normal 13 2 3 3 11" xfId="61374"/>
    <cellStyle name="Normal 13 2 3 3 2" xfId="5270"/>
    <cellStyle name="Normal 13 2 3 3 2 2" xfId="17917"/>
    <cellStyle name="Normal 13 2 3 3 2 2 2" xfId="53133"/>
    <cellStyle name="Normal 13 2 3 3 2 3" xfId="40536"/>
    <cellStyle name="Normal 13 2 3 3 2 4" xfId="30522"/>
    <cellStyle name="Normal 13 2 3 3 3" xfId="6740"/>
    <cellStyle name="Normal 13 2 3 3 3 2" xfId="19371"/>
    <cellStyle name="Normal 13 2 3 3 3 2 2" xfId="54587"/>
    <cellStyle name="Normal 13 2 3 3 3 3" xfId="41990"/>
    <cellStyle name="Normal 13 2 3 3 3 4" xfId="31976"/>
    <cellStyle name="Normal 13 2 3 3 4" xfId="8199"/>
    <cellStyle name="Normal 13 2 3 3 4 2" xfId="20825"/>
    <cellStyle name="Normal 13 2 3 3 4 2 2" xfId="56041"/>
    <cellStyle name="Normal 13 2 3 3 4 3" xfId="43444"/>
    <cellStyle name="Normal 13 2 3 3 4 4" xfId="33430"/>
    <cellStyle name="Normal 13 2 3 3 5" xfId="9980"/>
    <cellStyle name="Normal 13 2 3 3 5 2" xfId="22601"/>
    <cellStyle name="Normal 13 2 3 3 5 2 2" xfId="57817"/>
    <cellStyle name="Normal 13 2 3 3 5 3" xfId="45220"/>
    <cellStyle name="Normal 13 2 3 3 5 4" xfId="35206"/>
    <cellStyle name="Normal 13 2 3 3 6" xfId="11774"/>
    <cellStyle name="Normal 13 2 3 3 6 2" xfId="24377"/>
    <cellStyle name="Normal 13 2 3 3 6 2 2" xfId="59593"/>
    <cellStyle name="Normal 13 2 3 3 6 3" xfId="46996"/>
    <cellStyle name="Normal 13 2 3 3 6 4" xfId="36982"/>
    <cellStyle name="Normal 13 2 3 3 7" xfId="16141"/>
    <cellStyle name="Normal 13 2 3 3 7 2" xfId="51357"/>
    <cellStyle name="Normal 13 2 3 3 7 3" xfId="28746"/>
    <cellStyle name="Normal 13 2 3 3 8" xfId="14363"/>
    <cellStyle name="Normal 13 2 3 3 8 2" xfId="49581"/>
    <cellStyle name="Normal 13 2 3 3 9" xfId="38760"/>
    <cellStyle name="Normal 13 2 3 4" xfId="2635"/>
    <cellStyle name="Normal 13 2 3 4 10" xfId="26161"/>
    <cellStyle name="Normal 13 2 3 4 11" xfId="60565"/>
    <cellStyle name="Normal 13 2 3 4 2" xfId="4461"/>
    <cellStyle name="Normal 13 2 3 4 2 2" xfId="17108"/>
    <cellStyle name="Normal 13 2 3 4 2 2 2" xfId="52324"/>
    <cellStyle name="Normal 13 2 3 4 2 3" xfId="39727"/>
    <cellStyle name="Normal 13 2 3 4 2 4" xfId="29713"/>
    <cellStyle name="Normal 13 2 3 4 3" xfId="5931"/>
    <cellStyle name="Normal 13 2 3 4 3 2" xfId="18562"/>
    <cellStyle name="Normal 13 2 3 4 3 2 2" xfId="53778"/>
    <cellStyle name="Normal 13 2 3 4 3 3" xfId="41181"/>
    <cellStyle name="Normal 13 2 3 4 3 4" xfId="31167"/>
    <cellStyle name="Normal 13 2 3 4 4" xfId="7390"/>
    <cellStyle name="Normal 13 2 3 4 4 2" xfId="20016"/>
    <cellStyle name="Normal 13 2 3 4 4 2 2" xfId="55232"/>
    <cellStyle name="Normal 13 2 3 4 4 3" xfId="42635"/>
    <cellStyle name="Normal 13 2 3 4 4 4" xfId="32621"/>
    <cellStyle name="Normal 13 2 3 4 5" xfId="9171"/>
    <cellStyle name="Normal 13 2 3 4 5 2" xfId="21792"/>
    <cellStyle name="Normal 13 2 3 4 5 2 2" xfId="57008"/>
    <cellStyle name="Normal 13 2 3 4 5 3" xfId="44411"/>
    <cellStyle name="Normal 13 2 3 4 5 4" xfId="34397"/>
    <cellStyle name="Normal 13 2 3 4 6" xfId="10965"/>
    <cellStyle name="Normal 13 2 3 4 6 2" xfId="23568"/>
    <cellStyle name="Normal 13 2 3 4 6 2 2" xfId="58784"/>
    <cellStyle name="Normal 13 2 3 4 6 3" xfId="46187"/>
    <cellStyle name="Normal 13 2 3 4 6 4" xfId="36173"/>
    <cellStyle name="Normal 13 2 3 4 7" xfId="15332"/>
    <cellStyle name="Normal 13 2 3 4 7 2" xfId="50548"/>
    <cellStyle name="Normal 13 2 3 4 7 3" xfId="27937"/>
    <cellStyle name="Normal 13 2 3 4 8" xfId="13554"/>
    <cellStyle name="Normal 13 2 3 4 8 2" xfId="48772"/>
    <cellStyle name="Normal 13 2 3 4 9" xfId="37951"/>
    <cellStyle name="Normal 13 2 3 5" xfId="3799"/>
    <cellStyle name="Normal 13 2 3 5 2" xfId="8522"/>
    <cellStyle name="Normal 13 2 3 5 2 2" xfId="21148"/>
    <cellStyle name="Normal 13 2 3 5 2 2 2" xfId="56364"/>
    <cellStyle name="Normal 13 2 3 5 2 3" xfId="43767"/>
    <cellStyle name="Normal 13 2 3 5 2 4" xfId="33753"/>
    <cellStyle name="Normal 13 2 3 5 3" xfId="10303"/>
    <cellStyle name="Normal 13 2 3 5 3 2" xfId="22924"/>
    <cellStyle name="Normal 13 2 3 5 3 2 2" xfId="58140"/>
    <cellStyle name="Normal 13 2 3 5 3 3" xfId="45543"/>
    <cellStyle name="Normal 13 2 3 5 3 4" xfId="35529"/>
    <cellStyle name="Normal 13 2 3 5 4" xfId="12099"/>
    <cellStyle name="Normal 13 2 3 5 4 2" xfId="24700"/>
    <cellStyle name="Normal 13 2 3 5 4 2 2" xfId="59916"/>
    <cellStyle name="Normal 13 2 3 5 4 3" xfId="47319"/>
    <cellStyle name="Normal 13 2 3 5 4 4" xfId="37305"/>
    <cellStyle name="Normal 13 2 3 5 5" xfId="16464"/>
    <cellStyle name="Normal 13 2 3 5 5 2" xfId="51680"/>
    <cellStyle name="Normal 13 2 3 5 5 3" xfId="29069"/>
    <cellStyle name="Normal 13 2 3 5 6" xfId="14686"/>
    <cellStyle name="Normal 13 2 3 5 6 2" xfId="49904"/>
    <cellStyle name="Normal 13 2 3 5 7" xfId="39083"/>
    <cellStyle name="Normal 13 2 3 5 8" xfId="27293"/>
    <cellStyle name="Normal 13 2 3 6" xfId="4139"/>
    <cellStyle name="Normal 13 2 3 6 2" xfId="16786"/>
    <cellStyle name="Normal 13 2 3 6 2 2" xfId="52002"/>
    <cellStyle name="Normal 13 2 3 6 2 3" xfId="29391"/>
    <cellStyle name="Normal 13 2 3 6 3" xfId="13232"/>
    <cellStyle name="Normal 13 2 3 6 3 2" xfId="48450"/>
    <cellStyle name="Normal 13 2 3 6 4" xfId="39405"/>
    <cellStyle name="Normal 13 2 3 6 5" xfId="25839"/>
    <cellStyle name="Normal 13 2 3 7" xfId="5609"/>
    <cellStyle name="Normal 13 2 3 7 2" xfId="18240"/>
    <cellStyle name="Normal 13 2 3 7 2 2" xfId="53456"/>
    <cellStyle name="Normal 13 2 3 7 3" xfId="40859"/>
    <cellStyle name="Normal 13 2 3 7 4" xfId="30845"/>
    <cellStyle name="Normal 13 2 3 8" xfId="7068"/>
    <cellStyle name="Normal 13 2 3 8 2" xfId="19694"/>
    <cellStyle name="Normal 13 2 3 8 2 2" xfId="54910"/>
    <cellStyle name="Normal 13 2 3 8 3" xfId="42313"/>
    <cellStyle name="Normal 13 2 3 8 4" xfId="32299"/>
    <cellStyle name="Normal 13 2 3 9" xfId="8849"/>
    <cellStyle name="Normal 13 2 3 9 2" xfId="21470"/>
    <cellStyle name="Normal 13 2 3 9 2 2" xfId="56686"/>
    <cellStyle name="Normal 13 2 3 9 3" xfId="44089"/>
    <cellStyle name="Normal 13 2 3 9 4" xfId="34075"/>
    <cellStyle name="Normal 13 2 4" xfId="2975"/>
    <cellStyle name="Normal 13 2 4 10" xfId="25355"/>
    <cellStyle name="Normal 13 2 4 11" xfId="60890"/>
    <cellStyle name="Normal 13 2 4 2" xfId="4786"/>
    <cellStyle name="Normal 13 2 4 2 2" xfId="17433"/>
    <cellStyle name="Normal 13 2 4 2 2 2" xfId="52649"/>
    <cellStyle name="Normal 13 2 4 2 2 3" xfId="30038"/>
    <cellStyle name="Normal 13 2 4 2 3" xfId="13879"/>
    <cellStyle name="Normal 13 2 4 2 3 2" xfId="49097"/>
    <cellStyle name="Normal 13 2 4 2 4" xfId="40052"/>
    <cellStyle name="Normal 13 2 4 2 5" xfId="26486"/>
    <cellStyle name="Normal 13 2 4 3" xfId="6256"/>
    <cellStyle name="Normal 13 2 4 3 2" xfId="18887"/>
    <cellStyle name="Normal 13 2 4 3 2 2" xfId="54103"/>
    <cellStyle name="Normal 13 2 4 3 3" xfId="41506"/>
    <cellStyle name="Normal 13 2 4 3 4" xfId="31492"/>
    <cellStyle name="Normal 13 2 4 4" xfId="7715"/>
    <cellStyle name="Normal 13 2 4 4 2" xfId="20341"/>
    <cellStyle name="Normal 13 2 4 4 2 2" xfId="55557"/>
    <cellStyle name="Normal 13 2 4 4 3" xfId="42960"/>
    <cellStyle name="Normal 13 2 4 4 4" xfId="32946"/>
    <cellStyle name="Normal 13 2 4 5" xfId="9496"/>
    <cellStyle name="Normal 13 2 4 5 2" xfId="22117"/>
    <cellStyle name="Normal 13 2 4 5 2 2" xfId="57333"/>
    <cellStyle name="Normal 13 2 4 5 3" xfId="44736"/>
    <cellStyle name="Normal 13 2 4 5 4" xfId="34722"/>
    <cellStyle name="Normal 13 2 4 6" xfId="11290"/>
    <cellStyle name="Normal 13 2 4 6 2" xfId="23893"/>
    <cellStyle name="Normal 13 2 4 6 2 2" xfId="59109"/>
    <cellStyle name="Normal 13 2 4 6 3" xfId="46512"/>
    <cellStyle name="Normal 13 2 4 6 4" xfId="36498"/>
    <cellStyle name="Normal 13 2 4 7" xfId="15657"/>
    <cellStyle name="Normal 13 2 4 7 2" xfId="50873"/>
    <cellStyle name="Normal 13 2 4 7 3" xfId="28262"/>
    <cellStyle name="Normal 13 2 4 8" xfId="12748"/>
    <cellStyle name="Normal 13 2 4 8 2" xfId="47966"/>
    <cellStyle name="Normal 13 2 4 9" xfId="38276"/>
    <cellStyle name="Normal 13 2 5" xfId="2808"/>
    <cellStyle name="Normal 13 2 5 10" xfId="25200"/>
    <cellStyle name="Normal 13 2 5 11" xfId="60735"/>
    <cellStyle name="Normal 13 2 5 2" xfId="4631"/>
    <cellStyle name="Normal 13 2 5 2 2" xfId="17278"/>
    <cellStyle name="Normal 13 2 5 2 2 2" xfId="52494"/>
    <cellStyle name="Normal 13 2 5 2 2 3" xfId="29883"/>
    <cellStyle name="Normal 13 2 5 2 3" xfId="13724"/>
    <cellStyle name="Normal 13 2 5 2 3 2" xfId="48942"/>
    <cellStyle name="Normal 13 2 5 2 4" xfId="39897"/>
    <cellStyle name="Normal 13 2 5 2 5" xfId="26331"/>
    <cellStyle name="Normal 13 2 5 3" xfId="6101"/>
    <cellStyle name="Normal 13 2 5 3 2" xfId="18732"/>
    <cellStyle name="Normal 13 2 5 3 2 2" xfId="53948"/>
    <cellStyle name="Normal 13 2 5 3 3" xfId="41351"/>
    <cellStyle name="Normal 13 2 5 3 4" xfId="31337"/>
    <cellStyle name="Normal 13 2 5 4" xfId="7560"/>
    <cellStyle name="Normal 13 2 5 4 2" xfId="20186"/>
    <cellStyle name="Normal 13 2 5 4 2 2" xfId="55402"/>
    <cellStyle name="Normal 13 2 5 4 3" xfId="42805"/>
    <cellStyle name="Normal 13 2 5 4 4" xfId="32791"/>
    <cellStyle name="Normal 13 2 5 5" xfId="9341"/>
    <cellStyle name="Normal 13 2 5 5 2" xfId="21962"/>
    <cellStyle name="Normal 13 2 5 5 2 2" xfId="57178"/>
    <cellStyle name="Normal 13 2 5 5 3" xfId="44581"/>
    <cellStyle name="Normal 13 2 5 5 4" xfId="34567"/>
    <cellStyle name="Normal 13 2 5 6" xfId="11135"/>
    <cellStyle name="Normal 13 2 5 6 2" xfId="23738"/>
    <cellStyle name="Normal 13 2 5 6 2 2" xfId="58954"/>
    <cellStyle name="Normal 13 2 5 6 3" xfId="46357"/>
    <cellStyle name="Normal 13 2 5 6 4" xfId="36343"/>
    <cellStyle name="Normal 13 2 5 7" xfId="15502"/>
    <cellStyle name="Normal 13 2 5 7 2" xfId="50718"/>
    <cellStyle name="Normal 13 2 5 7 3" xfId="28107"/>
    <cellStyle name="Normal 13 2 5 8" xfId="12593"/>
    <cellStyle name="Normal 13 2 5 8 2" xfId="47811"/>
    <cellStyle name="Normal 13 2 5 9" xfId="38121"/>
    <cellStyle name="Normal 13 2 6" xfId="3322"/>
    <cellStyle name="Normal 13 2 6 10" xfId="26818"/>
    <cellStyle name="Normal 13 2 6 11" xfId="61222"/>
    <cellStyle name="Normal 13 2 6 2" xfId="5118"/>
    <cellStyle name="Normal 13 2 6 2 2" xfId="17765"/>
    <cellStyle name="Normal 13 2 6 2 2 2" xfId="52981"/>
    <cellStyle name="Normal 13 2 6 2 3" xfId="40384"/>
    <cellStyle name="Normal 13 2 6 2 4" xfId="30370"/>
    <cellStyle name="Normal 13 2 6 3" xfId="6588"/>
    <cellStyle name="Normal 13 2 6 3 2" xfId="19219"/>
    <cellStyle name="Normal 13 2 6 3 2 2" xfId="54435"/>
    <cellStyle name="Normal 13 2 6 3 3" xfId="41838"/>
    <cellStyle name="Normal 13 2 6 3 4" xfId="31824"/>
    <cellStyle name="Normal 13 2 6 4" xfId="8047"/>
    <cellStyle name="Normal 13 2 6 4 2" xfId="20673"/>
    <cellStyle name="Normal 13 2 6 4 2 2" xfId="55889"/>
    <cellStyle name="Normal 13 2 6 4 3" xfId="43292"/>
    <cellStyle name="Normal 13 2 6 4 4" xfId="33278"/>
    <cellStyle name="Normal 13 2 6 5" xfId="9828"/>
    <cellStyle name="Normal 13 2 6 5 2" xfId="22449"/>
    <cellStyle name="Normal 13 2 6 5 2 2" xfId="57665"/>
    <cellStyle name="Normal 13 2 6 5 3" xfId="45068"/>
    <cellStyle name="Normal 13 2 6 5 4" xfId="35054"/>
    <cellStyle name="Normal 13 2 6 6" xfId="11622"/>
    <cellStyle name="Normal 13 2 6 6 2" xfId="24225"/>
    <cellStyle name="Normal 13 2 6 6 2 2" xfId="59441"/>
    <cellStyle name="Normal 13 2 6 6 3" xfId="46844"/>
    <cellStyle name="Normal 13 2 6 6 4" xfId="36830"/>
    <cellStyle name="Normal 13 2 6 7" xfId="15989"/>
    <cellStyle name="Normal 13 2 6 7 2" xfId="51205"/>
    <cellStyle name="Normal 13 2 6 7 3" xfId="28594"/>
    <cellStyle name="Normal 13 2 6 8" xfId="14211"/>
    <cellStyle name="Normal 13 2 6 8 2" xfId="49429"/>
    <cellStyle name="Normal 13 2 6 9" xfId="38608"/>
    <cellStyle name="Normal 13 2 7" xfId="2478"/>
    <cellStyle name="Normal 13 2 7 10" xfId="26009"/>
    <cellStyle name="Normal 13 2 7 11" xfId="60413"/>
    <cellStyle name="Normal 13 2 7 2" xfId="4309"/>
    <cellStyle name="Normal 13 2 7 2 2" xfId="16956"/>
    <cellStyle name="Normal 13 2 7 2 2 2" xfId="52172"/>
    <cellStyle name="Normal 13 2 7 2 3" xfId="39575"/>
    <cellStyle name="Normal 13 2 7 2 4" xfId="29561"/>
    <cellStyle name="Normal 13 2 7 3" xfId="5779"/>
    <cellStyle name="Normal 13 2 7 3 2" xfId="18410"/>
    <cellStyle name="Normal 13 2 7 3 2 2" xfId="53626"/>
    <cellStyle name="Normal 13 2 7 3 3" xfId="41029"/>
    <cellStyle name="Normal 13 2 7 3 4" xfId="31015"/>
    <cellStyle name="Normal 13 2 7 4" xfId="7238"/>
    <cellStyle name="Normal 13 2 7 4 2" xfId="19864"/>
    <cellStyle name="Normal 13 2 7 4 2 2" xfId="55080"/>
    <cellStyle name="Normal 13 2 7 4 3" xfId="42483"/>
    <cellStyle name="Normal 13 2 7 4 4" xfId="32469"/>
    <cellStyle name="Normal 13 2 7 5" xfId="9019"/>
    <cellStyle name="Normal 13 2 7 5 2" xfId="21640"/>
    <cellStyle name="Normal 13 2 7 5 2 2" xfId="56856"/>
    <cellStyle name="Normal 13 2 7 5 3" xfId="44259"/>
    <cellStyle name="Normal 13 2 7 5 4" xfId="34245"/>
    <cellStyle name="Normal 13 2 7 6" xfId="10813"/>
    <cellStyle name="Normal 13 2 7 6 2" xfId="23416"/>
    <cellStyle name="Normal 13 2 7 6 2 2" xfId="58632"/>
    <cellStyle name="Normal 13 2 7 6 3" xfId="46035"/>
    <cellStyle name="Normal 13 2 7 6 4" xfId="36021"/>
    <cellStyle name="Normal 13 2 7 7" xfId="15180"/>
    <cellStyle name="Normal 13 2 7 7 2" xfId="50396"/>
    <cellStyle name="Normal 13 2 7 7 3" xfId="27785"/>
    <cellStyle name="Normal 13 2 7 8" xfId="13402"/>
    <cellStyle name="Normal 13 2 7 8 2" xfId="48620"/>
    <cellStyle name="Normal 13 2 7 9" xfId="37799"/>
    <cellStyle name="Normal 13 2 8" xfId="3646"/>
    <cellStyle name="Normal 13 2 8 2" xfId="8370"/>
    <cellStyle name="Normal 13 2 8 2 2" xfId="20996"/>
    <cellStyle name="Normal 13 2 8 2 2 2" xfId="56212"/>
    <cellStyle name="Normal 13 2 8 2 3" xfId="43615"/>
    <cellStyle name="Normal 13 2 8 2 4" xfId="33601"/>
    <cellStyle name="Normal 13 2 8 3" xfId="10151"/>
    <cellStyle name="Normal 13 2 8 3 2" xfId="22772"/>
    <cellStyle name="Normal 13 2 8 3 2 2" xfId="57988"/>
    <cellStyle name="Normal 13 2 8 3 3" xfId="45391"/>
    <cellStyle name="Normal 13 2 8 3 4" xfId="35377"/>
    <cellStyle name="Normal 13 2 8 4" xfId="11947"/>
    <cellStyle name="Normal 13 2 8 4 2" xfId="24548"/>
    <cellStyle name="Normal 13 2 8 4 2 2" xfId="59764"/>
    <cellStyle name="Normal 13 2 8 4 3" xfId="47167"/>
    <cellStyle name="Normal 13 2 8 4 4" xfId="37153"/>
    <cellStyle name="Normal 13 2 8 5" xfId="16312"/>
    <cellStyle name="Normal 13 2 8 5 2" xfId="51528"/>
    <cellStyle name="Normal 13 2 8 5 3" xfId="28917"/>
    <cellStyle name="Normal 13 2 8 6" xfId="14534"/>
    <cellStyle name="Normal 13 2 8 6 2" xfId="49752"/>
    <cellStyle name="Normal 13 2 8 7" xfId="38931"/>
    <cellStyle name="Normal 13 2 8 8" xfId="27141"/>
    <cellStyle name="Normal 13 2 9" xfId="3976"/>
    <cellStyle name="Normal 13 2 9 2" xfId="16634"/>
    <cellStyle name="Normal 13 2 9 2 2" xfId="51850"/>
    <cellStyle name="Normal 13 2 9 2 3" xfId="29239"/>
    <cellStyle name="Normal 13 2 9 3" xfId="13080"/>
    <cellStyle name="Normal 13 2 9 3 2" xfId="48298"/>
    <cellStyle name="Normal 13 2 9 4" xfId="39253"/>
    <cellStyle name="Normal 13 2 9 5" xfId="25687"/>
    <cellStyle name="Normal 13 2_District Target Attainment" xfId="1108"/>
    <cellStyle name="Normal 13 3" xfId="1276"/>
    <cellStyle name="Normal 13 3 10" xfId="6958"/>
    <cellStyle name="Normal 13 3 10 2" xfId="19585"/>
    <cellStyle name="Normal 13 3 10 2 2" xfId="54801"/>
    <cellStyle name="Normal 13 3 10 3" xfId="42204"/>
    <cellStyle name="Normal 13 3 10 4" xfId="32190"/>
    <cellStyle name="Normal 13 3 11" xfId="8739"/>
    <cellStyle name="Normal 13 3 11 2" xfId="21361"/>
    <cellStyle name="Normal 13 3 11 2 2" xfId="56577"/>
    <cellStyle name="Normal 13 3 11 3" xfId="43980"/>
    <cellStyle name="Normal 13 3 11 4" xfId="33966"/>
    <cellStyle name="Normal 13 3 12" xfId="10529"/>
    <cellStyle name="Normal 13 3 12 2" xfId="23140"/>
    <cellStyle name="Normal 13 3 12 2 2" xfId="58356"/>
    <cellStyle name="Normal 13 3 12 3" xfId="45759"/>
    <cellStyle name="Normal 13 3 12 4" xfId="35745"/>
    <cellStyle name="Normal 13 3 13" xfId="14900"/>
    <cellStyle name="Normal 13 3 13 2" xfId="50117"/>
    <cellStyle name="Normal 13 3 13 3" xfId="27506"/>
    <cellStyle name="Normal 13 3 14" xfId="12314"/>
    <cellStyle name="Normal 13 3 14 2" xfId="47532"/>
    <cellStyle name="Normal 13 3 15" xfId="37519"/>
    <cellStyle name="Normal 13 3 16" xfId="24921"/>
    <cellStyle name="Normal 13 3 17" xfId="60134"/>
    <cellStyle name="Normal 13 3 2" xfId="2344"/>
    <cellStyle name="Normal 13 3 2 10" xfId="10530"/>
    <cellStyle name="Normal 13 3 2 10 2" xfId="23141"/>
    <cellStyle name="Normal 13 3 2 10 2 2" xfId="58357"/>
    <cellStyle name="Normal 13 3 2 10 3" xfId="45760"/>
    <cellStyle name="Normal 13 3 2 10 4" xfId="35746"/>
    <cellStyle name="Normal 13 3 2 11" xfId="15055"/>
    <cellStyle name="Normal 13 3 2 11 2" xfId="50271"/>
    <cellStyle name="Normal 13 3 2 11 3" xfId="27660"/>
    <cellStyle name="Normal 13 3 2 12" xfId="12468"/>
    <cellStyle name="Normal 13 3 2 12 2" xfId="47686"/>
    <cellStyle name="Normal 13 3 2 13" xfId="37674"/>
    <cellStyle name="Normal 13 3 2 14" xfId="25075"/>
    <cellStyle name="Normal 13 3 2 15" xfId="60288"/>
    <cellStyle name="Normal 13 3 2 2" xfId="3190"/>
    <cellStyle name="Normal 13 3 2 2 10" xfId="25559"/>
    <cellStyle name="Normal 13 3 2 2 11" xfId="61094"/>
    <cellStyle name="Normal 13 3 2 2 2" xfId="4990"/>
    <cellStyle name="Normal 13 3 2 2 2 2" xfId="17637"/>
    <cellStyle name="Normal 13 3 2 2 2 2 2" xfId="52853"/>
    <cellStyle name="Normal 13 3 2 2 2 2 3" xfId="30242"/>
    <cellStyle name="Normal 13 3 2 2 2 3" xfId="14083"/>
    <cellStyle name="Normal 13 3 2 2 2 3 2" xfId="49301"/>
    <cellStyle name="Normal 13 3 2 2 2 4" xfId="40256"/>
    <cellStyle name="Normal 13 3 2 2 2 5" xfId="26690"/>
    <cellStyle name="Normal 13 3 2 2 3" xfId="6460"/>
    <cellStyle name="Normal 13 3 2 2 3 2" xfId="19091"/>
    <cellStyle name="Normal 13 3 2 2 3 2 2" xfId="54307"/>
    <cellStyle name="Normal 13 3 2 2 3 3" xfId="41710"/>
    <cellStyle name="Normal 13 3 2 2 3 4" xfId="31696"/>
    <cellStyle name="Normal 13 3 2 2 4" xfId="7919"/>
    <cellStyle name="Normal 13 3 2 2 4 2" xfId="20545"/>
    <cellStyle name="Normal 13 3 2 2 4 2 2" xfId="55761"/>
    <cellStyle name="Normal 13 3 2 2 4 3" xfId="43164"/>
    <cellStyle name="Normal 13 3 2 2 4 4" xfId="33150"/>
    <cellStyle name="Normal 13 3 2 2 5" xfId="9700"/>
    <cellStyle name="Normal 13 3 2 2 5 2" xfId="22321"/>
    <cellStyle name="Normal 13 3 2 2 5 2 2" xfId="57537"/>
    <cellStyle name="Normal 13 3 2 2 5 3" xfId="44940"/>
    <cellStyle name="Normal 13 3 2 2 5 4" xfId="34926"/>
    <cellStyle name="Normal 13 3 2 2 6" xfId="11494"/>
    <cellStyle name="Normal 13 3 2 2 6 2" xfId="24097"/>
    <cellStyle name="Normal 13 3 2 2 6 2 2" xfId="59313"/>
    <cellStyle name="Normal 13 3 2 2 6 3" xfId="46716"/>
    <cellStyle name="Normal 13 3 2 2 6 4" xfId="36702"/>
    <cellStyle name="Normal 13 3 2 2 7" xfId="15861"/>
    <cellStyle name="Normal 13 3 2 2 7 2" xfId="51077"/>
    <cellStyle name="Normal 13 3 2 2 7 3" xfId="28466"/>
    <cellStyle name="Normal 13 3 2 2 8" xfId="12952"/>
    <cellStyle name="Normal 13 3 2 2 8 2" xfId="48170"/>
    <cellStyle name="Normal 13 3 2 2 9" xfId="38480"/>
    <cellStyle name="Normal 13 3 2 3" xfId="3519"/>
    <cellStyle name="Normal 13 3 2 3 10" xfId="27015"/>
    <cellStyle name="Normal 13 3 2 3 11" xfId="61419"/>
    <cellStyle name="Normal 13 3 2 3 2" xfId="5315"/>
    <cellStyle name="Normal 13 3 2 3 2 2" xfId="17962"/>
    <cellStyle name="Normal 13 3 2 3 2 2 2" xfId="53178"/>
    <cellStyle name="Normal 13 3 2 3 2 3" xfId="40581"/>
    <cellStyle name="Normal 13 3 2 3 2 4" xfId="30567"/>
    <cellStyle name="Normal 13 3 2 3 3" xfId="6785"/>
    <cellStyle name="Normal 13 3 2 3 3 2" xfId="19416"/>
    <cellStyle name="Normal 13 3 2 3 3 2 2" xfId="54632"/>
    <cellStyle name="Normal 13 3 2 3 3 3" xfId="42035"/>
    <cellStyle name="Normal 13 3 2 3 3 4" xfId="32021"/>
    <cellStyle name="Normal 13 3 2 3 4" xfId="8244"/>
    <cellStyle name="Normal 13 3 2 3 4 2" xfId="20870"/>
    <cellStyle name="Normal 13 3 2 3 4 2 2" xfId="56086"/>
    <cellStyle name="Normal 13 3 2 3 4 3" xfId="43489"/>
    <cellStyle name="Normal 13 3 2 3 4 4" xfId="33475"/>
    <cellStyle name="Normal 13 3 2 3 5" xfId="10025"/>
    <cellStyle name="Normal 13 3 2 3 5 2" xfId="22646"/>
    <cellStyle name="Normal 13 3 2 3 5 2 2" xfId="57862"/>
    <cellStyle name="Normal 13 3 2 3 5 3" xfId="45265"/>
    <cellStyle name="Normal 13 3 2 3 5 4" xfId="35251"/>
    <cellStyle name="Normal 13 3 2 3 6" xfId="11819"/>
    <cellStyle name="Normal 13 3 2 3 6 2" xfId="24422"/>
    <cellStyle name="Normal 13 3 2 3 6 2 2" xfId="59638"/>
    <cellStyle name="Normal 13 3 2 3 6 3" xfId="47041"/>
    <cellStyle name="Normal 13 3 2 3 6 4" xfId="37027"/>
    <cellStyle name="Normal 13 3 2 3 7" xfId="16186"/>
    <cellStyle name="Normal 13 3 2 3 7 2" xfId="51402"/>
    <cellStyle name="Normal 13 3 2 3 7 3" xfId="28791"/>
    <cellStyle name="Normal 13 3 2 3 8" xfId="14408"/>
    <cellStyle name="Normal 13 3 2 3 8 2" xfId="49626"/>
    <cellStyle name="Normal 13 3 2 3 9" xfId="38805"/>
    <cellStyle name="Normal 13 3 2 4" xfId="2680"/>
    <cellStyle name="Normal 13 3 2 4 10" xfId="26206"/>
    <cellStyle name="Normal 13 3 2 4 11" xfId="60610"/>
    <cellStyle name="Normal 13 3 2 4 2" xfId="4506"/>
    <cellStyle name="Normal 13 3 2 4 2 2" xfId="17153"/>
    <cellStyle name="Normal 13 3 2 4 2 2 2" xfId="52369"/>
    <cellStyle name="Normal 13 3 2 4 2 3" xfId="39772"/>
    <cellStyle name="Normal 13 3 2 4 2 4" xfId="29758"/>
    <cellStyle name="Normal 13 3 2 4 3" xfId="5976"/>
    <cellStyle name="Normal 13 3 2 4 3 2" xfId="18607"/>
    <cellStyle name="Normal 13 3 2 4 3 2 2" xfId="53823"/>
    <cellStyle name="Normal 13 3 2 4 3 3" xfId="41226"/>
    <cellStyle name="Normal 13 3 2 4 3 4" xfId="31212"/>
    <cellStyle name="Normal 13 3 2 4 4" xfId="7435"/>
    <cellStyle name="Normal 13 3 2 4 4 2" xfId="20061"/>
    <cellStyle name="Normal 13 3 2 4 4 2 2" xfId="55277"/>
    <cellStyle name="Normal 13 3 2 4 4 3" xfId="42680"/>
    <cellStyle name="Normal 13 3 2 4 4 4" xfId="32666"/>
    <cellStyle name="Normal 13 3 2 4 5" xfId="9216"/>
    <cellStyle name="Normal 13 3 2 4 5 2" xfId="21837"/>
    <cellStyle name="Normal 13 3 2 4 5 2 2" xfId="57053"/>
    <cellStyle name="Normal 13 3 2 4 5 3" xfId="44456"/>
    <cellStyle name="Normal 13 3 2 4 5 4" xfId="34442"/>
    <cellStyle name="Normal 13 3 2 4 6" xfId="11010"/>
    <cellStyle name="Normal 13 3 2 4 6 2" xfId="23613"/>
    <cellStyle name="Normal 13 3 2 4 6 2 2" xfId="58829"/>
    <cellStyle name="Normal 13 3 2 4 6 3" xfId="46232"/>
    <cellStyle name="Normal 13 3 2 4 6 4" xfId="36218"/>
    <cellStyle name="Normal 13 3 2 4 7" xfId="15377"/>
    <cellStyle name="Normal 13 3 2 4 7 2" xfId="50593"/>
    <cellStyle name="Normal 13 3 2 4 7 3" xfId="27982"/>
    <cellStyle name="Normal 13 3 2 4 8" xfId="13599"/>
    <cellStyle name="Normal 13 3 2 4 8 2" xfId="48817"/>
    <cellStyle name="Normal 13 3 2 4 9" xfId="37996"/>
    <cellStyle name="Normal 13 3 2 5" xfId="3844"/>
    <cellStyle name="Normal 13 3 2 5 2" xfId="8567"/>
    <cellStyle name="Normal 13 3 2 5 2 2" xfId="21193"/>
    <cellStyle name="Normal 13 3 2 5 2 2 2" xfId="56409"/>
    <cellStyle name="Normal 13 3 2 5 2 3" xfId="43812"/>
    <cellStyle name="Normal 13 3 2 5 2 4" xfId="33798"/>
    <cellStyle name="Normal 13 3 2 5 3" xfId="10348"/>
    <cellStyle name="Normal 13 3 2 5 3 2" xfId="22969"/>
    <cellStyle name="Normal 13 3 2 5 3 2 2" xfId="58185"/>
    <cellStyle name="Normal 13 3 2 5 3 3" xfId="45588"/>
    <cellStyle name="Normal 13 3 2 5 3 4" xfId="35574"/>
    <cellStyle name="Normal 13 3 2 5 4" xfId="12144"/>
    <cellStyle name="Normal 13 3 2 5 4 2" xfId="24745"/>
    <cellStyle name="Normal 13 3 2 5 4 2 2" xfId="59961"/>
    <cellStyle name="Normal 13 3 2 5 4 3" xfId="47364"/>
    <cellStyle name="Normal 13 3 2 5 4 4" xfId="37350"/>
    <cellStyle name="Normal 13 3 2 5 5" xfId="16509"/>
    <cellStyle name="Normal 13 3 2 5 5 2" xfId="51725"/>
    <cellStyle name="Normal 13 3 2 5 5 3" xfId="29114"/>
    <cellStyle name="Normal 13 3 2 5 6" xfId="14731"/>
    <cellStyle name="Normal 13 3 2 5 6 2" xfId="49949"/>
    <cellStyle name="Normal 13 3 2 5 7" xfId="39128"/>
    <cellStyle name="Normal 13 3 2 5 8" xfId="27338"/>
    <cellStyle name="Normal 13 3 2 6" xfId="4184"/>
    <cellStyle name="Normal 13 3 2 6 2" xfId="16831"/>
    <cellStyle name="Normal 13 3 2 6 2 2" xfId="52047"/>
    <cellStyle name="Normal 13 3 2 6 2 3" xfId="29436"/>
    <cellStyle name="Normal 13 3 2 6 3" xfId="13277"/>
    <cellStyle name="Normal 13 3 2 6 3 2" xfId="48495"/>
    <cellStyle name="Normal 13 3 2 6 4" xfId="39450"/>
    <cellStyle name="Normal 13 3 2 6 5" xfId="25884"/>
    <cellStyle name="Normal 13 3 2 7" xfId="5654"/>
    <cellStyle name="Normal 13 3 2 7 2" xfId="18285"/>
    <cellStyle name="Normal 13 3 2 7 2 2" xfId="53501"/>
    <cellStyle name="Normal 13 3 2 7 3" xfId="40904"/>
    <cellStyle name="Normal 13 3 2 7 4" xfId="30890"/>
    <cellStyle name="Normal 13 3 2 8" xfId="7113"/>
    <cellStyle name="Normal 13 3 2 8 2" xfId="19739"/>
    <cellStyle name="Normal 13 3 2 8 2 2" xfId="54955"/>
    <cellStyle name="Normal 13 3 2 8 3" xfId="42358"/>
    <cellStyle name="Normal 13 3 2 8 4" xfId="32344"/>
    <cellStyle name="Normal 13 3 2 9" xfId="8894"/>
    <cellStyle name="Normal 13 3 2 9 2" xfId="21515"/>
    <cellStyle name="Normal 13 3 2 9 2 2" xfId="56731"/>
    <cellStyle name="Normal 13 3 2 9 3" xfId="44134"/>
    <cellStyle name="Normal 13 3 2 9 4" xfId="34120"/>
    <cellStyle name="Normal 13 3 3" xfId="3029"/>
    <cellStyle name="Normal 13 3 3 10" xfId="25402"/>
    <cellStyle name="Normal 13 3 3 11" xfId="60937"/>
    <cellStyle name="Normal 13 3 3 2" xfId="4833"/>
    <cellStyle name="Normal 13 3 3 2 2" xfId="17480"/>
    <cellStyle name="Normal 13 3 3 2 2 2" xfId="52696"/>
    <cellStyle name="Normal 13 3 3 2 2 3" xfId="30085"/>
    <cellStyle name="Normal 13 3 3 2 3" xfId="13926"/>
    <cellStyle name="Normal 13 3 3 2 3 2" xfId="49144"/>
    <cellStyle name="Normal 13 3 3 2 4" xfId="40099"/>
    <cellStyle name="Normal 13 3 3 2 5" xfId="26533"/>
    <cellStyle name="Normal 13 3 3 3" xfId="6303"/>
    <cellStyle name="Normal 13 3 3 3 2" xfId="18934"/>
    <cellStyle name="Normal 13 3 3 3 2 2" xfId="54150"/>
    <cellStyle name="Normal 13 3 3 3 3" xfId="41553"/>
    <cellStyle name="Normal 13 3 3 3 4" xfId="31539"/>
    <cellStyle name="Normal 13 3 3 4" xfId="7762"/>
    <cellStyle name="Normal 13 3 3 4 2" xfId="20388"/>
    <cellStyle name="Normal 13 3 3 4 2 2" xfId="55604"/>
    <cellStyle name="Normal 13 3 3 4 3" xfId="43007"/>
    <cellStyle name="Normal 13 3 3 4 4" xfId="32993"/>
    <cellStyle name="Normal 13 3 3 5" xfId="9543"/>
    <cellStyle name="Normal 13 3 3 5 2" xfId="22164"/>
    <cellStyle name="Normal 13 3 3 5 2 2" xfId="57380"/>
    <cellStyle name="Normal 13 3 3 5 3" xfId="44783"/>
    <cellStyle name="Normal 13 3 3 5 4" xfId="34769"/>
    <cellStyle name="Normal 13 3 3 6" xfId="11337"/>
    <cellStyle name="Normal 13 3 3 6 2" xfId="23940"/>
    <cellStyle name="Normal 13 3 3 6 2 2" xfId="59156"/>
    <cellStyle name="Normal 13 3 3 6 3" xfId="46559"/>
    <cellStyle name="Normal 13 3 3 6 4" xfId="36545"/>
    <cellStyle name="Normal 13 3 3 7" xfId="15704"/>
    <cellStyle name="Normal 13 3 3 7 2" xfId="50920"/>
    <cellStyle name="Normal 13 3 3 7 3" xfId="28309"/>
    <cellStyle name="Normal 13 3 3 8" xfId="12795"/>
    <cellStyle name="Normal 13 3 3 8 2" xfId="48013"/>
    <cellStyle name="Normal 13 3 3 9" xfId="38323"/>
    <cellStyle name="Normal 13 3 4" xfId="2856"/>
    <cellStyle name="Normal 13 3 4 10" xfId="25243"/>
    <cellStyle name="Normal 13 3 4 11" xfId="60778"/>
    <cellStyle name="Normal 13 3 4 2" xfId="4674"/>
    <cellStyle name="Normal 13 3 4 2 2" xfId="17321"/>
    <cellStyle name="Normal 13 3 4 2 2 2" xfId="52537"/>
    <cellStyle name="Normal 13 3 4 2 2 3" xfId="29926"/>
    <cellStyle name="Normal 13 3 4 2 3" xfId="13767"/>
    <cellStyle name="Normal 13 3 4 2 3 2" xfId="48985"/>
    <cellStyle name="Normal 13 3 4 2 4" xfId="39940"/>
    <cellStyle name="Normal 13 3 4 2 5" xfId="26374"/>
    <cellStyle name="Normal 13 3 4 3" xfId="6144"/>
    <cellStyle name="Normal 13 3 4 3 2" xfId="18775"/>
    <cellStyle name="Normal 13 3 4 3 2 2" xfId="53991"/>
    <cellStyle name="Normal 13 3 4 3 3" xfId="41394"/>
    <cellStyle name="Normal 13 3 4 3 4" xfId="31380"/>
    <cellStyle name="Normal 13 3 4 4" xfId="7603"/>
    <cellStyle name="Normal 13 3 4 4 2" xfId="20229"/>
    <cellStyle name="Normal 13 3 4 4 2 2" xfId="55445"/>
    <cellStyle name="Normal 13 3 4 4 3" xfId="42848"/>
    <cellStyle name="Normal 13 3 4 4 4" xfId="32834"/>
    <cellStyle name="Normal 13 3 4 5" xfId="9384"/>
    <cellStyle name="Normal 13 3 4 5 2" xfId="22005"/>
    <cellStyle name="Normal 13 3 4 5 2 2" xfId="57221"/>
    <cellStyle name="Normal 13 3 4 5 3" xfId="44624"/>
    <cellStyle name="Normal 13 3 4 5 4" xfId="34610"/>
    <cellStyle name="Normal 13 3 4 6" xfId="11178"/>
    <cellStyle name="Normal 13 3 4 6 2" xfId="23781"/>
    <cellStyle name="Normal 13 3 4 6 2 2" xfId="58997"/>
    <cellStyle name="Normal 13 3 4 6 3" xfId="46400"/>
    <cellStyle name="Normal 13 3 4 6 4" xfId="36386"/>
    <cellStyle name="Normal 13 3 4 7" xfId="15545"/>
    <cellStyle name="Normal 13 3 4 7 2" xfId="50761"/>
    <cellStyle name="Normal 13 3 4 7 3" xfId="28150"/>
    <cellStyle name="Normal 13 3 4 8" xfId="12636"/>
    <cellStyle name="Normal 13 3 4 8 2" xfId="47854"/>
    <cellStyle name="Normal 13 3 4 9" xfId="38164"/>
    <cellStyle name="Normal 13 3 5" xfId="3365"/>
    <cellStyle name="Normal 13 3 5 10" xfId="26861"/>
    <cellStyle name="Normal 13 3 5 11" xfId="61265"/>
    <cellStyle name="Normal 13 3 5 2" xfId="5161"/>
    <cellStyle name="Normal 13 3 5 2 2" xfId="17808"/>
    <cellStyle name="Normal 13 3 5 2 2 2" xfId="53024"/>
    <cellStyle name="Normal 13 3 5 2 3" xfId="40427"/>
    <cellStyle name="Normal 13 3 5 2 4" xfId="30413"/>
    <cellStyle name="Normal 13 3 5 3" xfId="6631"/>
    <cellStyle name="Normal 13 3 5 3 2" xfId="19262"/>
    <cellStyle name="Normal 13 3 5 3 2 2" xfId="54478"/>
    <cellStyle name="Normal 13 3 5 3 3" xfId="41881"/>
    <cellStyle name="Normal 13 3 5 3 4" xfId="31867"/>
    <cellStyle name="Normal 13 3 5 4" xfId="8090"/>
    <cellStyle name="Normal 13 3 5 4 2" xfId="20716"/>
    <cellStyle name="Normal 13 3 5 4 2 2" xfId="55932"/>
    <cellStyle name="Normal 13 3 5 4 3" xfId="43335"/>
    <cellStyle name="Normal 13 3 5 4 4" xfId="33321"/>
    <cellStyle name="Normal 13 3 5 5" xfId="9871"/>
    <cellStyle name="Normal 13 3 5 5 2" xfId="22492"/>
    <cellStyle name="Normal 13 3 5 5 2 2" xfId="57708"/>
    <cellStyle name="Normal 13 3 5 5 3" xfId="45111"/>
    <cellStyle name="Normal 13 3 5 5 4" xfId="35097"/>
    <cellStyle name="Normal 13 3 5 6" xfId="11665"/>
    <cellStyle name="Normal 13 3 5 6 2" xfId="24268"/>
    <cellStyle name="Normal 13 3 5 6 2 2" xfId="59484"/>
    <cellStyle name="Normal 13 3 5 6 3" xfId="46887"/>
    <cellStyle name="Normal 13 3 5 6 4" xfId="36873"/>
    <cellStyle name="Normal 13 3 5 7" xfId="16032"/>
    <cellStyle name="Normal 13 3 5 7 2" xfId="51248"/>
    <cellStyle name="Normal 13 3 5 7 3" xfId="28637"/>
    <cellStyle name="Normal 13 3 5 8" xfId="14254"/>
    <cellStyle name="Normal 13 3 5 8 2" xfId="49472"/>
    <cellStyle name="Normal 13 3 5 9" xfId="38651"/>
    <cellStyle name="Normal 13 3 6" xfId="2525"/>
    <cellStyle name="Normal 13 3 6 10" xfId="26052"/>
    <cellStyle name="Normal 13 3 6 11" xfId="60456"/>
    <cellStyle name="Normal 13 3 6 2" xfId="4352"/>
    <cellStyle name="Normal 13 3 6 2 2" xfId="16999"/>
    <cellStyle name="Normal 13 3 6 2 2 2" xfId="52215"/>
    <cellStyle name="Normal 13 3 6 2 3" xfId="39618"/>
    <cellStyle name="Normal 13 3 6 2 4" xfId="29604"/>
    <cellStyle name="Normal 13 3 6 3" xfId="5822"/>
    <cellStyle name="Normal 13 3 6 3 2" xfId="18453"/>
    <cellStyle name="Normal 13 3 6 3 2 2" xfId="53669"/>
    <cellStyle name="Normal 13 3 6 3 3" xfId="41072"/>
    <cellStyle name="Normal 13 3 6 3 4" xfId="31058"/>
    <cellStyle name="Normal 13 3 6 4" xfId="7281"/>
    <cellStyle name="Normal 13 3 6 4 2" xfId="19907"/>
    <cellStyle name="Normal 13 3 6 4 2 2" xfId="55123"/>
    <cellStyle name="Normal 13 3 6 4 3" xfId="42526"/>
    <cellStyle name="Normal 13 3 6 4 4" xfId="32512"/>
    <cellStyle name="Normal 13 3 6 5" xfId="9062"/>
    <cellStyle name="Normal 13 3 6 5 2" xfId="21683"/>
    <cellStyle name="Normal 13 3 6 5 2 2" xfId="56899"/>
    <cellStyle name="Normal 13 3 6 5 3" xfId="44302"/>
    <cellStyle name="Normal 13 3 6 5 4" xfId="34288"/>
    <cellStyle name="Normal 13 3 6 6" xfId="10856"/>
    <cellStyle name="Normal 13 3 6 6 2" xfId="23459"/>
    <cellStyle name="Normal 13 3 6 6 2 2" xfId="58675"/>
    <cellStyle name="Normal 13 3 6 6 3" xfId="46078"/>
    <cellStyle name="Normal 13 3 6 6 4" xfId="36064"/>
    <cellStyle name="Normal 13 3 6 7" xfId="15223"/>
    <cellStyle name="Normal 13 3 6 7 2" xfId="50439"/>
    <cellStyle name="Normal 13 3 6 7 3" xfId="27828"/>
    <cellStyle name="Normal 13 3 6 8" xfId="13445"/>
    <cellStyle name="Normal 13 3 6 8 2" xfId="48663"/>
    <cellStyle name="Normal 13 3 6 9" xfId="37842"/>
    <cellStyle name="Normal 13 3 7" xfId="3689"/>
    <cellStyle name="Normal 13 3 7 2" xfId="8413"/>
    <cellStyle name="Normal 13 3 7 2 2" xfId="21039"/>
    <cellStyle name="Normal 13 3 7 2 2 2" xfId="56255"/>
    <cellStyle name="Normal 13 3 7 2 3" xfId="43658"/>
    <cellStyle name="Normal 13 3 7 2 4" xfId="33644"/>
    <cellStyle name="Normal 13 3 7 3" xfId="10194"/>
    <cellStyle name="Normal 13 3 7 3 2" xfId="22815"/>
    <cellStyle name="Normal 13 3 7 3 2 2" xfId="58031"/>
    <cellStyle name="Normal 13 3 7 3 3" xfId="45434"/>
    <cellStyle name="Normal 13 3 7 3 4" xfId="35420"/>
    <cellStyle name="Normal 13 3 7 4" xfId="11990"/>
    <cellStyle name="Normal 13 3 7 4 2" xfId="24591"/>
    <cellStyle name="Normal 13 3 7 4 2 2" xfId="59807"/>
    <cellStyle name="Normal 13 3 7 4 3" xfId="47210"/>
    <cellStyle name="Normal 13 3 7 4 4" xfId="37196"/>
    <cellStyle name="Normal 13 3 7 5" xfId="16355"/>
    <cellStyle name="Normal 13 3 7 5 2" xfId="51571"/>
    <cellStyle name="Normal 13 3 7 5 3" xfId="28960"/>
    <cellStyle name="Normal 13 3 7 6" xfId="14577"/>
    <cellStyle name="Normal 13 3 7 6 2" xfId="49795"/>
    <cellStyle name="Normal 13 3 7 7" xfId="38974"/>
    <cellStyle name="Normal 13 3 7 8" xfId="27184"/>
    <cellStyle name="Normal 13 3 8" xfId="4025"/>
    <cellStyle name="Normal 13 3 8 2" xfId="16677"/>
    <cellStyle name="Normal 13 3 8 2 2" xfId="51893"/>
    <cellStyle name="Normal 13 3 8 2 3" xfId="29282"/>
    <cellStyle name="Normal 13 3 8 3" xfId="13123"/>
    <cellStyle name="Normal 13 3 8 3 2" xfId="48341"/>
    <cellStyle name="Normal 13 3 8 4" xfId="39296"/>
    <cellStyle name="Normal 13 3 8 5" xfId="25730"/>
    <cellStyle name="Normal 13 3 9" xfId="5500"/>
    <cellStyle name="Normal 13 3 9 2" xfId="18131"/>
    <cellStyle name="Normal 13 3 9 2 2" xfId="53347"/>
    <cellStyle name="Normal 13 3 9 3" xfId="40750"/>
    <cellStyle name="Normal 13 3 9 4" xfId="30736"/>
    <cellStyle name="Normal 13 4" xfId="2262"/>
    <cellStyle name="Normal 13 4 10" xfId="10531"/>
    <cellStyle name="Normal 13 4 10 2" xfId="23142"/>
    <cellStyle name="Normal 13 4 10 2 2" xfId="58358"/>
    <cellStyle name="Normal 13 4 10 3" xfId="45761"/>
    <cellStyle name="Normal 13 4 10 4" xfId="35747"/>
    <cellStyle name="Normal 13 4 11" xfId="14981"/>
    <cellStyle name="Normal 13 4 11 2" xfId="50197"/>
    <cellStyle name="Normal 13 4 11 3" xfId="27586"/>
    <cellStyle name="Normal 13 4 12" xfId="12394"/>
    <cellStyle name="Normal 13 4 12 2" xfId="47612"/>
    <cellStyle name="Normal 13 4 13" xfId="37600"/>
    <cellStyle name="Normal 13 4 14" xfId="25001"/>
    <cellStyle name="Normal 13 4 15" xfId="60214"/>
    <cellStyle name="Normal 13 4 2" xfId="3116"/>
    <cellStyle name="Normal 13 4 2 10" xfId="25485"/>
    <cellStyle name="Normal 13 4 2 11" xfId="61020"/>
    <cellStyle name="Normal 13 4 2 2" xfId="4916"/>
    <cellStyle name="Normal 13 4 2 2 2" xfId="17563"/>
    <cellStyle name="Normal 13 4 2 2 2 2" xfId="52779"/>
    <cellStyle name="Normal 13 4 2 2 2 3" xfId="30168"/>
    <cellStyle name="Normal 13 4 2 2 3" xfId="14009"/>
    <cellStyle name="Normal 13 4 2 2 3 2" xfId="49227"/>
    <cellStyle name="Normal 13 4 2 2 4" xfId="40182"/>
    <cellStyle name="Normal 13 4 2 2 5" xfId="26616"/>
    <cellStyle name="Normal 13 4 2 3" xfId="6386"/>
    <cellStyle name="Normal 13 4 2 3 2" xfId="19017"/>
    <cellStyle name="Normal 13 4 2 3 2 2" xfId="54233"/>
    <cellStyle name="Normal 13 4 2 3 3" xfId="41636"/>
    <cellStyle name="Normal 13 4 2 3 4" xfId="31622"/>
    <cellStyle name="Normal 13 4 2 4" xfId="7845"/>
    <cellStyle name="Normal 13 4 2 4 2" xfId="20471"/>
    <cellStyle name="Normal 13 4 2 4 2 2" xfId="55687"/>
    <cellStyle name="Normal 13 4 2 4 3" xfId="43090"/>
    <cellStyle name="Normal 13 4 2 4 4" xfId="33076"/>
    <cellStyle name="Normal 13 4 2 5" xfId="9626"/>
    <cellStyle name="Normal 13 4 2 5 2" xfId="22247"/>
    <cellStyle name="Normal 13 4 2 5 2 2" xfId="57463"/>
    <cellStyle name="Normal 13 4 2 5 3" xfId="44866"/>
    <cellStyle name="Normal 13 4 2 5 4" xfId="34852"/>
    <cellStyle name="Normal 13 4 2 6" xfId="11420"/>
    <cellStyle name="Normal 13 4 2 6 2" xfId="24023"/>
    <cellStyle name="Normal 13 4 2 6 2 2" xfId="59239"/>
    <cellStyle name="Normal 13 4 2 6 3" xfId="46642"/>
    <cellStyle name="Normal 13 4 2 6 4" xfId="36628"/>
    <cellStyle name="Normal 13 4 2 7" xfId="15787"/>
    <cellStyle name="Normal 13 4 2 7 2" xfId="51003"/>
    <cellStyle name="Normal 13 4 2 7 3" xfId="28392"/>
    <cellStyle name="Normal 13 4 2 8" xfId="12878"/>
    <cellStyle name="Normal 13 4 2 8 2" xfId="48096"/>
    <cellStyle name="Normal 13 4 2 9" xfId="38406"/>
    <cellStyle name="Normal 13 4 3" xfId="3445"/>
    <cellStyle name="Normal 13 4 3 10" xfId="26941"/>
    <cellStyle name="Normal 13 4 3 11" xfId="61345"/>
    <cellStyle name="Normal 13 4 3 2" xfId="5241"/>
    <cellStyle name="Normal 13 4 3 2 2" xfId="17888"/>
    <cellStyle name="Normal 13 4 3 2 2 2" xfId="53104"/>
    <cellStyle name="Normal 13 4 3 2 3" xfId="40507"/>
    <cellStyle name="Normal 13 4 3 2 4" xfId="30493"/>
    <cellStyle name="Normal 13 4 3 3" xfId="6711"/>
    <cellStyle name="Normal 13 4 3 3 2" xfId="19342"/>
    <cellStyle name="Normal 13 4 3 3 2 2" xfId="54558"/>
    <cellStyle name="Normal 13 4 3 3 3" xfId="41961"/>
    <cellStyle name="Normal 13 4 3 3 4" xfId="31947"/>
    <cellStyle name="Normal 13 4 3 4" xfId="8170"/>
    <cellStyle name="Normal 13 4 3 4 2" xfId="20796"/>
    <cellStyle name="Normal 13 4 3 4 2 2" xfId="56012"/>
    <cellStyle name="Normal 13 4 3 4 3" xfId="43415"/>
    <cellStyle name="Normal 13 4 3 4 4" xfId="33401"/>
    <cellStyle name="Normal 13 4 3 5" xfId="9951"/>
    <cellStyle name="Normal 13 4 3 5 2" xfId="22572"/>
    <cellStyle name="Normal 13 4 3 5 2 2" xfId="57788"/>
    <cellStyle name="Normal 13 4 3 5 3" xfId="45191"/>
    <cellStyle name="Normal 13 4 3 5 4" xfId="35177"/>
    <cellStyle name="Normal 13 4 3 6" xfId="11745"/>
    <cellStyle name="Normal 13 4 3 6 2" xfId="24348"/>
    <cellStyle name="Normal 13 4 3 6 2 2" xfId="59564"/>
    <cellStyle name="Normal 13 4 3 6 3" xfId="46967"/>
    <cellStyle name="Normal 13 4 3 6 4" xfId="36953"/>
    <cellStyle name="Normal 13 4 3 7" xfId="16112"/>
    <cellStyle name="Normal 13 4 3 7 2" xfId="51328"/>
    <cellStyle name="Normal 13 4 3 7 3" xfId="28717"/>
    <cellStyle name="Normal 13 4 3 8" xfId="14334"/>
    <cellStyle name="Normal 13 4 3 8 2" xfId="49552"/>
    <cellStyle name="Normal 13 4 3 9" xfId="38731"/>
    <cellStyle name="Normal 13 4 4" xfId="2606"/>
    <cellStyle name="Normal 13 4 4 10" xfId="26132"/>
    <cellStyle name="Normal 13 4 4 11" xfId="60536"/>
    <cellStyle name="Normal 13 4 4 2" xfId="4432"/>
    <cellStyle name="Normal 13 4 4 2 2" xfId="17079"/>
    <cellStyle name="Normal 13 4 4 2 2 2" xfId="52295"/>
    <cellStyle name="Normal 13 4 4 2 3" xfId="39698"/>
    <cellStyle name="Normal 13 4 4 2 4" xfId="29684"/>
    <cellStyle name="Normal 13 4 4 3" xfId="5902"/>
    <cellStyle name="Normal 13 4 4 3 2" xfId="18533"/>
    <cellStyle name="Normal 13 4 4 3 2 2" xfId="53749"/>
    <cellStyle name="Normal 13 4 4 3 3" xfId="41152"/>
    <cellStyle name="Normal 13 4 4 3 4" xfId="31138"/>
    <cellStyle name="Normal 13 4 4 4" xfId="7361"/>
    <cellStyle name="Normal 13 4 4 4 2" xfId="19987"/>
    <cellStyle name="Normal 13 4 4 4 2 2" xfId="55203"/>
    <cellStyle name="Normal 13 4 4 4 3" xfId="42606"/>
    <cellStyle name="Normal 13 4 4 4 4" xfId="32592"/>
    <cellStyle name="Normal 13 4 4 5" xfId="9142"/>
    <cellStyle name="Normal 13 4 4 5 2" xfId="21763"/>
    <cellStyle name="Normal 13 4 4 5 2 2" xfId="56979"/>
    <cellStyle name="Normal 13 4 4 5 3" xfId="44382"/>
    <cellStyle name="Normal 13 4 4 5 4" xfId="34368"/>
    <cellStyle name="Normal 13 4 4 6" xfId="10936"/>
    <cellStyle name="Normal 13 4 4 6 2" xfId="23539"/>
    <cellStyle name="Normal 13 4 4 6 2 2" xfId="58755"/>
    <cellStyle name="Normal 13 4 4 6 3" xfId="46158"/>
    <cellStyle name="Normal 13 4 4 6 4" xfId="36144"/>
    <cellStyle name="Normal 13 4 4 7" xfId="15303"/>
    <cellStyle name="Normal 13 4 4 7 2" xfId="50519"/>
    <cellStyle name="Normal 13 4 4 7 3" xfId="27908"/>
    <cellStyle name="Normal 13 4 4 8" xfId="13525"/>
    <cellStyle name="Normal 13 4 4 8 2" xfId="48743"/>
    <cellStyle name="Normal 13 4 4 9" xfId="37922"/>
    <cellStyle name="Normal 13 4 5" xfId="3770"/>
    <cellStyle name="Normal 13 4 5 2" xfId="8493"/>
    <cellStyle name="Normal 13 4 5 2 2" xfId="21119"/>
    <cellStyle name="Normal 13 4 5 2 2 2" xfId="56335"/>
    <cellStyle name="Normal 13 4 5 2 3" xfId="43738"/>
    <cellStyle name="Normal 13 4 5 2 4" xfId="33724"/>
    <cellStyle name="Normal 13 4 5 3" xfId="10274"/>
    <cellStyle name="Normal 13 4 5 3 2" xfId="22895"/>
    <cellStyle name="Normal 13 4 5 3 2 2" xfId="58111"/>
    <cellStyle name="Normal 13 4 5 3 3" xfId="45514"/>
    <cellStyle name="Normal 13 4 5 3 4" xfId="35500"/>
    <cellStyle name="Normal 13 4 5 4" xfId="12070"/>
    <cellStyle name="Normal 13 4 5 4 2" xfId="24671"/>
    <cellStyle name="Normal 13 4 5 4 2 2" xfId="59887"/>
    <cellStyle name="Normal 13 4 5 4 3" xfId="47290"/>
    <cellStyle name="Normal 13 4 5 4 4" xfId="37276"/>
    <cellStyle name="Normal 13 4 5 5" xfId="16435"/>
    <cellStyle name="Normal 13 4 5 5 2" xfId="51651"/>
    <cellStyle name="Normal 13 4 5 5 3" xfId="29040"/>
    <cellStyle name="Normal 13 4 5 6" xfId="14657"/>
    <cellStyle name="Normal 13 4 5 6 2" xfId="49875"/>
    <cellStyle name="Normal 13 4 5 7" xfId="39054"/>
    <cellStyle name="Normal 13 4 5 8" xfId="27264"/>
    <cellStyle name="Normal 13 4 6" xfId="4110"/>
    <cellStyle name="Normal 13 4 6 2" xfId="16757"/>
    <cellStyle name="Normal 13 4 6 2 2" xfId="51973"/>
    <cellStyle name="Normal 13 4 6 2 3" xfId="29362"/>
    <cellStyle name="Normal 13 4 6 3" xfId="13203"/>
    <cellStyle name="Normal 13 4 6 3 2" xfId="48421"/>
    <cellStyle name="Normal 13 4 6 4" xfId="39376"/>
    <cellStyle name="Normal 13 4 6 5" xfId="25810"/>
    <cellStyle name="Normal 13 4 7" xfId="5580"/>
    <cellStyle name="Normal 13 4 7 2" xfId="18211"/>
    <cellStyle name="Normal 13 4 7 2 2" xfId="53427"/>
    <cellStyle name="Normal 13 4 7 3" xfId="40830"/>
    <cellStyle name="Normal 13 4 7 4" xfId="30816"/>
    <cellStyle name="Normal 13 4 8" xfId="7039"/>
    <cellStyle name="Normal 13 4 8 2" xfId="19665"/>
    <cellStyle name="Normal 13 4 8 2 2" xfId="54881"/>
    <cellStyle name="Normal 13 4 8 3" xfId="42284"/>
    <cellStyle name="Normal 13 4 8 4" xfId="32270"/>
    <cellStyle name="Normal 13 4 9" xfId="8820"/>
    <cellStyle name="Normal 13 4 9 2" xfId="21441"/>
    <cellStyle name="Normal 13 4 9 2 2" xfId="56657"/>
    <cellStyle name="Normal 13 4 9 3" xfId="44060"/>
    <cellStyle name="Normal 13 4 9 4" xfId="34046"/>
    <cellStyle name="Normal 13 5" xfId="2939"/>
    <cellStyle name="Normal 13 5 10" xfId="25323"/>
    <cellStyle name="Normal 13 5 11" xfId="60858"/>
    <cellStyle name="Normal 13 5 2" xfId="4754"/>
    <cellStyle name="Normal 13 5 2 2" xfId="17401"/>
    <cellStyle name="Normal 13 5 2 2 2" xfId="52617"/>
    <cellStyle name="Normal 13 5 2 2 3" xfId="30006"/>
    <cellStyle name="Normal 13 5 2 3" xfId="13847"/>
    <cellStyle name="Normal 13 5 2 3 2" xfId="49065"/>
    <cellStyle name="Normal 13 5 2 4" xfId="40020"/>
    <cellStyle name="Normal 13 5 2 5" xfId="26454"/>
    <cellStyle name="Normal 13 5 3" xfId="6224"/>
    <cellStyle name="Normal 13 5 3 2" xfId="18855"/>
    <cellStyle name="Normal 13 5 3 2 2" xfId="54071"/>
    <cellStyle name="Normal 13 5 3 3" xfId="41474"/>
    <cellStyle name="Normal 13 5 3 4" xfId="31460"/>
    <cellStyle name="Normal 13 5 4" xfId="7683"/>
    <cellStyle name="Normal 13 5 4 2" xfId="20309"/>
    <cellStyle name="Normal 13 5 4 2 2" xfId="55525"/>
    <cellStyle name="Normal 13 5 4 3" xfId="42928"/>
    <cellStyle name="Normal 13 5 4 4" xfId="32914"/>
    <cellStyle name="Normal 13 5 5" xfId="9464"/>
    <cellStyle name="Normal 13 5 5 2" xfId="22085"/>
    <cellStyle name="Normal 13 5 5 2 2" xfId="57301"/>
    <cellStyle name="Normal 13 5 5 3" xfId="44704"/>
    <cellStyle name="Normal 13 5 5 4" xfId="34690"/>
    <cellStyle name="Normal 13 5 6" xfId="11258"/>
    <cellStyle name="Normal 13 5 6 2" xfId="23861"/>
    <cellStyle name="Normal 13 5 6 2 2" xfId="59077"/>
    <cellStyle name="Normal 13 5 6 3" xfId="46480"/>
    <cellStyle name="Normal 13 5 6 4" xfId="36466"/>
    <cellStyle name="Normal 13 5 7" xfId="15625"/>
    <cellStyle name="Normal 13 5 7 2" xfId="50841"/>
    <cellStyle name="Normal 13 5 7 3" xfId="28230"/>
    <cellStyle name="Normal 13 5 8" xfId="12716"/>
    <cellStyle name="Normal 13 5 8 2" xfId="47934"/>
    <cellStyle name="Normal 13 5 9" xfId="38244"/>
    <cellStyle name="Normal 13 6" xfId="2776"/>
    <cellStyle name="Normal 13 6 10" xfId="25171"/>
    <cellStyle name="Normal 13 6 11" xfId="60706"/>
    <cellStyle name="Normal 13 6 2" xfId="4602"/>
    <cellStyle name="Normal 13 6 2 2" xfId="17249"/>
    <cellStyle name="Normal 13 6 2 2 2" xfId="52465"/>
    <cellStyle name="Normal 13 6 2 2 3" xfId="29854"/>
    <cellStyle name="Normal 13 6 2 3" xfId="13695"/>
    <cellStyle name="Normal 13 6 2 3 2" xfId="48913"/>
    <cellStyle name="Normal 13 6 2 4" xfId="39868"/>
    <cellStyle name="Normal 13 6 2 5" xfId="26302"/>
    <cellStyle name="Normal 13 6 3" xfId="6072"/>
    <cellStyle name="Normal 13 6 3 2" xfId="18703"/>
    <cellStyle name="Normal 13 6 3 2 2" xfId="53919"/>
    <cellStyle name="Normal 13 6 3 3" xfId="41322"/>
    <cellStyle name="Normal 13 6 3 4" xfId="31308"/>
    <cellStyle name="Normal 13 6 4" xfId="7531"/>
    <cellStyle name="Normal 13 6 4 2" xfId="20157"/>
    <cellStyle name="Normal 13 6 4 2 2" xfId="55373"/>
    <cellStyle name="Normal 13 6 4 3" xfId="42776"/>
    <cellStyle name="Normal 13 6 4 4" xfId="32762"/>
    <cellStyle name="Normal 13 6 5" xfId="9312"/>
    <cellStyle name="Normal 13 6 5 2" xfId="21933"/>
    <cellStyle name="Normal 13 6 5 2 2" xfId="57149"/>
    <cellStyle name="Normal 13 6 5 3" xfId="44552"/>
    <cellStyle name="Normal 13 6 5 4" xfId="34538"/>
    <cellStyle name="Normal 13 6 6" xfId="11106"/>
    <cellStyle name="Normal 13 6 6 2" xfId="23709"/>
    <cellStyle name="Normal 13 6 6 2 2" xfId="58925"/>
    <cellStyle name="Normal 13 6 6 3" xfId="46328"/>
    <cellStyle name="Normal 13 6 6 4" xfId="36314"/>
    <cellStyle name="Normal 13 6 7" xfId="15473"/>
    <cellStyle name="Normal 13 6 7 2" xfId="50689"/>
    <cellStyle name="Normal 13 6 7 3" xfId="28078"/>
    <cellStyle name="Normal 13 6 8" xfId="12564"/>
    <cellStyle name="Normal 13 6 8 2" xfId="47782"/>
    <cellStyle name="Normal 13 6 9" xfId="38092"/>
    <cellStyle name="Normal 13 7" xfId="3292"/>
    <cellStyle name="Normal 13 7 10" xfId="26789"/>
    <cellStyle name="Normal 13 7 11" xfId="61193"/>
    <cellStyle name="Normal 13 7 2" xfId="5089"/>
    <cellStyle name="Normal 13 7 2 2" xfId="17736"/>
    <cellStyle name="Normal 13 7 2 2 2" xfId="52952"/>
    <cellStyle name="Normal 13 7 2 3" xfId="40355"/>
    <cellStyle name="Normal 13 7 2 4" xfId="30341"/>
    <cellStyle name="Normal 13 7 3" xfId="6559"/>
    <cellStyle name="Normal 13 7 3 2" xfId="19190"/>
    <cellStyle name="Normal 13 7 3 2 2" xfId="54406"/>
    <cellStyle name="Normal 13 7 3 3" xfId="41809"/>
    <cellStyle name="Normal 13 7 3 4" xfId="31795"/>
    <cellStyle name="Normal 13 7 4" xfId="8018"/>
    <cellStyle name="Normal 13 7 4 2" xfId="20644"/>
    <cellStyle name="Normal 13 7 4 2 2" xfId="55860"/>
    <cellStyle name="Normal 13 7 4 3" xfId="43263"/>
    <cellStyle name="Normal 13 7 4 4" xfId="33249"/>
    <cellStyle name="Normal 13 7 5" xfId="9799"/>
    <cellStyle name="Normal 13 7 5 2" xfId="22420"/>
    <cellStyle name="Normal 13 7 5 2 2" xfId="57636"/>
    <cellStyle name="Normal 13 7 5 3" xfId="45039"/>
    <cellStyle name="Normal 13 7 5 4" xfId="35025"/>
    <cellStyle name="Normal 13 7 6" xfId="11593"/>
    <cellStyle name="Normal 13 7 6 2" xfId="24196"/>
    <cellStyle name="Normal 13 7 6 2 2" xfId="59412"/>
    <cellStyle name="Normal 13 7 6 3" xfId="46815"/>
    <cellStyle name="Normal 13 7 6 4" xfId="36801"/>
    <cellStyle name="Normal 13 7 7" xfId="15960"/>
    <cellStyle name="Normal 13 7 7 2" xfId="51176"/>
    <cellStyle name="Normal 13 7 7 3" xfId="28565"/>
    <cellStyle name="Normal 13 7 8" xfId="14182"/>
    <cellStyle name="Normal 13 7 8 2" xfId="49400"/>
    <cellStyle name="Normal 13 7 9" xfId="38579"/>
    <cellStyle name="Normal 13 8" xfId="2446"/>
    <cellStyle name="Normal 13 8 10" xfId="25980"/>
    <cellStyle name="Normal 13 8 11" xfId="60384"/>
    <cellStyle name="Normal 13 8 2" xfId="4280"/>
    <cellStyle name="Normal 13 8 2 2" xfId="16927"/>
    <cellStyle name="Normal 13 8 2 2 2" xfId="52143"/>
    <cellStyle name="Normal 13 8 2 3" xfId="39546"/>
    <cellStyle name="Normal 13 8 2 4" xfId="29532"/>
    <cellStyle name="Normal 13 8 3" xfId="5750"/>
    <cellStyle name="Normal 13 8 3 2" xfId="18381"/>
    <cellStyle name="Normal 13 8 3 2 2" xfId="53597"/>
    <cellStyle name="Normal 13 8 3 3" xfId="41000"/>
    <cellStyle name="Normal 13 8 3 4" xfId="30986"/>
    <cellStyle name="Normal 13 8 4" xfId="7209"/>
    <cellStyle name="Normal 13 8 4 2" xfId="19835"/>
    <cellStyle name="Normal 13 8 4 2 2" xfId="55051"/>
    <cellStyle name="Normal 13 8 4 3" xfId="42454"/>
    <cellStyle name="Normal 13 8 4 4" xfId="32440"/>
    <cellStyle name="Normal 13 8 5" xfId="8990"/>
    <cellStyle name="Normal 13 8 5 2" xfId="21611"/>
    <cellStyle name="Normal 13 8 5 2 2" xfId="56827"/>
    <cellStyle name="Normal 13 8 5 3" xfId="44230"/>
    <cellStyle name="Normal 13 8 5 4" xfId="34216"/>
    <cellStyle name="Normal 13 8 6" xfId="10784"/>
    <cellStyle name="Normal 13 8 6 2" xfId="23387"/>
    <cellStyle name="Normal 13 8 6 2 2" xfId="58603"/>
    <cellStyle name="Normal 13 8 6 3" xfId="46006"/>
    <cellStyle name="Normal 13 8 6 4" xfId="35992"/>
    <cellStyle name="Normal 13 8 7" xfId="15151"/>
    <cellStyle name="Normal 13 8 7 2" xfId="50367"/>
    <cellStyle name="Normal 13 8 7 3" xfId="27756"/>
    <cellStyle name="Normal 13 8 8" xfId="13373"/>
    <cellStyle name="Normal 13 8 8 2" xfId="48591"/>
    <cellStyle name="Normal 13 8 9" xfId="37770"/>
    <cellStyle name="Normal 13 9" xfId="3616"/>
    <cellStyle name="Normal 13 9 2" xfId="8341"/>
    <cellStyle name="Normal 13 9 2 2" xfId="20967"/>
    <cellStyle name="Normal 13 9 2 2 2" xfId="56183"/>
    <cellStyle name="Normal 13 9 2 3" xfId="43586"/>
    <cellStyle name="Normal 13 9 2 4" xfId="33572"/>
    <cellStyle name="Normal 13 9 3" xfId="10122"/>
    <cellStyle name="Normal 13 9 3 2" xfId="22743"/>
    <cellStyle name="Normal 13 9 3 2 2" xfId="57959"/>
    <cellStyle name="Normal 13 9 3 3" xfId="45362"/>
    <cellStyle name="Normal 13 9 3 4" xfId="35348"/>
    <cellStyle name="Normal 13 9 4" xfId="11918"/>
    <cellStyle name="Normal 13 9 4 2" xfId="24519"/>
    <cellStyle name="Normal 13 9 4 2 2" xfId="59735"/>
    <cellStyle name="Normal 13 9 4 3" xfId="47138"/>
    <cellStyle name="Normal 13 9 4 4" xfId="37124"/>
    <cellStyle name="Normal 13 9 5" xfId="16283"/>
    <cellStyle name="Normal 13 9 5 2" xfId="51499"/>
    <cellStyle name="Normal 13 9 5 3" xfId="28888"/>
    <cellStyle name="Normal 13 9 6" xfId="14505"/>
    <cellStyle name="Normal 13 9 6 2" xfId="49723"/>
    <cellStyle name="Normal 13 9 7" xfId="38902"/>
    <cellStyle name="Normal 13 9 8" xfId="27112"/>
    <cellStyle name="Normal 13_District Target Attainment" xfId="1107"/>
    <cellStyle name="Normal 14" xfId="25"/>
    <cellStyle name="Normal 14 10" xfId="3942"/>
    <cellStyle name="Normal 14 10 2" xfId="16606"/>
    <cellStyle name="Normal 14 10 2 2" xfId="51822"/>
    <cellStyle name="Normal 14 10 2 3" xfId="29211"/>
    <cellStyle name="Normal 14 10 3" xfId="13052"/>
    <cellStyle name="Normal 14 10 3 2" xfId="48270"/>
    <cellStyle name="Normal 14 10 4" xfId="39225"/>
    <cellStyle name="Normal 14 10 5" xfId="25659"/>
    <cellStyle name="Normal 14 11" xfId="5428"/>
    <cellStyle name="Normal 14 11 2" xfId="18060"/>
    <cellStyle name="Normal 14 11 2 2" xfId="53276"/>
    <cellStyle name="Normal 14 11 3" xfId="40679"/>
    <cellStyle name="Normal 14 11 4" xfId="30665"/>
    <cellStyle name="Normal 14 12" xfId="6884"/>
    <cellStyle name="Normal 14 12 2" xfId="19514"/>
    <cellStyle name="Normal 14 12 2 2" xfId="54730"/>
    <cellStyle name="Normal 14 12 3" xfId="42133"/>
    <cellStyle name="Normal 14 12 4" xfId="32119"/>
    <cellStyle name="Normal 14 13" xfId="8666"/>
    <cellStyle name="Normal 14 13 2" xfId="21290"/>
    <cellStyle name="Normal 14 13 2 2" xfId="56506"/>
    <cellStyle name="Normal 14 13 3" xfId="43909"/>
    <cellStyle name="Normal 14 13 4" xfId="33895"/>
    <cellStyle name="Normal 14 14" xfId="10532"/>
    <cellStyle name="Normal 14 14 2" xfId="23143"/>
    <cellStyle name="Normal 14 14 2 2" xfId="58359"/>
    <cellStyle name="Normal 14 14 3" xfId="45762"/>
    <cellStyle name="Normal 14 14 4" xfId="35748"/>
    <cellStyle name="Normal 14 15" xfId="14828"/>
    <cellStyle name="Normal 14 15 2" xfId="50046"/>
    <cellStyle name="Normal 14 15 3" xfId="27435"/>
    <cellStyle name="Normal 14 16" xfId="12242"/>
    <cellStyle name="Normal 14 16 2" xfId="47461"/>
    <cellStyle name="Normal 14 17" xfId="37447"/>
    <cellStyle name="Normal 14 18" xfId="24849"/>
    <cellStyle name="Normal 14 19" xfId="60062"/>
    <cellStyle name="Normal 14 2" xfId="542"/>
    <cellStyle name="Normal 14 2 10" xfId="5458"/>
    <cellStyle name="Normal 14 2 10 2" xfId="18089"/>
    <cellStyle name="Normal 14 2 10 2 2" xfId="53305"/>
    <cellStyle name="Normal 14 2 10 3" xfId="40708"/>
    <cellStyle name="Normal 14 2 10 4" xfId="30694"/>
    <cellStyle name="Normal 14 2 11" xfId="6914"/>
    <cellStyle name="Normal 14 2 11 2" xfId="19543"/>
    <cellStyle name="Normal 14 2 11 2 2" xfId="54759"/>
    <cellStyle name="Normal 14 2 11 3" xfId="42162"/>
    <cellStyle name="Normal 14 2 11 4" xfId="32148"/>
    <cellStyle name="Normal 14 2 12" xfId="8696"/>
    <cellStyle name="Normal 14 2 12 2" xfId="21319"/>
    <cellStyle name="Normal 14 2 12 2 2" xfId="56535"/>
    <cellStyle name="Normal 14 2 12 3" xfId="43938"/>
    <cellStyle name="Normal 14 2 12 4" xfId="33924"/>
    <cellStyle name="Normal 14 2 13" xfId="10533"/>
    <cellStyle name="Normal 14 2 13 2" xfId="23144"/>
    <cellStyle name="Normal 14 2 13 2 2" xfId="58360"/>
    <cellStyle name="Normal 14 2 13 3" xfId="45763"/>
    <cellStyle name="Normal 14 2 13 4" xfId="35749"/>
    <cellStyle name="Normal 14 2 14" xfId="14858"/>
    <cellStyle name="Normal 14 2 14 2" xfId="50075"/>
    <cellStyle name="Normal 14 2 14 3" xfId="27464"/>
    <cellStyle name="Normal 14 2 15" xfId="12272"/>
    <cellStyle name="Normal 14 2 15 2" xfId="47490"/>
    <cellStyle name="Normal 14 2 16" xfId="37477"/>
    <cellStyle name="Normal 14 2 17" xfId="24879"/>
    <cellStyle name="Normal 14 2 18" xfId="60092"/>
    <cellStyle name="Normal 14 2 2" xfId="1746"/>
    <cellStyle name="Normal 14 2 2 10" xfId="6988"/>
    <cellStyle name="Normal 14 2 2 10 2" xfId="19615"/>
    <cellStyle name="Normal 14 2 2 10 2 2" xfId="54831"/>
    <cellStyle name="Normal 14 2 2 10 3" xfId="42234"/>
    <cellStyle name="Normal 14 2 2 10 4" xfId="32220"/>
    <cellStyle name="Normal 14 2 2 11" xfId="8769"/>
    <cellStyle name="Normal 14 2 2 11 2" xfId="21391"/>
    <cellStyle name="Normal 14 2 2 11 2 2" xfId="56607"/>
    <cellStyle name="Normal 14 2 2 11 3" xfId="44010"/>
    <cellStyle name="Normal 14 2 2 11 4" xfId="33996"/>
    <cellStyle name="Normal 14 2 2 12" xfId="10534"/>
    <cellStyle name="Normal 14 2 2 12 2" xfId="23145"/>
    <cellStyle name="Normal 14 2 2 12 2 2" xfId="58361"/>
    <cellStyle name="Normal 14 2 2 12 3" xfId="45764"/>
    <cellStyle name="Normal 14 2 2 12 4" xfId="35750"/>
    <cellStyle name="Normal 14 2 2 13" xfId="14930"/>
    <cellStyle name="Normal 14 2 2 13 2" xfId="50147"/>
    <cellStyle name="Normal 14 2 2 13 3" xfId="27536"/>
    <cellStyle name="Normal 14 2 2 14" xfId="12344"/>
    <cellStyle name="Normal 14 2 2 14 2" xfId="47562"/>
    <cellStyle name="Normal 14 2 2 15" xfId="37549"/>
    <cellStyle name="Normal 14 2 2 16" xfId="24951"/>
    <cellStyle name="Normal 14 2 2 17" xfId="60164"/>
    <cellStyle name="Normal 14 2 2 2" xfId="2374"/>
    <cellStyle name="Normal 14 2 2 2 10" xfId="10535"/>
    <cellStyle name="Normal 14 2 2 2 10 2" xfId="23146"/>
    <cellStyle name="Normal 14 2 2 2 10 2 2" xfId="58362"/>
    <cellStyle name="Normal 14 2 2 2 10 3" xfId="45765"/>
    <cellStyle name="Normal 14 2 2 2 10 4" xfId="35751"/>
    <cellStyle name="Normal 14 2 2 2 11" xfId="15085"/>
    <cellStyle name="Normal 14 2 2 2 11 2" xfId="50301"/>
    <cellStyle name="Normal 14 2 2 2 11 3" xfId="27690"/>
    <cellStyle name="Normal 14 2 2 2 12" xfId="12498"/>
    <cellStyle name="Normal 14 2 2 2 12 2" xfId="47716"/>
    <cellStyle name="Normal 14 2 2 2 13" xfId="37704"/>
    <cellStyle name="Normal 14 2 2 2 14" xfId="25105"/>
    <cellStyle name="Normal 14 2 2 2 15" xfId="60318"/>
    <cellStyle name="Normal 14 2 2 2 2" xfId="3220"/>
    <cellStyle name="Normal 14 2 2 2 2 10" xfId="25589"/>
    <cellStyle name="Normal 14 2 2 2 2 11" xfId="61124"/>
    <cellStyle name="Normal 14 2 2 2 2 2" xfId="5020"/>
    <cellStyle name="Normal 14 2 2 2 2 2 2" xfId="17667"/>
    <cellStyle name="Normal 14 2 2 2 2 2 2 2" xfId="52883"/>
    <cellStyle name="Normal 14 2 2 2 2 2 2 3" xfId="30272"/>
    <cellStyle name="Normal 14 2 2 2 2 2 3" xfId="14113"/>
    <cellStyle name="Normal 14 2 2 2 2 2 3 2" xfId="49331"/>
    <cellStyle name="Normal 14 2 2 2 2 2 4" xfId="40286"/>
    <cellStyle name="Normal 14 2 2 2 2 2 5" xfId="26720"/>
    <cellStyle name="Normal 14 2 2 2 2 3" xfId="6490"/>
    <cellStyle name="Normal 14 2 2 2 2 3 2" xfId="19121"/>
    <cellStyle name="Normal 14 2 2 2 2 3 2 2" xfId="54337"/>
    <cellStyle name="Normal 14 2 2 2 2 3 3" xfId="41740"/>
    <cellStyle name="Normal 14 2 2 2 2 3 4" xfId="31726"/>
    <cellStyle name="Normal 14 2 2 2 2 4" xfId="7949"/>
    <cellStyle name="Normal 14 2 2 2 2 4 2" xfId="20575"/>
    <cellStyle name="Normal 14 2 2 2 2 4 2 2" xfId="55791"/>
    <cellStyle name="Normal 14 2 2 2 2 4 3" xfId="43194"/>
    <cellStyle name="Normal 14 2 2 2 2 4 4" xfId="33180"/>
    <cellStyle name="Normal 14 2 2 2 2 5" xfId="9730"/>
    <cellStyle name="Normal 14 2 2 2 2 5 2" xfId="22351"/>
    <cellStyle name="Normal 14 2 2 2 2 5 2 2" xfId="57567"/>
    <cellStyle name="Normal 14 2 2 2 2 5 3" xfId="44970"/>
    <cellStyle name="Normal 14 2 2 2 2 5 4" xfId="34956"/>
    <cellStyle name="Normal 14 2 2 2 2 6" xfId="11524"/>
    <cellStyle name="Normal 14 2 2 2 2 6 2" xfId="24127"/>
    <cellStyle name="Normal 14 2 2 2 2 6 2 2" xfId="59343"/>
    <cellStyle name="Normal 14 2 2 2 2 6 3" xfId="46746"/>
    <cellStyle name="Normal 14 2 2 2 2 6 4" xfId="36732"/>
    <cellStyle name="Normal 14 2 2 2 2 7" xfId="15891"/>
    <cellStyle name="Normal 14 2 2 2 2 7 2" xfId="51107"/>
    <cellStyle name="Normal 14 2 2 2 2 7 3" xfId="28496"/>
    <cellStyle name="Normal 14 2 2 2 2 8" xfId="12982"/>
    <cellStyle name="Normal 14 2 2 2 2 8 2" xfId="48200"/>
    <cellStyle name="Normal 14 2 2 2 2 9" xfId="38510"/>
    <cellStyle name="Normal 14 2 2 2 3" xfId="3549"/>
    <cellStyle name="Normal 14 2 2 2 3 10" xfId="27045"/>
    <cellStyle name="Normal 14 2 2 2 3 11" xfId="61449"/>
    <cellStyle name="Normal 14 2 2 2 3 2" xfId="5345"/>
    <cellStyle name="Normal 14 2 2 2 3 2 2" xfId="17992"/>
    <cellStyle name="Normal 14 2 2 2 3 2 2 2" xfId="53208"/>
    <cellStyle name="Normal 14 2 2 2 3 2 3" xfId="40611"/>
    <cellStyle name="Normal 14 2 2 2 3 2 4" xfId="30597"/>
    <cellStyle name="Normal 14 2 2 2 3 3" xfId="6815"/>
    <cellStyle name="Normal 14 2 2 2 3 3 2" xfId="19446"/>
    <cellStyle name="Normal 14 2 2 2 3 3 2 2" xfId="54662"/>
    <cellStyle name="Normal 14 2 2 2 3 3 3" xfId="42065"/>
    <cellStyle name="Normal 14 2 2 2 3 3 4" xfId="32051"/>
    <cellStyle name="Normal 14 2 2 2 3 4" xfId="8274"/>
    <cellStyle name="Normal 14 2 2 2 3 4 2" xfId="20900"/>
    <cellStyle name="Normal 14 2 2 2 3 4 2 2" xfId="56116"/>
    <cellStyle name="Normal 14 2 2 2 3 4 3" xfId="43519"/>
    <cellStyle name="Normal 14 2 2 2 3 4 4" xfId="33505"/>
    <cellStyle name="Normal 14 2 2 2 3 5" xfId="10055"/>
    <cellStyle name="Normal 14 2 2 2 3 5 2" xfId="22676"/>
    <cellStyle name="Normal 14 2 2 2 3 5 2 2" xfId="57892"/>
    <cellStyle name="Normal 14 2 2 2 3 5 3" xfId="45295"/>
    <cellStyle name="Normal 14 2 2 2 3 5 4" xfId="35281"/>
    <cellStyle name="Normal 14 2 2 2 3 6" xfId="11849"/>
    <cellStyle name="Normal 14 2 2 2 3 6 2" xfId="24452"/>
    <cellStyle name="Normal 14 2 2 2 3 6 2 2" xfId="59668"/>
    <cellStyle name="Normal 14 2 2 2 3 6 3" xfId="47071"/>
    <cellStyle name="Normal 14 2 2 2 3 6 4" xfId="37057"/>
    <cellStyle name="Normal 14 2 2 2 3 7" xfId="16216"/>
    <cellStyle name="Normal 14 2 2 2 3 7 2" xfId="51432"/>
    <cellStyle name="Normal 14 2 2 2 3 7 3" xfId="28821"/>
    <cellStyle name="Normal 14 2 2 2 3 8" xfId="14438"/>
    <cellStyle name="Normal 14 2 2 2 3 8 2" xfId="49656"/>
    <cellStyle name="Normal 14 2 2 2 3 9" xfId="38835"/>
    <cellStyle name="Normal 14 2 2 2 4" xfId="2710"/>
    <cellStyle name="Normal 14 2 2 2 4 10" xfId="26236"/>
    <cellStyle name="Normal 14 2 2 2 4 11" xfId="60640"/>
    <cellStyle name="Normal 14 2 2 2 4 2" xfId="4536"/>
    <cellStyle name="Normal 14 2 2 2 4 2 2" xfId="17183"/>
    <cellStyle name="Normal 14 2 2 2 4 2 2 2" xfId="52399"/>
    <cellStyle name="Normal 14 2 2 2 4 2 3" xfId="39802"/>
    <cellStyle name="Normal 14 2 2 2 4 2 4" xfId="29788"/>
    <cellStyle name="Normal 14 2 2 2 4 3" xfId="6006"/>
    <cellStyle name="Normal 14 2 2 2 4 3 2" xfId="18637"/>
    <cellStyle name="Normal 14 2 2 2 4 3 2 2" xfId="53853"/>
    <cellStyle name="Normal 14 2 2 2 4 3 3" xfId="41256"/>
    <cellStyle name="Normal 14 2 2 2 4 3 4" xfId="31242"/>
    <cellStyle name="Normal 14 2 2 2 4 4" xfId="7465"/>
    <cellStyle name="Normal 14 2 2 2 4 4 2" xfId="20091"/>
    <cellStyle name="Normal 14 2 2 2 4 4 2 2" xfId="55307"/>
    <cellStyle name="Normal 14 2 2 2 4 4 3" xfId="42710"/>
    <cellStyle name="Normal 14 2 2 2 4 4 4" xfId="32696"/>
    <cellStyle name="Normal 14 2 2 2 4 5" xfId="9246"/>
    <cellStyle name="Normal 14 2 2 2 4 5 2" xfId="21867"/>
    <cellStyle name="Normal 14 2 2 2 4 5 2 2" xfId="57083"/>
    <cellStyle name="Normal 14 2 2 2 4 5 3" xfId="44486"/>
    <cellStyle name="Normal 14 2 2 2 4 5 4" xfId="34472"/>
    <cellStyle name="Normal 14 2 2 2 4 6" xfId="11040"/>
    <cellStyle name="Normal 14 2 2 2 4 6 2" xfId="23643"/>
    <cellStyle name="Normal 14 2 2 2 4 6 2 2" xfId="58859"/>
    <cellStyle name="Normal 14 2 2 2 4 6 3" xfId="46262"/>
    <cellStyle name="Normal 14 2 2 2 4 6 4" xfId="36248"/>
    <cellStyle name="Normal 14 2 2 2 4 7" xfId="15407"/>
    <cellStyle name="Normal 14 2 2 2 4 7 2" xfId="50623"/>
    <cellStyle name="Normal 14 2 2 2 4 7 3" xfId="28012"/>
    <cellStyle name="Normal 14 2 2 2 4 8" xfId="13629"/>
    <cellStyle name="Normal 14 2 2 2 4 8 2" xfId="48847"/>
    <cellStyle name="Normal 14 2 2 2 4 9" xfId="38026"/>
    <cellStyle name="Normal 14 2 2 2 5" xfId="3874"/>
    <cellStyle name="Normal 14 2 2 2 5 2" xfId="8597"/>
    <cellStyle name="Normal 14 2 2 2 5 2 2" xfId="21223"/>
    <cellStyle name="Normal 14 2 2 2 5 2 2 2" xfId="56439"/>
    <cellStyle name="Normal 14 2 2 2 5 2 3" xfId="43842"/>
    <cellStyle name="Normal 14 2 2 2 5 2 4" xfId="33828"/>
    <cellStyle name="Normal 14 2 2 2 5 3" xfId="10378"/>
    <cellStyle name="Normal 14 2 2 2 5 3 2" xfId="22999"/>
    <cellStyle name="Normal 14 2 2 2 5 3 2 2" xfId="58215"/>
    <cellStyle name="Normal 14 2 2 2 5 3 3" xfId="45618"/>
    <cellStyle name="Normal 14 2 2 2 5 3 4" xfId="35604"/>
    <cellStyle name="Normal 14 2 2 2 5 4" xfId="12174"/>
    <cellStyle name="Normal 14 2 2 2 5 4 2" xfId="24775"/>
    <cellStyle name="Normal 14 2 2 2 5 4 2 2" xfId="59991"/>
    <cellStyle name="Normal 14 2 2 2 5 4 3" xfId="47394"/>
    <cellStyle name="Normal 14 2 2 2 5 4 4" xfId="37380"/>
    <cellStyle name="Normal 14 2 2 2 5 5" xfId="16539"/>
    <cellStyle name="Normal 14 2 2 2 5 5 2" xfId="51755"/>
    <cellStyle name="Normal 14 2 2 2 5 5 3" xfId="29144"/>
    <cellStyle name="Normal 14 2 2 2 5 6" xfId="14761"/>
    <cellStyle name="Normal 14 2 2 2 5 6 2" xfId="49979"/>
    <cellStyle name="Normal 14 2 2 2 5 7" xfId="39158"/>
    <cellStyle name="Normal 14 2 2 2 5 8" xfId="27368"/>
    <cellStyle name="Normal 14 2 2 2 6" xfId="4214"/>
    <cellStyle name="Normal 14 2 2 2 6 2" xfId="16861"/>
    <cellStyle name="Normal 14 2 2 2 6 2 2" xfId="52077"/>
    <cellStyle name="Normal 14 2 2 2 6 2 3" xfId="29466"/>
    <cellStyle name="Normal 14 2 2 2 6 3" xfId="13307"/>
    <cellStyle name="Normal 14 2 2 2 6 3 2" xfId="48525"/>
    <cellStyle name="Normal 14 2 2 2 6 4" xfId="39480"/>
    <cellStyle name="Normal 14 2 2 2 6 5" xfId="25914"/>
    <cellStyle name="Normal 14 2 2 2 7" xfId="5684"/>
    <cellStyle name="Normal 14 2 2 2 7 2" xfId="18315"/>
    <cellStyle name="Normal 14 2 2 2 7 2 2" xfId="53531"/>
    <cellStyle name="Normal 14 2 2 2 7 3" xfId="40934"/>
    <cellStyle name="Normal 14 2 2 2 7 4" xfId="30920"/>
    <cellStyle name="Normal 14 2 2 2 8" xfId="7143"/>
    <cellStyle name="Normal 14 2 2 2 8 2" xfId="19769"/>
    <cellStyle name="Normal 14 2 2 2 8 2 2" xfId="54985"/>
    <cellStyle name="Normal 14 2 2 2 8 3" xfId="42388"/>
    <cellStyle name="Normal 14 2 2 2 8 4" xfId="32374"/>
    <cellStyle name="Normal 14 2 2 2 9" xfId="8924"/>
    <cellStyle name="Normal 14 2 2 2 9 2" xfId="21545"/>
    <cellStyle name="Normal 14 2 2 2 9 2 2" xfId="56761"/>
    <cellStyle name="Normal 14 2 2 2 9 3" xfId="44164"/>
    <cellStyle name="Normal 14 2 2 2 9 4" xfId="34150"/>
    <cellStyle name="Normal 14 2 2 3" xfId="3060"/>
    <cellStyle name="Normal 14 2 2 3 10" xfId="25432"/>
    <cellStyle name="Normal 14 2 2 3 11" xfId="60967"/>
    <cellStyle name="Normal 14 2 2 3 2" xfId="4863"/>
    <cellStyle name="Normal 14 2 2 3 2 2" xfId="17510"/>
    <cellStyle name="Normal 14 2 2 3 2 2 2" xfId="52726"/>
    <cellStyle name="Normal 14 2 2 3 2 2 3" xfId="30115"/>
    <cellStyle name="Normal 14 2 2 3 2 3" xfId="13956"/>
    <cellStyle name="Normal 14 2 2 3 2 3 2" xfId="49174"/>
    <cellStyle name="Normal 14 2 2 3 2 4" xfId="40129"/>
    <cellStyle name="Normal 14 2 2 3 2 5" xfId="26563"/>
    <cellStyle name="Normal 14 2 2 3 3" xfId="6333"/>
    <cellStyle name="Normal 14 2 2 3 3 2" xfId="18964"/>
    <cellStyle name="Normal 14 2 2 3 3 2 2" xfId="54180"/>
    <cellStyle name="Normal 14 2 2 3 3 3" xfId="41583"/>
    <cellStyle name="Normal 14 2 2 3 3 4" xfId="31569"/>
    <cellStyle name="Normal 14 2 2 3 4" xfId="7792"/>
    <cellStyle name="Normal 14 2 2 3 4 2" xfId="20418"/>
    <cellStyle name="Normal 14 2 2 3 4 2 2" xfId="55634"/>
    <cellStyle name="Normal 14 2 2 3 4 3" xfId="43037"/>
    <cellStyle name="Normal 14 2 2 3 4 4" xfId="33023"/>
    <cellStyle name="Normal 14 2 2 3 5" xfId="9573"/>
    <cellStyle name="Normal 14 2 2 3 5 2" xfId="22194"/>
    <cellStyle name="Normal 14 2 2 3 5 2 2" xfId="57410"/>
    <cellStyle name="Normal 14 2 2 3 5 3" xfId="44813"/>
    <cellStyle name="Normal 14 2 2 3 5 4" xfId="34799"/>
    <cellStyle name="Normal 14 2 2 3 6" xfId="11367"/>
    <cellStyle name="Normal 14 2 2 3 6 2" xfId="23970"/>
    <cellStyle name="Normal 14 2 2 3 6 2 2" xfId="59186"/>
    <cellStyle name="Normal 14 2 2 3 6 3" xfId="46589"/>
    <cellStyle name="Normal 14 2 2 3 6 4" xfId="36575"/>
    <cellStyle name="Normal 14 2 2 3 7" xfId="15734"/>
    <cellStyle name="Normal 14 2 2 3 7 2" xfId="50950"/>
    <cellStyle name="Normal 14 2 2 3 7 3" xfId="28339"/>
    <cellStyle name="Normal 14 2 2 3 8" xfId="12825"/>
    <cellStyle name="Normal 14 2 2 3 8 2" xfId="48043"/>
    <cellStyle name="Normal 14 2 2 3 9" xfId="38353"/>
    <cellStyle name="Normal 14 2 2 4" xfId="2886"/>
    <cellStyle name="Normal 14 2 2 4 10" xfId="25273"/>
    <cellStyle name="Normal 14 2 2 4 11" xfId="60808"/>
    <cellStyle name="Normal 14 2 2 4 2" xfId="4704"/>
    <cellStyle name="Normal 14 2 2 4 2 2" xfId="17351"/>
    <cellStyle name="Normal 14 2 2 4 2 2 2" xfId="52567"/>
    <cellStyle name="Normal 14 2 2 4 2 2 3" xfId="29956"/>
    <cellStyle name="Normal 14 2 2 4 2 3" xfId="13797"/>
    <cellStyle name="Normal 14 2 2 4 2 3 2" xfId="49015"/>
    <cellStyle name="Normal 14 2 2 4 2 4" xfId="39970"/>
    <cellStyle name="Normal 14 2 2 4 2 5" xfId="26404"/>
    <cellStyle name="Normal 14 2 2 4 3" xfId="6174"/>
    <cellStyle name="Normal 14 2 2 4 3 2" xfId="18805"/>
    <cellStyle name="Normal 14 2 2 4 3 2 2" xfId="54021"/>
    <cellStyle name="Normal 14 2 2 4 3 3" xfId="41424"/>
    <cellStyle name="Normal 14 2 2 4 3 4" xfId="31410"/>
    <cellStyle name="Normal 14 2 2 4 4" xfId="7633"/>
    <cellStyle name="Normal 14 2 2 4 4 2" xfId="20259"/>
    <cellStyle name="Normal 14 2 2 4 4 2 2" xfId="55475"/>
    <cellStyle name="Normal 14 2 2 4 4 3" xfId="42878"/>
    <cellStyle name="Normal 14 2 2 4 4 4" xfId="32864"/>
    <cellStyle name="Normal 14 2 2 4 5" xfId="9414"/>
    <cellStyle name="Normal 14 2 2 4 5 2" xfId="22035"/>
    <cellStyle name="Normal 14 2 2 4 5 2 2" xfId="57251"/>
    <cellStyle name="Normal 14 2 2 4 5 3" xfId="44654"/>
    <cellStyle name="Normal 14 2 2 4 5 4" xfId="34640"/>
    <cellStyle name="Normal 14 2 2 4 6" xfId="11208"/>
    <cellStyle name="Normal 14 2 2 4 6 2" xfId="23811"/>
    <cellStyle name="Normal 14 2 2 4 6 2 2" xfId="59027"/>
    <cellStyle name="Normal 14 2 2 4 6 3" xfId="46430"/>
    <cellStyle name="Normal 14 2 2 4 6 4" xfId="36416"/>
    <cellStyle name="Normal 14 2 2 4 7" xfId="15575"/>
    <cellStyle name="Normal 14 2 2 4 7 2" xfId="50791"/>
    <cellStyle name="Normal 14 2 2 4 7 3" xfId="28180"/>
    <cellStyle name="Normal 14 2 2 4 8" xfId="12666"/>
    <cellStyle name="Normal 14 2 2 4 8 2" xfId="47884"/>
    <cellStyle name="Normal 14 2 2 4 9" xfId="38194"/>
    <cellStyle name="Normal 14 2 2 5" xfId="3395"/>
    <cellStyle name="Normal 14 2 2 5 10" xfId="26891"/>
    <cellStyle name="Normal 14 2 2 5 11" xfId="61295"/>
    <cellStyle name="Normal 14 2 2 5 2" xfId="5191"/>
    <cellStyle name="Normal 14 2 2 5 2 2" xfId="17838"/>
    <cellStyle name="Normal 14 2 2 5 2 2 2" xfId="53054"/>
    <cellStyle name="Normal 14 2 2 5 2 3" xfId="40457"/>
    <cellStyle name="Normal 14 2 2 5 2 4" xfId="30443"/>
    <cellStyle name="Normal 14 2 2 5 3" xfId="6661"/>
    <cellStyle name="Normal 14 2 2 5 3 2" xfId="19292"/>
    <cellStyle name="Normal 14 2 2 5 3 2 2" xfId="54508"/>
    <cellStyle name="Normal 14 2 2 5 3 3" xfId="41911"/>
    <cellStyle name="Normal 14 2 2 5 3 4" xfId="31897"/>
    <cellStyle name="Normal 14 2 2 5 4" xfId="8120"/>
    <cellStyle name="Normal 14 2 2 5 4 2" xfId="20746"/>
    <cellStyle name="Normal 14 2 2 5 4 2 2" xfId="55962"/>
    <cellStyle name="Normal 14 2 2 5 4 3" xfId="43365"/>
    <cellStyle name="Normal 14 2 2 5 4 4" xfId="33351"/>
    <cellStyle name="Normal 14 2 2 5 5" xfId="9901"/>
    <cellStyle name="Normal 14 2 2 5 5 2" xfId="22522"/>
    <cellStyle name="Normal 14 2 2 5 5 2 2" xfId="57738"/>
    <cellStyle name="Normal 14 2 2 5 5 3" xfId="45141"/>
    <cellStyle name="Normal 14 2 2 5 5 4" xfId="35127"/>
    <cellStyle name="Normal 14 2 2 5 6" xfId="11695"/>
    <cellStyle name="Normal 14 2 2 5 6 2" xfId="24298"/>
    <cellStyle name="Normal 14 2 2 5 6 2 2" xfId="59514"/>
    <cellStyle name="Normal 14 2 2 5 6 3" xfId="46917"/>
    <cellStyle name="Normal 14 2 2 5 6 4" xfId="36903"/>
    <cellStyle name="Normal 14 2 2 5 7" xfId="16062"/>
    <cellStyle name="Normal 14 2 2 5 7 2" xfId="51278"/>
    <cellStyle name="Normal 14 2 2 5 7 3" xfId="28667"/>
    <cellStyle name="Normal 14 2 2 5 8" xfId="14284"/>
    <cellStyle name="Normal 14 2 2 5 8 2" xfId="49502"/>
    <cellStyle name="Normal 14 2 2 5 9" xfId="38681"/>
    <cellStyle name="Normal 14 2 2 6" xfId="2555"/>
    <cellStyle name="Normal 14 2 2 6 10" xfId="26082"/>
    <cellStyle name="Normal 14 2 2 6 11" xfId="60486"/>
    <cellStyle name="Normal 14 2 2 6 2" xfId="4382"/>
    <cellStyle name="Normal 14 2 2 6 2 2" xfId="17029"/>
    <cellStyle name="Normal 14 2 2 6 2 2 2" xfId="52245"/>
    <cellStyle name="Normal 14 2 2 6 2 3" xfId="39648"/>
    <cellStyle name="Normal 14 2 2 6 2 4" xfId="29634"/>
    <cellStyle name="Normal 14 2 2 6 3" xfId="5852"/>
    <cellStyle name="Normal 14 2 2 6 3 2" xfId="18483"/>
    <cellStyle name="Normal 14 2 2 6 3 2 2" xfId="53699"/>
    <cellStyle name="Normal 14 2 2 6 3 3" xfId="41102"/>
    <cellStyle name="Normal 14 2 2 6 3 4" xfId="31088"/>
    <cellStyle name="Normal 14 2 2 6 4" xfId="7311"/>
    <cellStyle name="Normal 14 2 2 6 4 2" xfId="19937"/>
    <cellStyle name="Normal 14 2 2 6 4 2 2" xfId="55153"/>
    <cellStyle name="Normal 14 2 2 6 4 3" xfId="42556"/>
    <cellStyle name="Normal 14 2 2 6 4 4" xfId="32542"/>
    <cellStyle name="Normal 14 2 2 6 5" xfId="9092"/>
    <cellStyle name="Normal 14 2 2 6 5 2" xfId="21713"/>
    <cellStyle name="Normal 14 2 2 6 5 2 2" xfId="56929"/>
    <cellStyle name="Normal 14 2 2 6 5 3" xfId="44332"/>
    <cellStyle name="Normal 14 2 2 6 5 4" xfId="34318"/>
    <cellStyle name="Normal 14 2 2 6 6" xfId="10886"/>
    <cellStyle name="Normal 14 2 2 6 6 2" xfId="23489"/>
    <cellStyle name="Normal 14 2 2 6 6 2 2" xfId="58705"/>
    <cellStyle name="Normal 14 2 2 6 6 3" xfId="46108"/>
    <cellStyle name="Normal 14 2 2 6 6 4" xfId="36094"/>
    <cellStyle name="Normal 14 2 2 6 7" xfId="15253"/>
    <cellStyle name="Normal 14 2 2 6 7 2" xfId="50469"/>
    <cellStyle name="Normal 14 2 2 6 7 3" xfId="27858"/>
    <cellStyle name="Normal 14 2 2 6 8" xfId="13475"/>
    <cellStyle name="Normal 14 2 2 6 8 2" xfId="48693"/>
    <cellStyle name="Normal 14 2 2 6 9" xfId="37872"/>
    <cellStyle name="Normal 14 2 2 7" xfId="3719"/>
    <cellStyle name="Normal 14 2 2 7 2" xfId="8443"/>
    <cellStyle name="Normal 14 2 2 7 2 2" xfId="21069"/>
    <cellStyle name="Normal 14 2 2 7 2 2 2" xfId="56285"/>
    <cellStyle name="Normal 14 2 2 7 2 3" xfId="43688"/>
    <cellStyle name="Normal 14 2 2 7 2 4" xfId="33674"/>
    <cellStyle name="Normal 14 2 2 7 3" xfId="10224"/>
    <cellStyle name="Normal 14 2 2 7 3 2" xfId="22845"/>
    <cellStyle name="Normal 14 2 2 7 3 2 2" xfId="58061"/>
    <cellStyle name="Normal 14 2 2 7 3 3" xfId="45464"/>
    <cellStyle name="Normal 14 2 2 7 3 4" xfId="35450"/>
    <cellStyle name="Normal 14 2 2 7 4" xfId="12020"/>
    <cellStyle name="Normal 14 2 2 7 4 2" xfId="24621"/>
    <cellStyle name="Normal 14 2 2 7 4 2 2" xfId="59837"/>
    <cellStyle name="Normal 14 2 2 7 4 3" xfId="47240"/>
    <cellStyle name="Normal 14 2 2 7 4 4" xfId="37226"/>
    <cellStyle name="Normal 14 2 2 7 5" xfId="16385"/>
    <cellStyle name="Normal 14 2 2 7 5 2" xfId="51601"/>
    <cellStyle name="Normal 14 2 2 7 5 3" xfId="28990"/>
    <cellStyle name="Normal 14 2 2 7 6" xfId="14607"/>
    <cellStyle name="Normal 14 2 2 7 6 2" xfId="49825"/>
    <cellStyle name="Normal 14 2 2 7 7" xfId="39004"/>
    <cellStyle name="Normal 14 2 2 7 8" xfId="27214"/>
    <cellStyle name="Normal 14 2 2 8" xfId="4057"/>
    <cellStyle name="Normal 14 2 2 8 2" xfId="16707"/>
    <cellStyle name="Normal 14 2 2 8 2 2" xfId="51923"/>
    <cellStyle name="Normal 14 2 2 8 2 3" xfId="29312"/>
    <cellStyle name="Normal 14 2 2 8 3" xfId="13153"/>
    <cellStyle name="Normal 14 2 2 8 3 2" xfId="48371"/>
    <cellStyle name="Normal 14 2 2 8 4" xfId="39326"/>
    <cellStyle name="Normal 14 2 2 8 5" xfId="25760"/>
    <cellStyle name="Normal 14 2 2 9" xfId="5530"/>
    <cellStyle name="Normal 14 2 2 9 2" xfId="18161"/>
    <cellStyle name="Normal 14 2 2 9 2 2" xfId="53377"/>
    <cellStyle name="Normal 14 2 2 9 3" xfId="40780"/>
    <cellStyle name="Normal 14 2 2 9 4" xfId="30766"/>
    <cellStyle name="Normal 14 2 3" xfId="2295"/>
    <cellStyle name="Normal 14 2 3 10" xfId="10536"/>
    <cellStyle name="Normal 14 2 3 10 2" xfId="23147"/>
    <cellStyle name="Normal 14 2 3 10 2 2" xfId="58363"/>
    <cellStyle name="Normal 14 2 3 10 3" xfId="45766"/>
    <cellStyle name="Normal 14 2 3 10 4" xfId="35752"/>
    <cellStyle name="Normal 14 2 3 11" xfId="15011"/>
    <cellStyle name="Normal 14 2 3 11 2" xfId="50227"/>
    <cellStyle name="Normal 14 2 3 11 3" xfId="27616"/>
    <cellStyle name="Normal 14 2 3 12" xfId="12424"/>
    <cellStyle name="Normal 14 2 3 12 2" xfId="47642"/>
    <cellStyle name="Normal 14 2 3 13" xfId="37630"/>
    <cellStyle name="Normal 14 2 3 14" xfId="25031"/>
    <cellStyle name="Normal 14 2 3 15" xfId="60244"/>
    <cellStyle name="Normal 14 2 3 2" xfId="3146"/>
    <cellStyle name="Normal 14 2 3 2 10" xfId="25515"/>
    <cellStyle name="Normal 14 2 3 2 11" xfId="61050"/>
    <cellStyle name="Normal 14 2 3 2 2" xfId="4946"/>
    <cellStyle name="Normal 14 2 3 2 2 2" xfId="17593"/>
    <cellStyle name="Normal 14 2 3 2 2 2 2" xfId="52809"/>
    <cellStyle name="Normal 14 2 3 2 2 2 3" xfId="30198"/>
    <cellStyle name="Normal 14 2 3 2 2 3" xfId="14039"/>
    <cellStyle name="Normal 14 2 3 2 2 3 2" xfId="49257"/>
    <cellStyle name="Normal 14 2 3 2 2 4" xfId="40212"/>
    <cellStyle name="Normal 14 2 3 2 2 5" xfId="26646"/>
    <cellStyle name="Normal 14 2 3 2 3" xfId="6416"/>
    <cellStyle name="Normal 14 2 3 2 3 2" xfId="19047"/>
    <cellStyle name="Normal 14 2 3 2 3 2 2" xfId="54263"/>
    <cellStyle name="Normal 14 2 3 2 3 3" xfId="41666"/>
    <cellStyle name="Normal 14 2 3 2 3 4" xfId="31652"/>
    <cellStyle name="Normal 14 2 3 2 4" xfId="7875"/>
    <cellStyle name="Normal 14 2 3 2 4 2" xfId="20501"/>
    <cellStyle name="Normal 14 2 3 2 4 2 2" xfId="55717"/>
    <cellStyle name="Normal 14 2 3 2 4 3" xfId="43120"/>
    <cellStyle name="Normal 14 2 3 2 4 4" xfId="33106"/>
    <cellStyle name="Normal 14 2 3 2 5" xfId="9656"/>
    <cellStyle name="Normal 14 2 3 2 5 2" xfId="22277"/>
    <cellStyle name="Normal 14 2 3 2 5 2 2" xfId="57493"/>
    <cellStyle name="Normal 14 2 3 2 5 3" xfId="44896"/>
    <cellStyle name="Normal 14 2 3 2 5 4" xfId="34882"/>
    <cellStyle name="Normal 14 2 3 2 6" xfId="11450"/>
    <cellStyle name="Normal 14 2 3 2 6 2" xfId="24053"/>
    <cellStyle name="Normal 14 2 3 2 6 2 2" xfId="59269"/>
    <cellStyle name="Normal 14 2 3 2 6 3" xfId="46672"/>
    <cellStyle name="Normal 14 2 3 2 6 4" xfId="36658"/>
    <cellStyle name="Normal 14 2 3 2 7" xfId="15817"/>
    <cellStyle name="Normal 14 2 3 2 7 2" xfId="51033"/>
    <cellStyle name="Normal 14 2 3 2 7 3" xfId="28422"/>
    <cellStyle name="Normal 14 2 3 2 8" xfId="12908"/>
    <cellStyle name="Normal 14 2 3 2 8 2" xfId="48126"/>
    <cellStyle name="Normal 14 2 3 2 9" xfId="38436"/>
    <cellStyle name="Normal 14 2 3 3" xfId="3475"/>
    <cellStyle name="Normal 14 2 3 3 10" xfId="26971"/>
    <cellStyle name="Normal 14 2 3 3 11" xfId="61375"/>
    <cellStyle name="Normal 14 2 3 3 2" xfId="5271"/>
    <cellStyle name="Normal 14 2 3 3 2 2" xfId="17918"/>
    <cellStyle name="Normal 14 2 3 3 2 2 2" xfId="53134"/>
    <cellStyle name="Normal 14 2 3 3 2 3" xfId="40537"/>
    <cellStyle name="Normal 14 2 3 3 2 4" xfId="30523"/>
    <cellStyle name="Normal 14 2 3 3 3" xfId="6741"/>
    <cellStyle name="Normal 14 2 3 3 3 2" xfId="19372"/>
    <cellStyle name="Normal 14 2 3 3 3 2 2" xfId="54588"/>
    <cellStyle name="Normal 14 2 3 3 3 3" xfId="41991"/>
    <cellStyle name="Normal 14 2 3 3 3 4" xfId="31977"/>
    <cellStyle name="Normal 14 2 3 3 4" xfId="8200"/>
    <cellStyle name="Normal 14 2 3 3 4 2" xfId="20826"/>
    <cellStyle name="Normal 14 2 3 3 4 2 2" xfId="56042"/>
    <cellStyle name="Normal 14 2 3 3 4 3" xfId="43445"/>
    <cellStyle name="Normal 14 2 3 3 4 4" xfId="33431"/>
    <cellStyle name="Normal 14 2 3 3 5" xfId="9981"/>
    <cellStyle name="Normal 14 2 3 3 5 2" xfId="22602"/>
    <cellStyle name="Normal 14 2 3 3 5 2 2" xfId="57818"/>
    <cellStyle name="Normal 14 2 3 3 5 3" xfId="45221"/>
    <cellStyle name="Normal 14 2 3 3 5 4" xfId="35207"/>
    <cellStyle name="Normal 14 2 3 3 6" xfId="11775"/>
    <cellStyle name="Normal 14 2 3 3 6 2" xfId="24378"/>
    <cellStyle name="Normal 14 2 3 3 6 2 2" xfId="59594"/>
    <cellStyle name="Normal 14 2 3 3 6 3" xfId="46997"/>
    <cellStyle name="Normal 14 2 3 3 6 4" xfId="36983"/>
    <cellStyle name="Normal 14 2 3 3 7" xfId="16142"/>
    <cellStyle name="Normal 14 2 3 3 7 2" xfId="51358"/>
    <cellStyle name="Normal 14 2 3 3 7 3" xfId="28747"/>
    <cellStyle name="Normal 14 2 3 3 8" xfId="14364"/>
    <cellStyle name="Normal 14 2 3 3 8 2" xfId="49582"/>
    <cellStyle name="Normal 14 2 3 3 9" xfId="38761"/>
    <cellStyle name="Normal 14 2 3 4" xfId="2636"/>
    <cellStyle name="Normal 14 2 3 4 10" xfId="26162"/>
    <cellStyle name="Normal 14 2 3 4 11" xfId="60566"/>
    <cellStyle name="Normal 14 2 3 4 2" xfId="4462"/>
    <cellStyle name="Normal 14 2 3 4 2 2" xfId="17109"/>
    <cellStyle name="Normal 14 2 3 4 2 2 2" xfId="52325"/>
    <cellStyle name="Normal 14 2 3 4 2 3" xfId="39728"/>
    <cellStyle name="Normal 14 2 3 4 2 4" xfId="29714"/>
    <cellStyle name="Normal 14 2 3 4 3" xfId="5932"/>
    <cellStyle name="Normal 14 2 3 4 3 2" xfId="18563"/>
    <cellStyle name="Normal 14 2 3 4 3 2 2" xfId="53779"/>
    <cellStyle name="Normal 14 2 3 4 3 3" xfId="41182"/>
    <cellStyle name="Normal 14 2 3 4 3 4" xfId="31168"/>
    <cellStyle name="Normal 14 2 3 4 4" xfId="7391"/>
    <cellStyle name="Normal 14 2 3 4 4 2" xfId="20017"/>
    <cellStyle name="Normal 14 2 3 4 4 2 2" xfId="55233"/>
    <cellStyle name="Normal 14 2 3 4 4 3" xfId="42636"/>
    <cellStyle name="Normal 14 2 3 4 4 4" xfId="32622"/>
    <cellStyle name="Normal 14 2 3 4 5" xfId="9172"/>
    <cellStyle name="Normal 14 2 3 4 5 2" xfId="21793"/>
    <cellStyle name="Normal 14 2 3 4 5 2 2" xfId="57009"/>
    <cellStyle name="Normal 14 2 3 4 5 3" xfId="44412"/>
    <cellStyle name="Normal 14 2 3 4 5 4" xfId="34398"/>
    <cellStyle name="Normal 14 2 3 4 6" xfId="10966"/>
    <cellStyle name="Normal 14 2 3 4 6 2" xfId="23569"/>
    <cellStyle name="Normal 14 2 3 4 6 2 2" xfId="58785"/>
    <cellStyle name="Normal 14 2 3 4 6 3" xfId="46188"/>
    <cellStyle name="Normal 14 2 3 4 6 4" xfId="36174"/>
    <cellStyle name="Normal 14 2 3 4 7" xfId="15333"/>
    <cellStyle name="Normal 14 2 3 4 7 2" xfId="50549"/>
    <cellStyle name="Normal 14 2 3 4 7 3" xfId="27938"/>
    <cellStyle name="Normal 14 2 3 4 8" xfId="13555"/>
    <cellStyle name="Normal 14 2 3 4 8 2" xfId="48773"/>
    <cellStyle name="Normal 14 2 3 4 9" xfId="37952"/>
    <cellStyle name="Normal 14 2 3 5" xfId="3800"/>
    <cellStyle name="Normal 14 2 3 5 2" xfId="8523"/>
    <cellStyle name="Normal 14 2 3 5 2 2" xfId="21149"/>
    <cellStyle name="Normal 14 2 3 5 2 2 2" xfId="56365"/>
    <cellStyle name="Normal 14 2 3 5 2 3" xfId="43768"/>
    <cellStyle name="Normal 14 2 3 5 2 4" xfId="33754"/>
    <cellStyle name="Normal 14 2 3 5 3" xfId="10304"/>
    <cellStyle name="Normal 14 2 3 5 3 2" xfId="22925"/>
    <cellStyle name="Normal 14 2 3 5 3 2 2" xfId="58141"/>
    <cellStyle name="Normal 14 2 3 5 3 3" xfId="45544"/>
    <cellStyle name="Normal 14 2 3 5 3 4" xfId="35530"/>
    <cellStyle name="Normal 14 2 3 5 4" xfId="12100"/>
    <cellStyle name="Normal 14 2 3 5 4 2" xfId="24701"/>
    <cellStyle name="Normal 14 2 3 5 4 2 2" xfId="59917"/>
    <cellStyle name="Normal 14 2 3 5 4 3" xfId="47320"/>
    <cellStyle name="Normal 14 2 3 5 4 4" xfId="37306"/>
    <cellStyle name="Normal 14 2 3 5 5" xfId="16465"/>
    <cellStyle name="Normal 14 2 3 5 5 2" xfId="51681"/>
    <cellStyle name="Normal 14 2 3 5 5 3" xfId="29070"/>
    <cellStyle name="Normal 14 2 3 5 6" xfId="14687"/>
    <cellStyle name="Normal 14 2 3 5 6 2" xfId="49905"/>
    <cellStyle name="Normal 14 2 3 5 7" xfId="39084"/>
    <cellStyle name="Normal 14 2 3 5 8" xfId="27294"/>
    <cellStyle name="Normal 14 2 3 6" xfId="4140"/>
    <cellStyle name="Normal 14 2 3 6 2" xfId="16787"/>
    <cellStyle name="Normal 14 2 3 6 2 2" xfId="52003"/>
    <cellStyle name="Normal 14 2 3 6 2 3" xfId="29392"/>
    <cellStyle name="Normal 14 2 3 6 3" xfId="13233"/>
    <cellStyle name="Normal 14 2 3 6 3 2" xfId="48451"/>
    <cellStyle name="Normal 14 2 3 6 4" xfId="39406"/>
    <cellStyle name="Normal 14 2 3 6 5" xfId="25840"/>
    <cellStyle name="Normal 14 2 3 7" xfId="5610"/>
    <cellStyle name="Normal 14 2 3 7 2" xfId="18241"/>
    <cellStyle name="Normal 14 2 3 7 2 2" xfId="53457"/>
    <cellStyle name="Normal 14 2 3 7 3" xfId="40860"/>
    <cellStyle name="Normal 14 2 3 7 4" xfId="30846"/>
    <cellStyle name="Normal 14 2 3 8" xfId="7069"/>
    <cellStyle name="Normal 14 2 3 8 2" xfId="19695"/>
    <cellStyle name="Normal 14 2 3 8 2 2" xfId="54911"/>
    <cellStyle name="Normal 14 2 3 8 3" xfId="42314"/>
    <cellStyle name="Normal 14 2 3 8 4" xfId="32300"/>
    <cellStyle name="Normal 14 2 3 9" xfId="8850"/>
    <cellStyle name="Normal 14 2 3 9 2" xfId="21471"/>
    <cellStyle name="Normal 14 2 3 9 2 2" xfId="56687"/>
    <cellStyle name="Normal 14 2 3 9 3" xfId="44090"/>
    <cellStyle name="Normal 14 2 3 9 4" xfId="34076"/>
    <cellStyle name="Normal 14 2 4" xfId="2976"/>
    <cellStyle name="Normal 14 2 4 10" xfId="25356"/>
    <cellStyle name="Normal 14 2 4 11" xfId="60891"/>
    <cellStyle name="Normal 14 2 4 2" xfId="4787"/>
    <cellStyle name="Normal 14 2 4 2 2" xfId="17434"/>
    <cellStyle name="Normal 14 2 4 2 2 2" xfId="52650"/>
    <cellStyle name="Normal 14 2 4 2 2 3" xfId="30039"/>
    <cellStyle name="Normal 14 2 4 2 3" xfId="13880"/>
    <cellStyle name="Normal 14 2 4 2 3 2" xfId="49098"/>
    <cellStyle name="Normal 14 2 4 2 4" xfId="40053"/>
    <cellStyle name="Normal 14 2 4 2 5" xfId="26487"/>
    <cellStyle name="Normal 14 2 4 3" xfId="6257"/>
    <cellStyle name="Normal 14 2 4 3 2" xfId="18888"/>
    <cellStyle name="Normal 14 2 4 3 2 2" xfId="54104"/>
    <cellStyle name="Normal 14 2 4 3 3" xfId="41507"/>
    <cellStyle name="Normal 14 2 4 3 4" xfId="31493"/>
    <cellStyle name="Normal 14 2 4 4" xfId="7716"/>
    <cellStyle name="Normal 14 2 4 4 2" xfId="20342"/>
    <cellStyle name="Normal 14 2 4 4 2 2" xfId="55558"/>
    <cellStyle name="Normal 14 2 4 4 3" xfId="42961"/>
    <cellStyle name="Normal 14 2 4 4 4" xfId="32947"/>
    <cellStyle name="Normal 14 2 4 5" xfId="9497"/>
    <cellStyle name="Normal 14 2 4 5 2" xfId="22118"/>
    <cellStyle name="Normal 14 2 4 5 2 2" xfId="57334"/>
    <cellStyle name="Normal 14 2 4 5 3" xfId="44737"/>
    <cellStyle name="Normal 14 2 4 5 4" xfId="34723"/>
    <cellStyle name="Normal 14 2 4 6" xfId="11291"/>
    <cellStyle name="Normal 14 2 4 6 2" xfId="23894"/>
    <cellStyle name="Normal 14 2 4 6 2 2" xfId="59110"/>
    <cellStyle name="Normal 14 2 4 6 3" xfId="46513"/>
    <cellStyle name="Normal 14 2 4 6 4" xfId="36499"/>
    <cellStyle name="Normal 14 2 4 7" xfId="15658"/>
    <cellStyle name="Normal 14 2 4 7 2" xfId="50874"/>
    <cellStyle name="Normal 14 2 4 7 3" xfId="28263"/>
    <cellStyle name="Normal 14 2 4 8" xfId="12749"/>
    <cellStyle name="Normal 14 2 4 8 2" xfId="47967"/>
    <cellStyle name="Normal 14 2 4 9" xfId="38277"/>
    <cellStyle name="Normal 14 2 5" xfId="2809"/>
    <cellStyle name="Normal 14 2 5 10" xfId="25201"/>
    <cellStyle name="Normal 14 2 5 11" xfId="60736"/>
    <cellStyle name="Normal 14 2 5 2" xfId="4632"/>
    <cellStyle name="Normal 14 2 5 2 2" xfId="17279"/>
    <cellStyle name="Normal 14 2 5 2 2 2" xfId="52495"/>
    <cellStyle name="Normal 14 2 5 2 2 3" xfId="29884"/>
    <cellStyle name="Normal 14 2 5 2 3" xfId="13725"/>
    <cellStyle name="Normal 14 2 5 2 3 2" xfId="48943"/>
    <cellStyle name="Normal 14 2 5 2 4" xfId="39898"/>
    <cellStyle name="Normal 14 2 5 2 5" xfId="26332"/>
    <cellStyle name="Normal 14 2 5 3" xfId="6102"/>
    <cellStyle name="Normal 14 2 5 3 2" xfId="18733"/>
    <cellStyle name="Normal 14 2 5 3 2 2" xfId="53949"/>
    <cellStyle name="Normal 14 2 5 3 3" xfId="41352"/>
    <cellStyle name="Normal 14 2 5 3 4" xfId="31338"/>
    <cellStyle name="Normal 14 2 5 4" xfId="7561"/>
    <cellStyle name="Normal 14 2 5 4 2" xfId="20187"/>
    <cellStyle name="Normal 14 2 5 4 2 2" xfId="55403"/>
    <cellStyle name="Normal 14 2 5 4 3" xfId="42806"/>
    <cellStyle name="Normal 14 2 5 4 4" xfId="32792"/>
    <cellStyle name="Normal 14 2 5 5" xfId="9342"/>
    <cellStyle name="Normal 14 2 5 5 2" xfId="21963"/>
    <cellStyle name="Normal 14 2 5 5 2 2" xfId="57179"/>
    <cellStyle name="Normal 14 2 5 5 3" xfId="44582"/>
    <cellStyle name="Normal 14 2 5 5 4" xfId="34568"/>
    <cellStyle name="Normal 14 2 5 6" xfId="11136"/>
    <cellStyle name="Normal 14 2 5 6 2" xfId="23739"/>
    <cellStyle name="Normal 14 2 5 6 2 2" xfId="58955"/>
    <cellStyle name="Normal 14 2 5 6 3" xfId="46358"/>
    <cellStyle name="Normal 14 2 5 6 4" xfId="36344"/>
    <cellStyle name="Normal 14 2 5 7" xfId="15503"/>
    <cellStyle name="Normal 14 2 5 7 2" xfId="50719"/>
    <cellStyle name="Normal 14 2 5 7 3" xfId="28108"/>
    <cellStyle name="Normal 14 2 5 8" xfId="12594"/>
    <cellStyle name="Normal 14 2 5 8 2" xfId="47812"/>
    <cellStyle name="Normal 14 2 5 9" xfId="38122"/>
    <cellStyle name="Normal 14 2 6" xfId="3323"/>
    <cellStyle name="Normal 14 2 6 10" xfId="26819"/>
    <cellStyle name="Normal 14 2 6 11" xfId="61223"/>
    <cellStyle name="Normal 14 2 6 2" xfId="5119"/>
    <cellStyle name="Normal 14 2 6 2 2" xfId="17766"/>
    <cellStyle name="Normal 14 2 6 2 2 2" xfId="52982"/>
    <cellStyle name="Normal 14 2 6 2 3" xfId="40385"/>
    <cellStyle name="Normal 14 2 6 2 4" xfId="30371"/>
    <cellStyle name="Normal 14 2 6 3" xfId="6589"/>
    <cellStyle name="Normal 14 2 6 3 2" xfId="19220"/>
    <cellStyle name="Normal 14 2 6 3 2 2" xfId="54436"/>
    <cellStyle name="Normal 14 2 6 3 3" xfId="41839"/>
    <cellStyle name="Normal 14 2 6 3 4" xfId="31825"/>
    <cellStyle name="Normal 14 2 6 4" xfId="8048"/>
    <cellStyle name="Normal 14 2 6 4 2" xfId="20674"/>
    <cellStyle name="Normal 14 2 6 4 2 2" xfId="55890"/>
    <cellStyle name="Normal 14 2 6 4 3" xfId="43293"/>
    <cellStyle name="Normal 14 2 6 4 4" xfId="33279"/>
    <cellStyle name="Normal 14 2 6 5" xfId="9829"/>
    <cellStyle name="Normal 14 2 6 5 2" xfId="22450"/>
    <cellStyle name="Normal 14 2 6 5 2 2" xfId="57666"/>
    <cellStyle name="Normal 14 2 6 5 3" xfId="45069"/>
    <cellStyle name="Normal 14 2 6 5 4" xfId="35055"/>
    <cellStyle name="Normal 14 2 6 6" xfId="11623"/>
    <cellStyle name="Normal 14 2 6 6 2" xfId="24226"/>
    <cellStyle name="Normal 14 2 6 6 2 2" xfId="59442"/>
    <cellStyle name="Normal 14 2 6 6 3" xfId="46845"/>
    <cellStyle name="Normal 14 2 6 6 4" xfId="36831"/>
    <cellStyle name="Normal 14 2 6 7" xfId="15990"/>
    <cellStyle name="Normal 14 2 6 7 2" xfId="51206"/>
    <cellStyle name="Normal 14 2 6 7 3" xfId="28595"/>
    <cellStyle name="Normal 14 2 6 8" xfId="14212"/>
    <cellStyle name="Normal 14 2 6 8 2" xfId="49430"/>
    <cellStyle name="Normal 14 2 6 9" xfId="38609"/>
    <cellStyle name="Normal 14 2 7" xfId="2479"/>
    <cellStyle name="Normal 14 2 7 10" xfId="26010"/>
    <cellStyle name="Normal 14 2 7 11" xfId="60414"/>
    <cellStyle name="Normal 14 2 7 2" xfId="4310"/>
    <cellStyle name="Normal 14 2 7 2 2" xfId="16957"/>
    <cellStyle name="Normal 14 2 7 2 2 2" xfId="52173"/>
    <cellStyle name="Normal 14 2 7 2 3" xfId="39576"/>
    <cellStyle name="Normal 14 2 7 2 4" xfId="29562"/>
    <cellStyle name="Normal 14 2 7 3" xfId="5780"/>
    <cellStyle name="Normal 14 2 7 3 2" xfId="18411"/>
    <cellStyle name="Normal 14 2 7 3 2 2" xfId="53627"/>
    <cellStyle name="Normal 14 2 7 3 3" xfId="41030"/>
    <cellStyle name="Normal 14 2 7 3 4" xfId="31016"/>
    <cellStyle name="Normal 14 2 7 4" xfId="7239"/>
    <cellStyle name="Normal 14 2 7 4 2" xfId="19865"/>
    <cellStyle name="Normal 14 2 7 4 2 2" xfId="55081"/>
    <cellStyle name="Normal 14 2 7 4 3" xfId="42484"/>
    <cellStyle name="Normal 14 2 7 4 4" xfId="32470"/>
    <cellStyle name="Normal 14 2 7 5" xfId="9020"/>
    <cellStyle name="Normal 14 2 7 5 2" xfId="21641"/>
    <cellStyle name="Normal 14 2 7 5 2 2" xfId="56857"/>
    <cellStyle name="Normal 14 2 7 5 3" xfId="44260"/>
    <cellStyle name="Normal 14 2 7 5 4" xfId="34246"/>
    <cellStyle name="Normal 14 2 7 6" xfId="10814"/>
    <cellStyle name="Normal 14 2 7 6 2" xfId="23417"/>
    <cellStyle name="Normal 14 2 7 6 2 2" xfId="58633"/>
    <cellStyle name="Normal 14 2 7 6 3" xfId="46036"/>
    <cellStyle name="Normal 14 2 7 6 4" xfId="36022"/>
    <cellStyle name="Normal 14 2 7 7" xfId="15181"/>
    <cellStyle name="Normal 14 2 7 7 2" xfId="50397"/>
    <cellStyle name="Normal 14 2 7 7 3" xfId="27786"/>
    <cellStyle name="Normal 14 2 7 8" xfId="13403"/>
    <cellStyle name="Normal 14 2 7 8 2" xfId="48621"/>
    <cellStyle name="Normal 14 2 7 9" xfId="37800"/>
    <cellStyle name="Normal 14 2 8" xfId="3647"/>
    <cellStyle name="Normal 14 2 8 2" xfId="8371"/>
    <cellStyle name="Normal 14 2 8 2 2" xfId="20997"/>
    <cellStyle name="Normal 14 2 8 2 2 2" xfId="56213"/>
    <cellStyle name="Normal 14 2 8 2 3" xfId="43616"/>
    <cellStyle name="Normal 14 2 8 2 4" xfId="33602"/>
    <cellStyle name="Normal 14 2 8 3" xfId="10152"/>
    <cellStyle name="Normal 14 2 8 3 2" xfId="22773"/>
    <cellStyle name="Normal 14 2 8 3 2 2" xfId="57989"/>
    <cellStyle name="Normal 14 2 8 3 3" xfId="45392"/>
    <cellStyle name="Normal 14 2 8 3 4" xfId="35378"/>
    <cellStyle name="Normal 14 2 8 4" xfId="11948"/>
    <cellStyle name="Normal 14 2 8 4 2" xfId="24549"/>
    <cellStyle name="Normal 14 2 8 4 2 2" xfId="59765"/>
    <cellStyle name="Normal 14 2 8 4 3" xfId="47168"/>
    <cellStyle name="Normal 14 2 8 4 4" xfId="37154"/>
    <cellStyle name="Normal 14 2 8 5" xfId="16313"/>
    <cellStyle name="Normal 14 2 8 5 2" xfId="51529"/>
    <cellStyle name="Normal 14 2 8 5 3" xfId="28918"/>
    <cellStyle name="Normal 14 2 8 6" xfId="14535"/>
    <cellStyle name="Normal 14 2 8 6 2" xfId="49753"/>
    <cellStyle name="Normal 14 2 8 7" xfId="38932"/>
    <cellStyle name="Normal 14 2 8 8" xfId="27142"/>
    <cellStyle name="Normal 14 2 9" xfId="3977"/>
    <cellStyle name="Normal 14 2 9 2" xfId="16635"/>
    <cellStyle name="Normal 14 2 9 2 2" xfId="51851"/>
    <cellStyle name="Normal 14 2 9 2 3" xfId="29240"/>
    <cellStyle name="Normal 14 2 9 3" xfId="13081"/>
    <cellStyle name="Normal 14 2 9 3 2" xfId="48299"/>
    <cellStyle name="Normal 14 2 9 4" xfId="39254"/>
    <cellStyle name="Normal 14 2 9 5" xfId="25688"/>
    <cellStyle name="Normal 14 2_District Target Attainment" xfId="1110"/>
    <cellStyle name="Normal 14 3" xfId="1277"/>
    <cellStyle name="Normal 14 3 10" xfId="6959"/>
    <cellStyle name="Normal 14 3 10 2" xfId="19586"/>
    <cellStyle name="Normal 14 3 10 2 2" xfId="54802"/>
    <cellStyle name="Normal 14 3 10 3" xfId="42205"/>
    <cellStyle name="Normal 14 3 10 4" xfId="32191"/>
    <cellStyle name="Normal 14 3 11" xfId="8740"/>
    <cellStyle name="Normal 14 3 11 2" xfId="21362"/>
    <cellStyle name="Normal 14 3 11 2 2" xfId="56578"/>
    <cellStyle name="Normal 14 3 11 3" xfId="43981"/>
    <cellStyle name="Normal 14 3 11 4" xfId="33967"/>
    <cellStyle name="Normal 14 3 12" xfId="10537"/>
    <cellStyle name="Normal 14 3 12 2" xfId="23148"/>
    <cellStyle name="Normal 14 3 12 2 2" xfId="58364"/>
    <cellStyle name="Normal 14 3 12 3" xfId="45767"/>
    <cellStyle name="Normal 14 3 12 4" xfId="35753"/>
    <cellStyle name="Normal 14 3 13" xfId="14901"/>
    <cellStyle name="Normal 14 3 13 2" xfId="50118"/>
    <cellStyle name="Normal 14 3 13 3" xfId="27507"/>
    <cellStyle name="Normal 14 3 14" xfId="12315"/>
    <cellStyle name="Normal 14 3 14 2" xfId="47533"/>
    <cellStyle name="Normal 14 3 15" xfId="37520"/>
    <cellStyle name="Normal 14 3 16" xfId="24922"/>
    <cellStyle name="Normal 14 3 17" xfId="60135"/>
    <cellStyle name="Normal 14 3 2" xfId="2345"/>
    <cellStyle name="Normal 14 3 2 10" xfId="10538"/>
    <cellStyle name="Normal 14 3 2 10 2" xfId="23149"/>
    <cellStyle name="Normal 14 3 2 10 2 2" xfId="58365"/>
    <cellStyle name="Normal 14 3 2 10 3" xfId="45768"/>
    <cellStyle name="Normal 14 3 2 10 4" xfId="35754"/>
    <cellStyle name="Normal 14 3 2 11" xfId="15056"/>
    <cellStyle name="Normal 14 3 2 11 2" xfId="50272"/>
    <cellStyle name="Normal 14 3 2 11 3" xfId="27661"/>
    <cellStyle name="Normal 14 3 2 12" xfId="12469"/>
    <cellStyle name="Normal 14 3 2 12 2" xfId="47687"/>
    <cellStyle name="Normal 14 3 2 13" xfId="37675"/>
    <cellStyle name="Normal 14 3 2 14" xfId="25076"/>
    <cellStyle name="Normal 14 3 2 15" xfId="60289"/>
    <cellStyle name="Normal 14 3 2 2" xfId="3191"/>
    <cellStyle name="Normal 14 3 2 2 10" xfId="25560"/>
    <cellStyle name="Normal 14 3 2 2 11" xfId="61095"/>
    <cellStyle name="Normal 14 3 2 2 2" xfId="4991"/>
    <cellStyle name="Normal 14 3 2 2 2 2" xfId="17638"/>
    <cellStyle name="Normal 14 3 2 2 2 2 2" xfId="52854"/>
    <cellStyle name="Normal 14 3 2 2 2 2 3" xfId="30243"/>
    <cellStyle name="Normal 14 3 2 2 2 3" xfId="14084"/>
    <cellStyle name="Normal 14 3 2 2 2 3 2" xfId="49302"/>
    <cellStyle name="Normal 14 3 2 2 2 4" xfId="40257"/>
    <cellStyle name="Normal 14 3 2 2 2 5" xfId="26691"/>
    <cellStyle name="Normal 14 3 2 2 3" xfId="6461"/>
    <cellStyle name="Normal 14 3 2 2 3 2" xfId="19092"/>
    <cellStyle name="Normal 14 3 2 2 3 2 2" xfId="54308"/>
    <cellStyle name="Normal 14 3 2 2 3 3" xfId="41711"/>
    <cellStyle name="Normal 14 3 2 2 3 4" xfId="31697"/>
    <cellStyle name="Normal 14 3 2 2 4" xfId="7920"/>
    <cellStyle name="Normal 14 3 2 2 4 2" xfId="20546"/>
    <cellStyle name="Normal 14 3 2 2 4 2 2" xfId="55762"/>
    <cellStyle name="Normal 14 3 2 2 4 3" xfId="43165"/>
    <cellStyle name="Normal 14 3 2 2 4 4" xfId="33151"/>
    <cellStyle name="Normal 14 3 2 2 5" xfId="9701"/>
    <cellStyle name="Normal 14 3 2 2 5 2" xfId="22322"/>
    <cellStyle name="Normal 14 3 2 2 5 2 2" xfId="57538"/>
    <cellStyle name="Normal 14 3 2 2 5 3" xfId="44941"/>
    <cellStyle name="Normal 14 3 2 2 5 4" xfId="34927"/>
    <cellStyle name="Normal 14 3 2 2 6" xfId="11495"/>
    <cellStyle name="Normal 14 3 2 2 6 2" xfId="24098"/>
    <cellStyle name="Normal 14 3 2 2 6 2 2" xfId="59314"/>
    <cellStyle name="Normal 14 3 2 2 6 3" xfId="46717"/>
    <cellStyle name="Normal 14 3 2 2 6 4" xfId="36703"/>
    <cellStyle name="Normal 14 3 2 2 7" xfId="15862"/>
    <cellStyle name="Normal 14 3 2 2 7 2" xfId="51078"/>
    <cellStyle name="Normal 14 3 2 2 7 3" xfId="28467"/>
    <cellStyle name="Normal 14 3 2 2 8" xfId="12953"/>
    <cellStyle name="Normal 14 3 2 2 8 2" xfId="48171"/>
    <cellStyle name="Normal 14 3 2 2 9" xfId="38481"/>
    <cellStyle name="Normal 14 3 2 3" xfId="3520"/>
    <cellStyle name="Normal 14 3 2 3 10" xfId="27016"/>
    <cellStyle name="Normal 14 3 2 3 11" xfId="61420"/>
    <cellStyle name="Normal 14 3 2 3 2" xfId="5316"/>
    <cellStyle name="Normal 14 3 2 3 2 2" xfId="17963"/>
    <cellStyle name="Normal 14 3 2 3 2 2 2" xfId="53179"/>
    <cellStyle name="Normal 14 3 2 3 2 3" xfId="40582"/>
    <cellStyle name="Normal 14 3 2 3 2 4" xfId="30568"/>
    <cellStyle name="Normal 14 3 2 3 3" xfId="6786"/>
    <cellStyle name="Normal 14 3 2 3 3 2" xfId="19417"/>
    <cellStyle name="Normal 14 3 2 3 3 2 2" xfId="54633"/>
    <cellStyle name="Normal 14 3 2 3 3 3" xfId="42036"/>
    <cellStyle name="Normal 14 3 2 3 3 4" xfId="32022"/>
    <cellStyle name="Normal 14 3 2 3 4" xfId="8245"/>
    <cellStyle name="Normal 14 3 2 3 4 2" xfId="20871"/>
    <cellStyle name="Normal 14 3 2 3 4 2 2" xfId="56087"/>
    <cellStyle name="Normal 14 3 2 3 4 3" xfId="43490"/>
    <cellStyle name="Normal 14 3 2 3 4 4" xfId="33476"/>
    <cellStyle name="Normal 14 3 2 3 5" xfId="10026"/>
    <cellStyle name="Normal 14 3 2 3 5 2" xfId="22647"/>
    <cellStyle name="Normal 14 3 2 3 5 2 2" xfId="57863"/>
    <cellStyle name="Normal 14 3 2 3 5 3" xfId="45266"/>
    <cellStyle name="Normal 14 3 2 3 5 4" xfId="35252"/>
    <cellStyle name="Normal 14 3 2 3 6" xfId="11820"/>
    <cellStyle name="Normal 14 3 2 3 6 2" xfId="24423"/>
    <cellStyle name="Normal 14 3 2 3 6 2 2" xfId="59639"/>
    <cellStyle name="Normal 14 3 2 3 6 3" xfId="47042"/>
    <cellStyle name="Normal 14 3 2 3 6 4" xfId="37028"/>
    <cellStyle name="Normal 14 3 2 3 7" xfId="16187"/>
    <cellStyle name="Normal 14 3 2 3 7 2" xfId="51403"/>
    <cellStyle name="Normal 14 3 2 3 7 3" xfId="28792"/>
    <cellStyle name="Normal 14 3 2 3 8" xfId="14409"/>
    <cellStyle name="Normal 14 3 2 3 8 2" xfId="49627"/>
    <cellStyle name="Normal 14 3 2 3 9" xfId="38806"/>
    <cellStyle name="Normal 14 3 2 4" xfId="2681"/>
    <cellStyle name="Normal 14 3 2 4 10" xfId="26207"/>
    <cellStyle name="Normal 14 3 2 4 11" xfId="60611"/>
    <cellStyle name="Normal 14 3 2 4 2" xfId="4507"/>
    <cellStyle name="Normal 14 3 2 4 2 2" xfId="17154"/>
    <cellStyle name="Normal 14 3 2 4 2 2 2" xfId="52370"/>
    <cellStyle name="Normal 14 3 2 4 2 3" xfId="39773"/>
    <cellStyle name="Normal 14 3 2 4 2 4" xfId="29759"/>
    <cellStyle name="Normal 14 3 2 4 3" xfId="5977"/>
    <cellStyle name="Normal 14 3 2 4 3 2" xfId="18608"/>
    <cellStyle name="Normal 14 3 2 4 3 2 2" xfId="53824"/>
    <cellStyle name="Normal 14 3 2 4 3 3" xfId="41227"/>
    <cellStyle name="Normal 14 3 2 4 3 4" xfId="31213"/>
    <cellStyle name="Normal 14 3 2 4 4" xfId="7436"/>
    <cellStyle name="Normal 14 3 2 4 4 2" xfId="20062"/>
    <cellStyle name="Normal 14 3 2 4 4 2 2" xfId="55278"/>
    <cellStyle name="Normal 14 3 2 4 4 3" xfId="42681"/>
    <cellStyle name="Normal 14 3 2 4 4 4" xfId="32667"/>
    <cellStyle name="Normal 14 3 2 4 5" xfId="9217"/>
    <cellStyle name="Normal 14 3 2 4 5 2" xfId="21838"/>
    <cellStyle name="Normal 14 3 2 4 5 2 2" xfId="57054"/>
    <cellStyle name="Normal 14 3 2 4 5 3" xfId="44457"/>
    <cellStyle name="Normal 14 3 2 4 5 4" xfId="34443"/>
    <cellStyle name="Normal 14 3 2 4 6" xfId="11011"/>
    <cellStyle name="Normal 14 3 2 4 6 2" xfId="23614"/>
    <cellStyle name="Normal 14 3 2 4 6 2 2" xfId="58830"/>
    <cellStyle name="Normal 14 3 2 4 6 3" xfId="46233"/>
    <cellStyle name="Normal 14 3 2 4 6 4" xfId="36219"/>
    <cellStyle name="Normal 14 3 2 4 7" xfId="15378"/>
    <cellStyle name="Normal 14 3 2 4 7 2" xfId="50594"/>
    <cellStyle name="Normal 14 3 2 4 7 3" xfId="27983"/>
    <cellStyle name="Normal 14 3 2 4 8" xfId="13600"/>
    <cellStyle name="Normal 14 3 2 4 8 2" xfId="48818"/>
    <cellStyle name="Normal 14 3 2 4 9" xfId="37997"/>
    <cellStyle name="Normal 14 3 2 5" xfId="3845"/>
    <cellStyle name="Normal 14 3 2 5 2" xfId="8568"/>
    <cellStyle name="Normal 14 3 2 5 2 2" xfId="21194"/>
    <cellStyle name="Normal 14 3 2 5 2 2 2" xfId="56410"/>
    <cellStyle name="Normal 14 3 2 5 2 3" xfId="43813"/>
    <cellStyle name="Normal 14 3 2 5 2 4" xfId="33799"/>
    <cellStyle name="Normal 14 3 2 5 3" xfId="10349"/>
    <cellStyle name="Normal 14 3 2 5 3 2" xfId="22970"/>
    <cellStyle name="Normal 14 3 2 5 3 2 2" xfId="58186"/>
    <cellStyle name="Normal 14 3 2 5 3 3" xfId="45589"/>
    <cellStyle name="Normal 14 3 2 5 3 4" xfId="35575"/>
    <cellStyle name="Normal 14 3 2 5 4" xfId="12145"/>
    <cellStyle name="Normal 14 3 2 5 4 2" xfId="24746"/>
    <cellStyle name="Normal 14 3 2 5 4 2 2" xfId="59962"/>
    <cellStyle name="Normal 14 3 2 5 4 3" xfId="47365"/>
    <cellStyle name="Normal 14 3 2 5 4 4" xfId="37351"/>
    <cellStyle name="Normal 14 3 2 5 5" xfId="16510"/>
    <cellStyle name="Normal 14 3 2 5 5 2" xfId="51726"/>
    <cellStyle name="Normal 14 3 2 5 5 3" xfId="29115"/>
    <cellStyle name="Normal 14 3 2 5 6" xfId="14732"/>
    <cellStyle name="Normal 14 3 2 5 6 2" xfId="49950"/>
    <cellStyle name="Normal 14 3 2 5 7" xfId="39129"/>
    <cellStyle name="Normal 14 3 2 5 8" xfId="27339"/>
    <cellStyle name="Normal 14 3 2 6" xfId="4185"/>
    <cellStyle name="Normal 14 3 2 6 2" xfId="16832"/>
    <cellStyle name="Normal 14 3 2 6 2 2" xfId="52048"/>
    <cellStyle name="Normal 14 3 2 6 2 3" xfId="29437"/>
    <cellStyle name="Normal 14 3 2 6 3" xfId="13278"/>
    <cellStyle name="Normal 14 3 2 6 3 2" xfId="48496"/>
    <cellStyle name="Normal 14 3 2 6 4" xfId="39451"/>
    <cellStyle name="Normal 14 3 2 6 5" xfId="25885"/>
    <cellStyle name="Normal 14 3 2 7" xfId="5655"/>
    <cellStyle name="Normal 14 3 2 7 2" xfId="18286"/>
    <cellStyle name="Normal 14 3 2 7 2 2" xfId="53502"/>
    <cellStyle name="Normal 14 3 2 7 3" xfId="40905"/>
    <cellStyle name="Normal 14 3 2 7 4" xfId="30891"/>
    <cellStyle name="Normal 14 3 2 8" xfId="7114"/>
    <cellStyle name="Normal 14 3 2 8 2" xfId="19740"/>
    <cellStyle name="Normal 14 3 2 8 2 2" xfId="54956"/>
    <cellStyle name="Normal 14 3 2 8 3" xfId="42359"/>
    <cellStyle name="Normal 14 3 2 8 4" xfId="32345"/>
    <cellStyle name="Normal 14 3 2 9" xfId="8895"/>
    <cellStyle name="Normal 14 3 2 9 2" xfId="21516"/>
    <cellStyle name="Normal 14 3 2 9 2 2" xfId="56732"/>
    <cellStyle name="Normal 14 3 2 9 3" xfId="44135"/>
    <cellStyle name="Normal 14 3 2 9 4" xfId="34121"/>
    <cellStyle name="Normal 14 3 3" xfId="3030"/>
    <cellStyle name="Normal 14 3 3 10" xfId="25403"/>
    <cellStyle name="Normal 14 3 3 11" xfId="60938"/>
    <cellStyle name="Normal 14 3 3 2" xfId="4834"/>
    <cellStyle name="Normal 14 3 3 2 2" xfId="17481"/>
    <cellStyle name="Normal 14 3 3 2 2 2" xfId="52697"/>
    <cellStyle name="Normal 14 3 3 2 2 3" xfId="30086"/>
    <cellStyle name="Normal 14 3 3 2 3" xfId="13927"/>
    <cellStyle name="Normal 14 3 3 2 3 2" xfId="49145"/>
    <cellStyle name="Normal 14 3 3 2 4" xfId="40100"/>
    <cellStyle name="Normal 14 3 3 2 5" xfId="26534"/>
    <cellStyle name="Normal 14 3 3 3" xfId="6304"/>
    <cellStyle name="Normal 14 3 3 3 2" xfId="18935"/>
    <cellStyle name="Normal 14 3 3 3 2 2" xfId="54151"/>
    <cellStyle name="Normal 14 3 3 3 3" xfId="41554"/>
    <cellStyle name="Normal 14 3 3 3 4" xfId="31540"/>
    <cellStyle name="Normal 14 3 3 4" xfId="7763"/>
    <cellStyle name="Normal 14 3 3 4 2" xfId="20389"/>
    <cellStyle name="Normal 14 3 3 4 2 2" xfId="55605"/>
    <cellStyle name="Normal 14 3 3 4 3" xfId="43008"/>
    <cellStyle name="Normal 14 3 3 4 4" xfId="32994"/>
    <cellStyle name="Normal 14 3 3 5" xfId="9544"/>
    <cellStyle name="Normal 14 3 3 5 2" xfId="22165"/>
    <cellStyle name="Normal 14 3 3 5 2 2" xfId="57381"/>
    <cellStyle name="Normal 14 3 3 5 3" xfId="44784"/>
    <cellStyle name="Normal 14 3 3 5 4" xfId="34770"/>
    <cellStyle name="Normal 14 3 3 6" xfId="11338"/>
    <cellStyle name="Normal 14 3 3 6 2" xfId="23941"/>
    <cellStyle name="Normal 14 3 3 6 2 2" xfId="59157"/>
    <cellStyle name="Normal 14 3 3 6 3" xfId="46560"/>
    <cellStyle name="Normal 14 3 3 6 4" xfId="36546"/>
    <cellStyle name="Normal 14 3 3 7" xfId="15705"/>
    <cellStyle name="Normal 14 3 3 7 2" xfId="50921"/>
    <cellStyle name="Normal 14 3 3 7 3" xfId="28310"/>
    <cellStyle name="Normal 14 3 3 8" xfId="12796"/>
    <cellStyle name="Normal 14 3 3 8 2" xfId="48014"/>
    <cellStyle name="Normal 14 3 3 9" xfId="38324"/>
    <cellStyle name="Normal 14 3 4" xfId="2857"/>
    <cellStyle name="Normal 14 3 4 10" xfId="25244"/>
    <cellStyle name="Normal 14 3 4 11" xfId="60779"/>
    <cellStyle name="Normal 14 3 4 2" xfId="4675"/>
    <cellStyle name="Normal 14 3 4 2 2" xfId="17322"/>
    <cellStyle name="Normal 14 3 4 2 2 2" xfId="52538"/>
    <cellStyle name="Normal 14 3 4 2 2 3" xfId="29927"/>
    <cellStyle name="Normal 14 3 4 2 3" xfId="13768"/>
    <cellStyle name="Normal 14 3 4 2 3 2" xfId="48986"/>
    <cellStyle name="Normal 14 3 4 2 4" xfId="39941"/>
    <cellStyle name="Normal 14 3 4 2 5" xfId="26375"/>
    <cellStyle name="Normal 14 3 4 3" xfId="6145"/>
    <cellStyle name="Normal 14 3 4 3 2" xfId="18776"/>
    <cellStyle name="Normal 14 3 4 3 2 2" xfId="53992"/>
    <cellStyle name="Normal 14 3 4 3 3" xfId="41395"/>
    <cellStyle name="Normal 14 3 4 3 4" xfId="31381"/>
    <cellStyle name="Normal 14 3 4 4" xfId="7604"/>
    <cellStyle name="Normal 14 3 4 4 2" xfId="20230"/>
    <cellStyle name="Normal 14 3 4 4 2 2" xfId="55446"/>
    <cellStyle name="Normal 14 3 4 4 3" xfId="42849"/>
    <cellStyle name="Normal 14 3 4 4 4" xfId="32835"/>
    <cellStyle name="Normal 14 3 4 5" xfId="9385"/>
    <cellStyle name="Normal 14 3 4 5 2" xfId="22006"/>
    <cellStyle name="Normal 14 3 4 5 2 2" xfId="57222"/>
    <cellStyle name="Normal 14 3 4 5 3" xfId="44625"/>
    <cellStyle name="Normal 14 3 4 5 4" xfId="34611"/>
    <cellStyle name="Normal 14 3 4 6" xfId="11179"/>
    <cellStyle name="Normal 14 3 4 6 2" xfId="23782"/>
    <cellStyle name="Normal 14 3 4 6 2 2" xfId="58998"/>
    <cellStyle name="Normal 14 3 4 6 3" xfId="46401"/>
    <cellStyle name="Normal 14 3 4 6 4" xfId="36387"/>
    <cellStyle name="Normal 14 3 4 7" xfId="15546"/>
    <cellStyle name="Normal 14 3 4 7 2" xfId="50762"/>
    <cellStyle name="Normal 14 3 4 7 3" xfId="28151"/>
    <cellStyle name="Normal 14 3 4 8" xfId="12637"/>
    <cellStyle name="Normal 14 3 4 8 2" xfId="47855"/>
    <cellStyle name="Normal 14 3 4 9" xfId="38165"/>
    <cellStyle name="Normal 14 3 5" xfId="3366"/>
    <cellStyle name="Normal 14 3 5 10" xfId="26862"/>
    <cellStyle name="Normal 14 3 5 11" xfId="61266"/>
    <cellStyle name="Normal 14 3 5 2" xfId="5162"/>
    <cellStyle name="Normal 14 3 5 2 2" xfId="17809"/>
    <cellStyle name="Normal 14 3 5 2 2 2" xfId="53025"/>
    <cellStyle name="Normal 14 3 5 2 3" xfId="40428"/>
    <cellStyle name="Normal 14 3 5 2 4" xfId="30414"/>
    <cellStyle name="Normal 14 3 5 3" xfId="6632"/>
    <cellStyle name="Normal 14 3 5 3 2" xfId="19263"/>
    <cellStyle name="Normal 14 3 5 3 2 2" xfId="54479"/>
    <cellStyle name="Normal 14 3 5 3 3" xfId="41882"/>
    <cellStyle name="Normal 14 3 5 3 4" xfId="31868"/>
    <cellStyle name="Normal 14 3 5 4" xfId="8091"/>
    <cellStyle name="Normal 14 3 5 4 2" xfId="20717"/>
    <cellStyle name="Normal 14 3 5 4 2 2" xfId="55933"/>
    <cellStyle name="Normal 14 3 5 4 3" xfId="43336"/>
    <cellStyle name="Normal 14 3 5 4 4" xfId="33322"/>
    <cellStyle name="Normal 14 3 5 5" xfId="9872"/>
    <cellStyle name="Normal 14 3 5 5 2" xfId="22493"/>
    <cellStyle name="Normal 14 3 5 5 2 2" xfId="57709"/>
    <cellStyle name="Normal 14 3 5 5 3" xfId="45112"/>
    <cellStyle name="Normal 14 3 5 5 4" xfId="35098"/>
    <cellStyle name="Normal 14 3 5 6" xfId="11666"/>
    <cellStyle name="Normal 14 3 5 6 2" xfId="24269"/>
    <cellStyle name="Normal 14 3 5 6 2 2" xfId="59485"/>
    <cellStyle name="Normal 14 3 5 6 3" xfId="46888"/>
    <cellStyle name="Normal 14 3 5 6 4" xfId="36874"/>
    <cellStyle name="Normal 14 3 5 7" xfId="16033"/>
    <cellStyle name="Normal 14 3 5 7 2" xfId="51249"/>
    <cellStyle name="Normal 14 3 5 7 3" xfId="28638"/>
    <cellStyle name="Normal 14 3 5 8" xfId="14255"/>
    <cellStyle name="Normal 14 3 5 8 2" xfId="49473"/>
    <cellStyle name="Normal 14 3 5 9" xfId="38652"/>
    <cellStyle name="Normal 14 3 6" xfId="2526"/>
    <cellStyle name="Normal 14 3 6 10" xfId="26053"/>
    <cellStyle name="Normal 14 3 6 11" xfId="60457"/>
    <cellStyle name="Normal 14 3 6 2" xfId="4353"/>
    <cellStyle name="Normal 14 3 6 2 2" xfId="17000"/>
    <cellStyle name="Normal 14 3 6 2 2 2" xfId="52216"/>
    <cellStyle name="Normal 14 3 6 2 3" xfId="39619"/>
    <cellStyle name="Normal 14 3 6 2 4" xfId="29605"/>
    <cellStyle name="Normal 14 3 6 3" xfId="5823"/>
    <cellStyle name="Normal 14 3 6 3 2" xfId="18454"/>
    <cellStyle name="Normal 14 3 6 3 2 2" xfId="53670"/>
    <cellStyle name="Normal 14 3 6 3 3" xfId="41073"/>
    <cellStyle name="Normal 14 3 6 3 4" xfId="31059"/>
    <cellStyle name="Normal 14 3 6 4" xfId="7282"/>
    <cellStyle name="Normal 14 3 6 4 2" xfId="19908"/>
    <cellStyle name="Normal 14 3 6 4 2 2" xfId="55124"/>
    <cellStyle name="Normal 14 3 6 4 3" xfId="42527"/>
    <cellStyle name="Normal 14 3 6 4 4" xfId="32513"/>
    <cellStyle name="Normal 14 3 6 5" xfId="9063"/>
    <cellStyle name="Normal 14 3 6 5 2" xfId="21684"/>
    <cellStyle name="Normal 14 3 6 5 2 2" xfId="56900"/>
    <cellStyle name="Normal 14 3 6 5 3" xfId="44303"/>
    <cellStyle name="Normal 14 3 6 5 4" xfId="34289"/>
    <cellStyle name="Normal 14 3 6 6" xfId="10857"/>
    <cellStyle name="Normal 14 3 6 6 2" xfId="23460"/>
    <cellStyle name="Normal 14 3 6 6 2 2" xfId="58676"/>
    <cellStyle name="Normal 14 3 6 6 3" xfId="46079"/>
    <cellStyle name="Normal 14 3 6 6 4" xfId="36065"/>
    <cellStyle name="Normal 14 3 6 7" xfId="15224"/>
    <cellStyle name="Normal 14 3 6 7 2" xfId="50440"/>
    <cellStyle name="Normal 14 3 6 7 3" xfId="27829"/>
    <cellStyle name="Normal 14 3 6 8" xfId="13446"/>
    <cellStyle name="Normal 14 3 6 8 2" xfId="48664"/>
    <cellStyle name="Normal 14 3 6 9" xfId="37843"/>
    <cellStyle name="Normal 14 3 7" xfId="3690"/>
    <cellStyle name="Normal 14 3 7 2" xfId="8414"/>
    <cellStyle name="Normal 14 3 7 2 2" xfId="21040"/>
    <cellStyle name="Normal 14 3 7 2 2 2" xfId="56256"/>
    <cellStyle name="Normal 14 3 7 2 3" xfId="43659"/>
    <cellStyle name="Normal 14 3 7 2 4" xfId="33645"/>
    <cellStyle name="Normal 14 3 7 3" xfId="10195"/>
    <cellStyle name="Normal 14 3 7 3 2" xfId="22816"/>
    <cellStyle name="Normal 14 3 7 3 2 2" xfId="58032"/>
    <cellStyle name="Normal 14 3 7 3 3" xfId="45435"/>
    <cellStyle name="Normal 14 3 7 3 4" xfId="35421"/>
    <cellStyle name="Normal 14 3 7 4" xfId="11991"/>
    <cellStyle name="Normal 14 3 7 4 2" xfId="24592"/>
    <cellStyle name="Normal 14 3 7 4 2 2" xfId="59808"/>
    <cellStyle name="Normal 14 3 7 4 3" xfId="47211"/>
    <cellStyle name="Normal 14 3 7 4 4" xfId="37197"/>
    <cellStyle name="Normal 14 3 7 5" xfId="16356"/>
    <cellStyle name="Normal 14 3 7 5 2" xfId="51572"/>
    <cellStyle name="Normal 14 3 7 5 3" xfId="28961"/>
    <cellStyle name="Normal 14 3 7 6" xfId="14578"/>
    <cellStyle name="Normal 14 3 7 6 2" xfId="49796"/>
    <cellStyle name="Normal 14 3 7 7" xfId="38975"/>
    <cellStyle name="Normal 14 3 7 8" xfId="27185"/>
    <cellStyle name="Normal 14 3 8" xfId="4026"/>
    <cellStyle name="Normal 14 3 8 2" xfId="16678"/>
    <cellStyle name="Normal 14 3 8 2 2" xfId="51894"/>
    <cellStyle name="Normal 14 3 8 2 3" xfId="29283"/>
    <cellStyle name="Normal 14 3 8 3" xfId="13124"/>
    <cellStyle name="Normal 14 3 8 3 2" xfId="48342"/>
    <cellStyle name="Normal 14 3 8 4" xfId="39297"/>
    <cellStyle name="Normal 14 3 8 5" xfId="25731"/>
    <cellStyle name="Normal 14 3 9" xfId="5501"/>
    <cellStyle name="Normal 14 3 9 2" xfId="18132"/>
    <cellStyle name="Normal 14 3 9 2 2" xfId="53348"/>
    <cellStyle name="Normal 14 3 9 3" xfId="40751"/>
    <cellStyle name="Normal 14 3 9 4" xfId="30737"/>
    <cellStyle name="Normal 14 4" xfId="2263"/>
    <cellStyle name="Normal 14 4 10" xfId="10539"/>
    <cellStyle name="Normal 14 4 10 2" xfId="23150"/>
    <cellStyle name="Normal 14 4 10 2 2" xfId="58366"/>
    <cellStyle name="Normal 14 4 10 3" xfId="45769"/>
    <cellStyle name="Normal 14 4 10 4" xfId="35755"/>
    <cellStyle name="Normal 14 4 11" xfId="14982"/>
    <cellStyle name="Normal 14 4 11 2" xfId="50198"/>
    <cellStyle name="Normal 14 4 11 3" xfId="27587"/>
    <cellStyle name="Normal 14 4 12" xfId="12395"/>
    <cellStyle name="Normal 14 4 12 2" xfId="47613"/>
    <cellStyle name="Normal 14 4 13" xfId="37601"/>
    <cellStyle name="Normal 14 4 14" xfId="25002"/>
    <cellStyle name="Normal 14 4 15" xfId="60215"/>
    <cellStyle name="Normal 14 4 2" xfId="3117"/>
    <cellStyle name="Normal 14 4 2 10" xfId="25486"/>
    <cellStyle name="Normal 14 4 2 11" xfId="61021"/>
    <cellStyle name="Normal 14 4 2 2" xfId="4917"/>
    <cellStyle name="Normal 14 4 2 2 2" xfId="17564"/>
    <cellStyle name="Normal 14 4 2 2 2 2" xfId="52780"/>
    <cellStyle name="Normal 14 4 2 2 2 3" xfId="30169"/>
    <cellStyle name="Normal 14 4 2 2 3" xfId="14010"/>
    <cellStyle name="Normal 14 4 2 2 3 2" xfId="49228"/>
    <cellStyle name="Normal 14 4 2 2 4" xfId="40183"/>
    <cellStyle name="Normal 14 4 2 2 5" xfId="26617"/>
    <cellStyle name="Normal 14 4 2 3" xfId="6387"/>
    <cellStyle name="Normal 14 4 2 3 2" xfId="19018"/>
    <cellStyle name="Normal 14 4 2 3 2 2" xfId="54234"/>
    <cellStyle name="Normal 14 4 2 3 3" xfId="41637"/>
    <cellStyle name="Normal 14 4 2 3 4" xfId="31623"/>
    <cellStyle name="Normal 14 4 2 4" xfId="7846"/>
    <cellStyle name="Normal 14 4 2 4 2" xfId="20472"/>
    <cellStyle name="Normal 14 4 2 4 2 2" xfId="55688"/>
    <cellStyle name="Normal 14 4 2 4 3" xfId="43091"/>
    <cellStyle name="Normal 14 4 2 4 4" xfId="33077"/>
    <cellStyle name="Normal 14 4 2 5" xfId="9627"/>
    <cellStyle name="Normal 14 4 2 5 2" xfId="22248"/>
    <cellStyle name="Normal 14 4 2 5 2 2" xfId="57464"/>
    <cellStyle name="Normal 14 4 2 5 3" xfId="44867"/>
    <cellStyle name="Normal 14 4 2 5 4" xfId="34853"/>
    <cellStyle name="Normal 14 4 2 6" xfId="11421"/>
    <cellStyle name="Normal 14 4 2 6 2" xfId="24024"/>
    <cellStyle name="Normal 14 4 2 6 2 2" xfId="59240"/>
    <cellStyle name="Normal 14 4 2 6 3" xfId="46643"/>
    <cellStyle name="Normal 14 4 2 6 4" xfId="36629"/>
    <cellStyle name="Normal 14 4 2 7" xfId="15788"/>
    <cellStyle name="Normal 14 4 2 7 2" xfId="51004"/>
    <cellStyle name="Normal 14 4 2 7 3" xfId="28393"/>
    <cellStyle name="Normal 14 4 2 8" xfId="12879"/>
    <cellStyle name="Normal 14 4 2 8 2" xfId="48097"/>
    <cellStyle name="Normal 14 4 2 9" xfId="38407"/>
    <cellStyle name="Normal 14 4 3" xfId="3446"/>
    <cellStyle name="Normal 14 4 3 10" xfId="26942"/>
    <cellStyle name="Normal 14 4 3 11" xfId="61346"/>
    <cellStyle name="Normal 14 4 3 2" xfId="5242"/>
    <cellStyle name="Normal 14 4 3 2 2" xfId="17889"/>
    <cellStyle name="Normal 14 4 3 2 2 2" xfId="53105"/>
    <cellStyle name="Normal 14 4 3 2 3" xfId="40508"/>
    <cellStyle name="Normal 14 4 3 2 4" xfId="30494"/>
    <cellStyle name="Normal 14 4 3 3" xfId="6712"/>
    <cellStyle name="Normal 14 4 3 3 2" xfId="19343"/>
    <cellStyle name="Normal 14 4 3 3 2 2" xfId="54559"/>
    <cellStyle name="Normal 14 4 3 3 3" xfId="41962"/>
    <cellStyle name="Normal 14 4 3 3 4" xfId="31948"/>
    <cellStyle name="Normal 14 4 3 4" xfId="8171"/>
    <cellStyle name="Normal 14 4 3 4 2" xfId="20797"/>
    <cellStyle name="Normal 14 4 3 4 2 2" xfId="56013"/>
    <cellStyle name="Normal 14 4 3 4 3" xfId="43416"/>
    <cellStyle name="Normal 14 4 3 4 4" xfId="33402"/>
    <cellStyle name="Normal 14 4 3 5" xfId="9952"/>
    <cellStyle name="Normal 14 4 3 5 2" xfId="22573"/>
    <cellStyle name="Normal 14 4 3 5 2 2" xfId="57789"/>
    <cellStyle name="Normal 14 4 3 5 3" xfId="45192"/>
    <cellStyle name="Normal 14 4 3 5 4" xfId="35178"/>
    <cellStyle name="Normal 14 4 3 6" xfId="11746"/>
    <cellStyle name="Normal 14 4 3 6 2" xfId="24349"/>
    <cellStyle name="Normal 14 4 3 6 2 2" xfId="59565"/>
    <cellStyle name="Normal 14 4 3 6 3" xfId="46968"/>
    <cellStyle name="Normal 14 4 3 6 4" xfId="36954"/>
    <cellStyle name="Normal 14 4 3 7" xfId="16113"/>
    <cellStyle name="Normal 14 4 3 7 2" xfId="51329"/>
    <cellStyle name="Normal 14 4 3 7 3" xfId="28718"/>
    <cellStyle name="Normal 14 4 3 8" xfId="14335"/>
    <cellStyle name="Normal 14 4 3 8 2" xfId="49553"/>
    <cellStyle name="Normal 14 4 3 9" xfId="38732"/>
    <cellStyle name="Normal 14 4 4" xfId="2607"/>
    <cellStyle name="Normal 14 4 4 10" xfId="26133"/>
    <cellStyle name="Normal 14 4 4 11" xfId="60537"/>
    <cellStyle name="Normal 14 4 4 2" xfId="4433"/>
    <cellStyle name="Normal 14 4 4 2 2" xfId="17080"/>
    <cellStyle name="Normal 14 4 4 2 2 2" xfId="52296"/>
    <cellStyle name="Normal 14 4 4 2 3" xfId="39699"/>
    <cellStyle name="Normal 14 4 4 2 4" xfId="29685"/>
    <cellStyle name="Normal 14 4 4 3" xfId="5903"/>
    <cellStyle name="Normal 14 4 4 3 2" xfId="18534"/>
    <cellStyle name="Normal 14 4 4 3 2 2" xfId="53750"/>
    <cellStyle name="Normal 14 4 4 3 3" xfId="41153"/>
    <cellStyle name="Normal 14 4 4 3 4" xfId="31139"/>
    <cellStyle name="Normal 14 4 4 4" xfId="7362"/>
    <cellStyle name="Normal 14 4 4 4 2" xfId="19988"/>
    <cellStyle name="Normal 14 4 4 4 2 2" xfId="55204"/>
    <cellStyle name="Normal 14 4 4 4 3" xfId="42607"/>
    <cellStyle name="Normal 14 4 4 4 4" xfId="32593"/>
    <cellStyle name="Normal 14 4 4 5" xfId="9143"/>
    <cellStyle name="Normal 14 4 4 5 2" xfId="21764"/>
    <cellStyle name="Normal 14 4 4 5 2 2" xfId="56980"/>
    <cellStyle name="Normal 14 4 4 5 3" xfId="44383"/>
    <cellStyle name="Normal 14 4 4 5 4" xfId="34369"/>
    <cellStyle name="Normal 14 4 4 6" xfId="10937"/>
    <cellStyle name="Normal 14 4 4 6 2" xfId="23540"/>
    <cellStyle name="Normal 14 4 4 6 2 2" xfId="58756"/>
    <cellStyle name="Normal 14 4 4 6 3" xfId="46159"/>
    <cellStyle name="Normal 14 4 4 6 4" xfId="36145"/>
    <cellStyle name="Normal 14 4 4 7" xfId="15304"/>
    <cellStyle name="Normal 14 4 4 7 2" xfId="50520"/>
    <cellStyle name="Normal 14 4 4 7 3" xfId="27909"/>
    <cellStyle name="Normal 14 4 4 8" xfId="13526"/>
    <cellStyle name="Normal 14 4 4 8 2" xfId="48744"/>
    <cellStyle name="Normal 14 4 4 9" xfId="37923"/>
    <cellStyle name="Normal 14 4 5" xfId="3771"/>
    <cellStyle name="Normal 14 4 5 2" xfId="8494"/>
    <cellStyle name="Normal 14 4 5 2 2" xfId="21120"/>
    <cellStyle name="Normal 14 4 5 2 2 2" xfId="56336"/>
    <cellStyle name="Normal 14 4 5 2 3" xfId="43739"/>
    <cellStyle name="Normal 14 4 5 2 4" xfId="33725"/>
    <cellStyle name="Normal 14 4 5 3" xfId="10275"/>
    <cellStyle name="Normal 14 4 5 3 2" xfId="22896"/>
    <cellStyle name="Normal 14 4 5 3 2 2" xfId="58112"/>
    <cellStyle name="Normal 14 4 5 3 3" xfId="45515"/>
    <cellStyle name="Normal 14 4 5 3 4" xfId="35501"/>
    <cellStyle name="Normal 14 4 5 4" xfId="12071"/>
    <cellStyle name="Normal 14 4 5 4 2" xfId="24672"/>
    <cellStyle name="Normal 14 4 5 4 2 2" xfId="59888"/>
    <cellStyle name="Normal 14 4 5 4 3" xfId="47291"/>
    <cellStyle name="Normal 14 4 5 4 4" xfId="37277"/>
    <cellStyle name="Normal 14 4 5 5" xfId="16436"/>
    <cellStyle name="Normal 14 4 5 5 2" xfId="51652"/>
    <cellStyle name="Normal 14 4 5 5 3" xfId="29041"/>
    <cellStyle name="Normal 14 4 5 6" xfId="14658"/>
    <cellStyle name="Normal 14 4 5 6 2" xfId="49876"/>
    <cellStyle name="Normal 14 4 5 7" xfId="39055"/>
    <cellStyle name="Normal 14 4 5 8" xfId="27265"/>
    <cellStyle name="Normal 14 4 6" xfId="4111"/>
    <cellStyle name="Normal 14 4 6 2" xfId="16758"/>
    <cellStyle name="Normal 14 4 6 2 2" xfId="51974"/>
    <cellStyle name="Normal 14 4 6 2 3" xfId="29363"/>
    <cellStyle name="Normal 14 4 6 3" xfId="13204"/>
    <cellStyle name="Normal 14 4 6 3 2" xfId="48422"/>
    <cellStyle name="Normal 14 4 6 4" xfId="39377"/>
    <cellStyle name="Normal 14 4 6 5" xfId="25811"/>
    <cellStyle name="Normal 14 4 7" xfId="5581"/>
    <cellStyle name="Normal 14 4 7 2" xfId="18212"/>
    <cellStyle name="Normal 14 4 7 2 2" xfId="53428"/>
    <cellStyle name="Normal 14 4 7 3" xfId="40831"/>
    <cellStyle name="Normal 14 4 7 4" xfId="30817"/>
    <cellStyle name="Normal 14 4 8" xfId="7040"/>
    <cellStyle name="Normal 14 4 8 2" xfId="19666"/>
    <cellStyle name="Normal 14 4 8 2 2" xfId="54882"/>
    <cellStyle name="Normal 14 4 8 3" xfId="42285"/>
    <cellStyle name="Normal 14 4 8 4" xfId="32271"/>
    <cellStyle name="Normal 14 4 9" xfId="8821"/>
    <cellStyle name="Normal 14 4 9 2" xfId="21442"/>
    <cellStyle name="Normal 14 4 9 2 2" xfId="56658"/>
    <cellStyle name="Normal 14 4 9 3" xfId="44061"/>
    <cellStyle name="Normal 14 4 9 4" xfId="34047"/>
    <cellStyle name="Normal 14 5" xfId="2940"/>
    <cellStyle name="Normal 14 5 10" xfId="25324"/>
    <cellStyle name="Normal 14 5 11" xfId="60859"/>
    <cellStyle name="Normal 14 5 2" xfId="4755"/>
    <cellStyle name="Normal 14 5 2 2" xfId="17402"/>
    <cellStyle name="Normal 14 5 2 2 2" xfId="52618"/>
    <cellStyle name="Normal 14 5 2 2 3" xfId="30007"/>
    <cellStyle name="Normal 14 5 2 3" xfId="13848"/>
    <cellStyle name="Normal 14 5 2 3 2" xfId="49066"/>
    <cellStyle name="Normal 14 5 2 4" xfId="40021"/>
    <cellStyle name="Normal 14 5 2 5" xfId="26455"/>
    <cellStyle name="Normal 14 5 3" xfId="6225"/>
    <cellStyle name="Normal 14 5 3 2" xfId="18856"/>
    <cellStyle name="Normal 14 5 3 2 2" xfId="54072"/>
    <cellStyle name="Normal 14 5 3 3" xfId="41475"/>
    <cellStyle name="Normal 14 5 3 4" xfId="31461"/>
    <cellStyle name="Normal 14 5 4" xfId="7684"/>
    <cellStyle name="Normal 14 5 4 2" xfId="20310"/>
    <cellStyle name="Normal 14 5 4 2 2" xfId="55526"/>
    <cellStyle name="Normal 14 5 4 3" xfId="42929"/>
    <cellStyle name="Normal 14 5 4 4" xfId="32915"/>
    <cellStyle name="Normal 14 5 5" xfId="9465"/>
    <cellStyle name="Normal 14 5 5 2" xfId="22086"/>
    <cellStyle name="Normal 14 5 5 2 2" xfId="57302"/>
    <cellStyle name="Normal 14 5 5 3" xfId="44705"/>
    <cellStyle name="Normal 14 5 5 4" xfId="34691"/>
    <cellStyle name="Normal 14 5 6" xfId="11259"/>
    <cellStyle name="Normal 14 5 6 2" xfId="23862"/>
    <cellStyle name="Normal 14 5 6 2 2" xfId="59078"/>
    <cellStyle name="Normal 14 5 6 3" xfId="46481"/>
    <cellStyle name="Normal 14 5 6 4" xfId="36467"/>
    <cellStyle name="Normal 14 5 7" xfId="15626"/>
    <cellStyle name="Normal 14 5 7 2" xfId="50842"/>
    <cellStyle name="Normal 14 5 7 3" xfId="28231"/>
    <cellStyle name="Normal 14 5 8" xfId="12717"/>
    <cellStyle name="Normal 14 5 8 2" xfId="47935"/>
    <cellStyle name="Normal 14 5 9" xfId="38245"/>
    <cellStyle name="Normal 14 6" xfId="2777"/>
    <cellStyle name="Normal 14 6 10" xfId="25172"/>
    <cellStyle name="Normal 14 6 11" xfId="60707"/>
    <cellStyle name="Normal 14 6 2" xfId="4603"/>
    <cellStyle name="Normal 14 6 2 2" xfId="17250"/>
    <cellStyle name="Normal 14 6 2 2 2" xfId="52466"/>
    <cellStyle name="Normal 14 6 2 2 3" xfId="29855"/>
    <cellStyle name="Normal 14 6 2 3" xfId="13696"/>
    <cellStyle name="Normal 14 6 2 3 2" xfId="48914"/>
    <cellStyle name="Normal 14 6 2 4" xfId="39869"/>
    <cellStyle name="Normal 14 6 2 5" xfId="26303"/>
    <cellStyle name="Normal 14 6 3" xfId="6073"/>
    <cellStyle name="Normal 14 6 3 2" xfId="18704"/>
    <cellStyle name="Normal 14 6 3 2 2" xfId="53920"/>
    <cellStyle name="Normal 14 6 3 3" xfId="41323"/>
    <cellStyle name="Normal 14 6 3 4" xfId="31309"/>
    <cellStyle name="Normal 14 6 4" xfId="7532"/>
    <cellStyle name="Normal 14 6 4 2" xfId="20158"/>
    <cellStyle name="Normal 14 6 4 2 2" xfId="55374"/>
    <cellStyle name="Normal 14 6 4 3" xfId="42777"/>
    <cellStyle name="Normal 14 6 4 4" xfId="32763"/>
    <cellStyle name="Normal 14 6 5" xfId="9313"/>
    <cellStyle name="Normal 14 6 5 2" xfId="21934"/>
    <cellStyle name="Normal 14 6 5 2 2" xfId="57150"/>
    <cellStyle name="Normal 14 6 5 3" xfId="44553"/>
    <cellStyle name="Normal 14 6 5 4" xfId="34539"/>
    <cellStyle name="Normal 14 6 6" xfId="11107"/>
    <cellStyle name="Normal 14 6 6 2" xfId="23710"/>
    <cellStyle name="Normal 14 6 6 2 2" xfId="58926"/>
    <cellStyle name="Normal 14 6 6 3" xfId="46329"/>
    <cellStyle name="Normal 14 6 6 4" xfId="36315"/>
    <cellStyle name="Normal 14 6 7" xfId="15474"/>
    <cellStyle name="Normal 14 6 7 2" xfId="50690"/>
    <cellStyle name="Normal 14 6 7 3" xfId="28079"/>
    <cellStyle name="Normal 14 6 8" xfId="12565"/>
    <cellStyle name="Normal 14 6 8 2" xfId="47783"/>
    <cellStyle name="Normal 14 6 9" xfId="38093"/>
    <cellStyle name="Normal 14 7" xfId="3293"/>
    <cellStyle name="Normal 14 7 10" xfId="26790"/>
    <cellStyle name="Normal 14 7 11" xfId="61194"/>
    <cellStyle name="Normal 14 7 2" xfId="5090"/>
    <cellStyle name="Normal 14 7 2 2" xfId="17737"/>
    <cellStyle name="Normal 14 7 2 2 2" xfId="52953"/>
    <cellStyle name="Normal 14 7 2 3" xfId="40356"/>
    <cellStyle name="Normal 14 7 2 4" xfId="30342"/>
    <cellStyle name="Normal 14 7 3" xfId="6560"/>
    <cellStyle name="Normal 14 7 3 2" xfId="19191"/>
    <cellStyle name="Normal 14 7 3 2 2" xfId="54407"/>
    <cellStyle name="Normal 14 7 3 3" xfId="41810"/>
    <cellStyle name="Normal 14 7 3 4" xfId="31796"/>
    <cellStyle name="Normal 14 7 4" xfId="8019"/>
    <cellStyle name="Normal 14 7 4 2" xfId="20645"/>
    <cellStyle name="Normal 14 7 4 2 2" xfId="55861"/>
    <cellStyle name="Normal 14 7 4 3" xfId="43264"/>
    <cellStyle name="Normal 14 7 4 4" xfId="33250"/>
    <cellStyle name="Normal 14 7 5" xfId="9800"/>
    <cellStyle name="Normal 14 7 5 2" xfId="22421"/>
    <cellStyle name="Normal 14 7 5 2 2" xfId="57637"/>
    <cellStyle name="Normal 14 7 5 3" xfId="45040"/>
    <cellStyle name="Normal 14 7 5 4" xfId="35026"/>
    <cellStyle name="Normal 14 7 6" xfId="11594"/>
    <cellStyle name="Normal 14 7 6 2" xfId="24197"/>
    <cellStyle name="Normal 14 7 6 2 2" xfId="59413"/>
    <cellStyle name="Normal 14 7 6 3" xfId="46816"/>
    <cellStyle name="Normal 14 7 6 4" xfId="36802"/>
    <cellStyle name="Normal 14 7 7" xfId="15961"/>
    <cellStyle name="Normal 14 7 7 2" xfId="51177"/>
    <cellStyle name="Normal 14 7 7 3" xfId="28566"/>
    <cellStyle name="Normal 14 7 8" xfId="14183"/>
    <cellStyle name="Normal 14 7 8 2" xfId="49401"/>
    <cellStyle name="Normal 14 7 9" xfId="38580"/>
    <cellStyle name="Normal 14 8" xfId="2447"/>
    <cellStyle name="Normal 14 8 10" xfId="25981"/>
    <cellStyle name="Normal 14 8 11" xfId="60385"/>
    <cellStyle name="Normal 14 8 2" xfId="4281"/>
    <cellStyle name="Normal 14 8 2 2" xfId="16928"/>
    <cellStyle name="Normal 14 8 2 2 2" xfId="52144"/>
    <cellStyle name="Normal 14 8 2 3" xfId="39547"/>
    <cellStyle name="Normal 14 8 2 4" xfId="29533"/>
    <cellStyle name="Normal 14 8 3" xfId="5751"/>
    <cellStyle name="Normal 14 8 3 2" xfId="18382"/>
    <cellStyle name="Normal 14 8 3 2 2" xfId="53598"/>
    <cellStyle name="Normal 14 8 3 3" xfId="41001"/>
    <cellStyle name="Normal 14 8 3 4" xfId="30987"/>
    <cellStyle name="Normal 14 8 4" xfId="7210"/>
    <cellStyle name="Normal 14 8 4 2" xfId="19836"/>
    <cellStyle name="Normal 14 8 4 2 2" xfId="55052"/>
    <cellStyle name="Normal 14 8 4 3" xfId="42455"/>
    <cellStyle name="Normal 14 8 4 4" xfId="32441"/>
    <cellStyle name="Normal 14 8 5" xfId="8991"/>
    <cellStyle name="Normal 14 8 5 2" xfId="21612"/>
    <cellStyle name="Normal 14 8 5 2 2" xfId="56828"/>
    <cellStyle name="Normal 14 8 5 3" xfId="44231"/>
    <cellStyle name="Normal 14 8 5 4" xfId="34217"/>
    <cellStyle name="Normal 14 8 6" xfId="10785"/>
    <cellStyle name="Normal 14 8 6 2" xfId="23388"/>
    <cellStyle name="Normal 14 8 6 2 2" xfId="58604"/>
    <cellStyle name="Normal 14 8 6 3" xfId="46007"/>
    <cellStyle name="Normal 14 8 6 4" xfId="35993"/>
    <cellStyle name="Normal 14 8 7" xfId="15152"/>
    <cellStyle name="Normal 14 8 7 2" xfId="50368"/>
    <cellStyle name="Normal 14 8 7 3" xfId="27757"/>
    <cellStyle name="Normal 14 8 8" xfId="13374"/>
    <cellStyle name="Normal 14 8 8 2" xfId="48592"/>
    <cellStyle name="Normal 14 8 9" xfId="37771"/>
    <cellStyle name="Normal 14 9" xfId="3617"/>
    <cellStyle name="Normal 14 9 2" xfId="8342"/>
    <cellStyle name="Normal 14 9 2 2" xfId="20968"/>
    <cellStyle name="Normal 14 9 2 2 2" xfId="56184"/>
    <cellStyle name="Normal 14 9 2 3" xfId="43587"/>
    <cellStyle name="Normal 14 9 2 4" xfId="33573"/>
    <cellStyle name="Normal 14 9 3" xfId="10123"/>
    <cellStyle name="Normal 14 9 3 2" xfId="22744"/>
    <cellStyle name="Normal 14 9 3 2 2" xfId="57960"/>
    <cellStyle name="Normal 14 9 3 3" xfId="45363"/>
    <cellStyle name="Normal 14 9 3 4" xfId="35349"/>
    <cellStyle name="Normal 14 9 4" xfId="11919"/>
    <cellStyle name="Normal 14 9 4 2" xfId="24520"/>
    <cellStyle name="Normal 14 9 4 2 2" xfId="59736"/>
    <cellStyle name="Normal 14 9 4 3" xfId="47139"/>
    <cellStyle name="Normal 14 9 4 4" xfId="37125"/>
    <cellStyle name="Normal 14 9 5" xfId="16284"/>
    <cellStyle name="Normal 14 9 5 2" xfId="51500"/>
    <cellStyle name="Normal 14 9 5 3" xfId="28889"/>
    <cellStyle name="Normal 14 9 6" xfId="14506"/>
    <cellStyle name="Normal 14 9 6 2" xfId="49724"/>
    <cellStyle name="Normal 14 9 7" xfId="38903"/>
    <cellStyle name="Normal 14 9 8" xfId="27113"/>
    <cellStyle name="Normal 14_District Target Attainment" xfId="1109"/>
    <cellStyle name="Normal 15" xfId="26"/>
    <cellStyle name="Normal 15 10" xfId="3943"/>
    <cellStyle name="Normal 15 10 2" xfId="16607"/>
    <cellStyle name="Normal 15 10 2 2" xfId="51823"/>
    <cellStyle name="Normal 15 10 2 3" xfId="29212"/>
    <cellStyle name="Normal 15 10 3" xfId="13053"/>
    <cellStyle name="Normal 15 10 3 2" xfId="48271"/>
    <cellStyle name="Normal 15 10 4" xfId="39226"/>
    <cellStyle name="Normal 15 10 5" xfId="25660"/>
    <cellStyle name="Normal 15 11" xfId="5429"/>
    <cellStyle name="Normal 15 11 2" xfId="18061"/>
    <cellStyle name="Normal 15 11 2 2" xfId="53277"/>
    <cellStyle name="Normal 15 11 3" xfId="40680"/>
    <cellStyle name="Normal 15 11 4" xfId="30666"/>
    <cellStyle name="Normal 15 12" xfId="6885"/>
    <cellStyle name="Normal 15 12 2" xfId="19515"/>
    <cellStyle name="Normal 15 12 2 2" xfId="54731"/>
    <cellStyle name="Normal 15 12 3" xfId="42134"/>
    <cellStyle name="Normal 15 12 4" xfId="32120"/>
    <cellStyle name="Normal 15 13" xfId="8667"/>
    <cellStyle name="Normal 15 13 2" xfId="21291"/>
    <cellStyle name="Normal 15 13 2 2" xfId="56507"/>
    <cellStyle name="Normal 15 13 3" xfId="43910"/>
    <cellStyle name="Normal 15 13 4" xfId="33896"/>
    <cellStyle name="Normal 15 14" xfId="10540"/>
    <cellStyle name="Normal 15 14 2" xfId="23151"/>
    <cellStyle name="Normal 15 14 2 2" xfId="58367"/>
    <cellStyle name="Normal 15 14 3" xfId="45770"/>
    <cellStyle name="Normal 15 14 4" xfId="35756"/>
    <cellStyle name="Normal 15 15" xfId="14829"/>
    <cellStyle name="Normal 15 15 2" xfId="50047"/>
    <cellStyle name="Normal 15 15 3" xfId="27436"/>
    <cellStyle name="Normal 15 16" xfId="12243"/>
    <cellStyle name="Normal 15 16 2" xfId="47462"/>
    <cellStyle name="Normal 15 17" xfId="37448"/>
    <cellStyle name="Normal 15 18" xfId="24850"/>
    <cellStyle name="Normal 15 19" xfId="60063"/>
    <cellStyle name="Normal 15 2" xfId="543"/>
    <cellStyle name="Normal 15 2 10" xfId="5459"/>
    <cellStyle name="Normal 15 2 10 2" xfId="18090"/>
    <cellStyle name="Normal 15 2 10 2 2" xfId="53306"/>
    <cellStyle name="Normal 15 2 10 3" xfId="40709"/>
    <cellStyle name="Normal 15 2 10 4" xfId="30695"/>
    <cellStyle name="Normal 15 2 11" xfId="6915"/>
    <cellStyle name="Normal 15 2 11 2" xfId="19544"/>
    <cellStyle name="Normal 15 2 11 2 2" xfId="54760"/>
    <cellStyle name="Normal 15 2 11 3" xfId="42163"/>
    <cellStyle name="Normal 15 2 11 4" xfId="32149"/>
    <cellStyle name="Normal 15 2 12" xfId="8697"/>
    <cellStyle name="Normal 15 2 12 2" xfId="21320"/>
    <cellStyle name="Normal 15 2 12 2 2" xfId="56536"/>
    <cellStyle name="Normal 15 2 12 3" xfId="43939"/>
    <cellStyle name="Normal 15 2 12 4" xfId="33925"/>
    <cellStyle name="Normal 15 2 13" xfId="10541"/>
    <cellStyle name="Normal 15 2 13 2" xfId="23152"/>
    <cellStyle name="Normal 15 2 13 2 2" xfId="58368"/>
    <cellStyle name="Normal 15 2 13 3" xfId="45771"/>
    <cellStyle name="Normal 15 2 13 4" xfId="35757"/>
    <cellStyle name="Normal 15 2 14" xfId="14859"/>
    <cellStyle name="Normal 15 2 14 2" xfId="50076"/>
    <cellStyle name="Normal 15 2 14 3" xfId="27465"/>
    <cellStyle name="Normal 15 2 15" xfId="12273"/>
    <cellStyle name="Normal 15 2 15 2" xfId="47491"/>
    <cellStyle name="Normal 15 2 16" xfId="37478"/>
    <cellStyle name="Normal 15 2 17" xfId="24880"/>
    <cellStyle name="Normal 15 2 18" xfId="60093"/>
    <cellStyle name="Normal 15 2 2" xfId="1747"/>
    <cellStyle name="Normal 15 2 2 10" xfId="6989"/>
    <cellStyle name="Normal 15 2 2 10 2" xfId="19616"/>
    <cellStyle name="Normal 15 2 2 10 2 2" xfId="54832"/>
    <cellStyle name="Normal 15 2 2 10 3" xfId="42235"/>
    <cellStyle name="Normal 15 2 2 10 4" xfId="32221"/>
    <cellStyle name="Normal 15 2 2 11" xfId="8770"/>
    <cellStyle name="Normal 15 2 2 11 2" xfId="21392"/>
    <cellStyle name="Normal 15 2 2 11 2 2" xfId="56608"/>
    <cellStyle name="Normal 15 2 2 11 3" xfId="44011"/>
    <cellStyle name="Normal 15 2 2 11 4" xfId="33997"/>
    <cellStyle name="Normal 15 2 2 12" xfId="10542"/>
    <cellStyle name="Normal 15 2 2 12 2" xfId="23153"/>
    <cellStyle name="Normal 15 2 2 12 2 2" xfId="58369"/>
    <cellStyle name="Normal 15 2 2 12 3" xfId="45772"/>
    <cellStyle name="Normal 15 2 2 12 4" xfId="35758"/>
    <cellStyle name="Normal 15 2 2 13" xfId="14931"/>
    <cellStyle name="Normal 15 2 2 13 2" xfId="50148"/>
    <cellStyle name="Normal 15 2 2 13 3" xfId="27537"/>
    <cellStyle name="Normal 15 2 2 14" xfId="12345"/>
    <cellStyle name="Normal 15 2 2 14 2" xfId="47563"/>
    <cellStyle name="Normal 15 2 2 15" xfId="37550"/>
    <cellStyle name="Normal 15 2 2 16" xfId="24952"/>
    <cellStyle name="Normal 15 2 2 17" xfId="60165"/>
    <cellStyle name="Normal 15 2 2 2" xfId="2375"/>
    <cellStyle name="Normal 15 2 2 2 10" xfId="10543"/>
    <cellStyle name="Normal 15 2 2 2 10 2" xfId="23154"/>
    <cellStyle name="Normal 15 2 2 2 10 2 2" xfId="58370"/>
    <cellStyle name="Normal 15 2 2 2 10 3" xfId="45773"/>
    <cellStyle name="Normal 15 2 2 2 10 4" xfId="35759"/>
    <cellStyle name="Normal 15 2 2 2 11" xfId="15086"/>
    <cellStyle name="Normal 15 2 2 2 11 2" xfId="50302"/>
    <cellStyle name="Normal 15 2 2 2 11 3" xfId="27691"/>
    <cellStyle name="Normal 15 2 2 2 12" xfId="12499"/>
    <cellStyle name="Normal 15 2 2 2 12 2" xfId="47717"/>
    <cellStyle name="Normal 15 2 2 2 13" xfId="37705"/>
    <cellStyle name="Normal 15 2 2 2 14" xfId="25106"/>
    <cellStyle name="Normal 15 2 2 2 15" xfId="60319"/>
    <cellStyle name="Normal 15 2 2 2 2" xfId="3221"/>
    <cellStyle name="Normal 15 2 2 2 2 10" xfId="25590"/>
    <cellStyle name="Normal 15 2 2 2 2 11" xfId="61125"/>
    <cellStyle name="Normal 15 2 2 2 2 2" xfId="5021"/>
    <cellStyle name="Normal 15 2 2 2 2 2 2" xfId="17668"/>
    <cellStyle name="Normal 15 2 2 2 2 2 2 2" xfId="52884"/>
    <cellStyle name="Normal 15 2 2 2 2 2 2 3" xfId="30273"/>
    <cellStyle name="Normal 15 2 2 2 2 2 3" xfId="14114"/>
    <cellStyle name="Normal 15 2 2 2 2 2 3 2" xfId="49332"/>
    <cellStyle name="Normal 15 2 2 2 2 2 4" xfId="40287"/>
    <cellStyle name="Normal 15 2 2 2 2 2 5" xfId="26721"/>
    <cellStyle name="Normal 15 2 2 2 2 3" xfId="6491"/>
    <cellStyle name="Normal 15 2 2 2 2 3 2" xfId="19122"/>
    <cellStyle name="Normal 15 2 2 2 2 3 2 2" xfId="54338"/>
    <cellStyle name="Normal 15 2 2 2 2 3 3" xfId="41741"/>
    <cellStyle name="Normal 15 2 2 2 2 3 4" xfId="31727"/>
    <cellStyle name="Normal 15 2 2 2 2 4" xfId="7950"/>
    <cellStyle name="Normal 15 2 2 2 2 4 2" xfId="20576"/>
    <cellStyle name="Normal 15 2 2 2 2 4 2 2" xfId="55792"/>
    <cellStyle name="Normal 15 2 2 2 2 4 3" xfId="43195"/>
    <cellStyle name="Normal 15 2 2 2 2 4 4" xfId="33181"/>
    <cellStyle name="Normal 15 2 2 2 2 5" xfId="9731"/>
    <cellStyle name="Normal 15 2 2 2 2 5 2" xfId="22352"/>
    <cellStyle name="Normal 15 2 2 2 2 5 2 2" xfId="57568"/>
    <cellStyle name="Normal 15 2 2 2 2 5 3" xfId="44971"/>
    <cellStyle name="Normal 15 2 2 2 2 5 4" xfId="34957"/>
    <cellStyle name="Normal 15 2 2 2 2 6" xfId="11525"/>
    <cellStyle name="Normal 15 2 2 2 2 6 2" xfId="24128"/>
    <cellStyle name="Normal 15 2 2 2 2 6 2 2" xfId="59344"/>
    <cellStyle name="Normal 15 2 2 2 2 6 3" xfId="46747"/>
    <cellStyle name="Normal 15 2 2 2 2 6 4" xfId="36733"/>
    <cellStyle name="Normal 15 2 2 2 2 7" xfId="15892"/>
    <cellStyle name="Normal 15 2 2 2 2 7 2" xfId="51108"/>
    <cellStyle name="Normal 15 2 2 2 2 7 3" xfId="28497"/>
    <cellStyle name="Normal 15 2 2 2 2 8" xfId="12983"/>
    <cellStyle name="Normal 15 2 2 2 2 8 2" xfId="48201"/>
    <cellStyle name="Normal 15 2 2 2 2 9" xfId="38511"/>
    <cellStyle name="Normal 15 2 2 2 3" xfId="3550"/>
    <cellStyle name="Normal 15 2 2 2 3 10" xfId="27046"/>
    <cellStyle name="Normal 15 2 2 2 3 11" xfId="61450"/>
    <cellStyle name="Normal 15 2 2 2 3 2" xfId="5346"/>
    <cellStyle name="Normal 15 2 2 2 3 2 2" xfId="17993"/>
    <cellStyle name="Normal 15 2 2 2 3 2 2 2" xfId="53209"/>
    <cellStyle name="Normal 15 2 2 2 3 2 3" xfId="40612"/>
    <cellStyle name="Normal 15 2 2 2 3 2 4" xfId="30598"/>
    <cellStyle name="Normal 15 2 2 2 3 3" xfId="6816"/>
    <cellStyle name="Normal 15 2 2 2 3 3 2" xfId="19447"/>
    <cellStyle name="Normal 15 2 2 2 3 3 2 2" xfId="54663"/>
    <cellStyle name="Normal 15 2 2 2 3 3 3" xfId="42066"/>
    <cellStyle name="Normal 15 2 2 2 3 3 4" xfId="32052"/>
    <cellStyle name="Normal 15 2 2 2 3 4" xfId="8275"/>
    <cellStyle name="Normal 15 2 2 2 3 4 2" xfId="20901"/>
    <cellStyle name="Normal 15 2 2 2 3 4 2 2" xfId="56117"/>
    <cellStyle name="Normal 15 2 2 2 3 4 3" xfId="43520"/>
    <cellStyle name="Normal 15 2 2 2 3 4 4" xfId="33506"/>
    <cellStyle name="Normal 15 2 2 2 3 5" xfId="10056"/>
    <cellStyle name="Normal 15 2 2 2 3 5 2" xfId="22677"/>
    <cellStyle name="Normal 15 2 2 2 3 5 2 2" xfId="57893"/>
    <cellStyle name="Normal 15 2 2 2 3 5 3" xfId="45296"/>
    <cellStyle name="Normal 15 2 2 2 3 5 4" xfId="35282"/>
    <cellStyle name="Normal 15 2 2 2 3 6" xfId="11850"/>
    <cellStyle name="Normal 15 2 2 2 3 6 2" xfId="24453"/>
    <cellStyle name="Normal 15 2 2 2 3 6 2 2" xfId="59669"/>
    <cellStyle name="Normal 15 2 2 2 3 6 3" xfId="47072"/>
    <cellStyle name="Normal 15 2 2 2 3 6 4" xfId="37058"/>
    <cellStyle name="Normal 15 2 2 2 3 7" xfId="16217"/>
    <cellStyle name="Normal 15 2 2 2 3 7 2" xfId="51433"/>
    <cellStyle name="Normal 15 2 2 2 3 7 3" xfId="28822"/>
    <cellStyle name="Normal 15 2 2 2 3 8" xfId="14439"/>
    <cellStyle name="Normal 15 2 2 2 3 8 2" xfId="49657"/>
    <cellStyle name="Normal 15 2 2 2 3 9" xfId="38836"/>
    <cellStyle name="Normal 15 2 2 2 4" xfId="2711"/>
    <cellStyle name="Normal 15 2 2 2 4 10" xfId="26237"/>
    <cellStyle name="Normal 15 2 2 2 4 11" xfId="60641"/>
    <cellStyle name="Normal 15 2 2 2 4 2" xfId="4537"/>
    <cellStyle name="Normal 15 2 2 2 4 2 2" xfId="17184"/>
    <cellStyle name="Normal 15 2 2 2 4 2 2 2" xfId="52400"/>
    <cellStyle name="Normal 15 2 2 2 4 2 3" xfId="39803"/>
    <cellStyle name="Normal 15 2 2 2 4 2 4" xfId="29789"/>
    <cellStyle name="Normal 15 2 2 2 4 3" xfId="6007"/>
    <cellStyle name="Normal 15 2 2 2 4 3 2" xfId="18638"/>
    <cellStyle name="Normal 15 2 2 2 4 3 2 2" xfId="53854"/>
    <cellStyle name="Normal 15 2 2 2 4 3 3" xfId="41257"/>
    <cellStyle name="Normal 15 2 2 2 4 3 4" xfId="31243"/>
    <cellStyle name="Normal 15 2 2 2 4 4" xfId="7466"/>
    <cellStyle name="Normal 15 2 2 2 4 4 2" xfId="20092"/>
    <cellStyle name="Normal 15 2 2 2 4 4 2 2" xfId="55308"/>
    <cellStyle name="Normal 15 2 2 2 4 4 3" xfId="42711"/>
    <cellStyle name="Normal 15 2 2 2 4 4 4" xfId="32697"/>
    <cellStyle name="Normal 15 2 2 2 4 5" xfId="9247"/>
    <cellStyle name="Normal 15 2 2 2 4 5 2" xfId="21868"/>
    <cellStyle name="Normal 15 2 2 2 4 5 2 2" xfId="57084"/>
    <cellStyle name="Normal 15 2 2 2 4 5 3" xfId="44487"/>
    <cellStyle name="Normal 15 2 2 2 4 5 4" xfId="34473"/>
    <cellStyle name="Normal 15 2 2 2 4 6" xfId="11041"/>
    <cellStyle name="Normal 15 2 2 2 4 6 2" xfId="23644"/>
    <cellStyle name="Normal 15 2 2 2 4 6 2 2" xfId="58860"/>
    <cellStyle name="Normal 15 2 2 2 4 6 3" xfId="46263"/>
    <cellStyle name="Normal 15 2 2 2 4 6 4" xfId="36249"/>
    <cellStyle name="Normal 15 2 2 2 4 7" xfId="15408"/>
    <cellStyle name="Normal 15 2 2 2 4 7 2" xfId="50624"/>
    <cellStyle name="Normal 15 2 2 2 4 7 3" xfId="28013"/>
    <cellStyle name="Normal 15 2 2 2 4 8" xfId="13630"/>
    <cellStyle name="Normal 15 2 2 2 4 8 2" xfId="48848"/>
    <cellStyle name="Normal 15 2 2 2 4 9" xfId="38027"/>
    <cellStyle name="Normal 15 2 2 2 5" xfId="3875"/>
    <cellStyle name="Normal 15 2 2 2 5 2" xfId="8598"/>
    <cellStyle name="Normal 15 2 2 2 5 2 2" xfId="21224"/>
    <cellStyle name="Normal 15 2 2 2 5 2 2 2" xfId="56440"/>
    <cellStyle name="Normal 15 2 2 2 5 2 3" xfId="43843"/>
    <cellStyle name="Normal 15 2 2 2 5 2 4" xfId="33829"/>
    <cellStyle name="Normal 15 2 2 2 5 3" xfId="10379"/>
    <cellStyle name="Normal 15 2 2 2 5 3 2" xfId="23000"/>
    <cellStyle name="Normal 15 2 2 2 5 3 2 2" xfId="58216"/>
    <cellStyle name="Normal 15 2 2 2 5 3 3" xfId="45619"/>
    <cellStyle name="Normal 15 2 2 2 5 3 4" xfId="35605"/>
    <cellStyle name="Normal 15 2 2 2 5 4" xfId="12175"/>
    <cellStyle name="Normal 15 2 2 2 5 4 2" xfId="24776"/>
    <cellStyle name="Normal 15 2 2 2 5 4 2 2" xfId="59992"/>
    <cellStyle name="Normal 15 2 2 2 5 4 3" xfId="47395"/>
    <cellStyle name="Normal 15 2 2 2 5 4 4" xfId="37381"/>
    <cellStyle name="Normal 15 2 2 2 5 5" xfId="16540"/>
    <cellStyle name="Normal 15 2 2 2 5 5 2" xfId="51756"/>
    <cellStyle name="Normal 15 2 2 2 5 5 3" xfId="29145"/>
    <cellStyle name="Normal 15 2 2 2 5 6" xfId="14762"/>
    <cellStyle name="Normal 15 2 2 2 5 6 2" xfId="49980"/>
    <cellStyle name="Normal 15 2 2 2 5 7" xfId="39159"/>
    <cellStyle name="Normal 15 2 2 2 5 8" xfId="27369"/>
    <cellStyle name="Normal 15 2 2 2 6" xfId="4215"/>
    <cellStyle name="Normal 15 2 2 2 6 2" xfId="16862"/>
    <cellStyle name="Normal 15 2 2 2 6 2 2" xfId="52078"/>
    <cellStyle name="Normal 15 2 2 2 6 2 3" xfId="29467"/>
    <cellStyle name="Normal 15 2 2 2 6 3" xfId="13308"/>
    <cellStyle name="Normal 15 2 2 2 6 3 2" xfId="48526"/>
    <cellStyle name="Normal 15 2 2 2 6 4" xfId="39481"/>
    <cellStyle name="Normal 15 2 2 2 6 5" xfId="25915"/>
    <cellStyle name="Normal 15 2 2 2 7" xfId="5685"/>
    <cellStyle name="Normal 15 2 2 2 7 2" xfId="18316"/>
    <cellStyle name="Normal 15 2 2 2 7 2 2" xfId="53532"/>
    <cellStyle name="Normal 15 2 2 2 7 3" xfId="40935"/>
    <cellStyle name="Normal 15 2 2 2 7 4" xfId="30921"/>
    <cellStyle name="Normal 15 2 2 2 8" xfId="7144"/>
    <cellStyle name="Normal 15 2 2 2 8 2" xfId="19770"/>
    <cellStyle name="Normal 15 2 2 2 8 2 2" xfId="54986"/>
    <cellStyle name="Normal 15 2 2 2 8 3" xfId="42389"/>
    <cellStyle name="Normal 15 2 2 2 8 4" xfId="32375"/>
    <cellStyle name="Normal 15 2 2 2 9" xfId="8925"/>
    <cellStyle name="Normal 15 2 2 2 9 2" xfId="21546"/>
    <cellStyle name="Normal 15 2 2 2 9 2 2" xfId="56762"/>
    <cellStyle name="Normal 15 2 2 2 9 3" xfId="44165"/>
    <cellStyle name="Normal 15 2 2 2 9 4" xfId="34151"/>
    <cellStyle name="Normal 15 2 2 3" xfId="3061"/>
    <cellStyle name="Normal 15 2 2 3 10" xfId="25433"/>
    <cellStyle name="Normal 15 2 2 3 11" xfId="60968"/>
    <cellStyle name="Normal 15 2 2 3 2" xfId="4864"/>
    <cellStyle name="Normal 15 2 2 3 2 2" xfId="17511"/>
    <cellStyle name="Normal 15 2 2 3 2 2 2" xfId="52727"/>
    <cellStyle name="Normal 15 2 2 3 2 2 3" xfId="30116"/>
    <cellStyle name="Normal 15 2 2 3 2 3" xfId="13957"/>
    <cellStyle name="Normal 15 2 2 3 2 3 2" xfId="49175"/>
    <cellStyle name="Normal 15 2 2 3 2 4" xfId="40130"/>
    <cellStyle name="Normal 15 2 2 3 2 5" xfId="26564"/>
    <cellStyle name="Normal 15 2 2 3 3" xfId="6334"/>
    <cellStyle name="Normal 15 2 2 3 3 2" xfId="18965"/>
    <cellStyle name="Normal 15 2 2 3 3 2 2" xfId="54181"/>
    <cellStyle name="Normal 15 2 2 3 3 3" xfId="41584"/>
    <cellStyle name="Normal 15 2 2 3 3 4" xfId="31570"/>
    <cellStyle name="Normal 15 2 2 3 4" xfId="7793"/>
    <cellStyle name="Normal 15 2 2 3 4 2" xfId="20419"/>
    <cellStyle name="Normal 15 2 2 3 4 2 2" xfId="55635"/>
    <cellStyle name="Normal 15 2 2 3 4 3" xfId="43038"/>
    <cellStyle name="Normal 15 2 2 3 4 4" xfId="33024"/>
    <cellStyle name="Normal 15 2 2 3 5" xfId="9574"/>
    <cellStyle name="Normal 15 2 2 3 5 2" xfId="22195"/>
    <cellStyle name="Normal 15 2 2 3 5 2 2" xfId="57411"/>
    <cellStyle name="Normal 15 2 2 3 5 3" xfId="44814"/>
    <cellStyle name="Normal 15 2 2 3 5 4" xfId="34800"/>
    <cellStyle name="Normal 15 2 2 3 6" xfId="11368"/>
    <cellStyle name="Normal 15 2 2 3 6 2" xfId="23971"/>
    <cellStyle name="Normal 15 2 2 3 6 2 2" xfId="59187"/>
    <cellStyle name="Normal 15 2 2 3 6 3" xfId="46590"/>
    <cellStyle name="Normal 15 2 2 3 6 4" xfId="36576"/>
    <cellStyle name="Normal 15 2 2 3 7" xfId="15735"/>
    <cellStyle name="Normal 15 2 2 3 7 2" xfId="50951"/>
    <cellStyle name="Normal 15 2 2 3 7 3" xfId="28340"/>
    <cellStyle name="Normal 15 2 2 3 8" xfId="12826"/>
    <cellStyle name="Normal 15 2 2 3 8 2" xfId="48044"/>
    <cellStyle name="Normal 15 2 2 3 9" xfId="38354"/>
    <cellStyle name="Normal 15 2 2 4" xfId="2887"/>
    <cellStyle name="Normal 15 2 2 4 10" xfId="25274"/>
    <cellStyle name="Normal 15 2 2 4 11" xfId="60809"/>
    <cellStyle name="Normal 15 2 2 4 2" xfId="4705"/>
    <cellStyle name="Normal 15 2 2 4 2 2" xfId="17352"/>
    <cellStyle name="Normal 15 2 2 4 2 2 2" xfId="52568"/>
    <cellStyle name="Normal 15 2 2 4 2 2 3" xfId="29957"/>
    <cellStyle name="Normal 15 2 2 4 2 3" xfId="13798"/>
    <cellStyle name="Normal 15 2 2 4 2 3 2" xfId="49016"/>
    <cellStyle name="Normal 15 2 2 4 2 4" xfId="39971"/>
    <cellStyle name="Normal 15 2 2 4 2 5" xfId="26405"/>
    <cellStyle name="Normal 15 2 2 4 3" xfId="6175"/>
    <cellStyle name="Normal 15 2 2 4 3 2" xfId="18806"/>
    <cellStyle name="Normal 15 2 2 4 3 2 2" xfId="54022"/>
    <cellStyle name="Normal 15 2 2 4 3 3" xfId="41425"/>
    <cellStyle name="Normal 15 2 2 4 3 4" xfId="31411"/>
    <cellStyle name="Normal 15 2 2 4 4" xfId="7634"/>
    <cellStyle name="Normal 15 2 2 4 4 2" xfId="20260"/>
    <cellStyle name="Normal 15 2 2 4 4 2 2" xfId="55476"/>
    <cellStyle name="Normal 15 2 2 4 4 3" xfId="42879"/>
    <cellStyle name="Normal 15 2 2 4 4 4" xfId="32865"/>
    <cellStyle name="Normal 15 2 2 4 5" xfId="9415"/>
    <cellStyle name="Normal 15 2 2 4 5 2" xfId="22036"/>
    <cellStyle name="Normal 15 2 2 4 5 2 2" xfId="57252"/>
    <cellStyle name="Normal 15 2 2 4 5 3" xfId="44655"/>
    <cellStyle name="Normal 15 2 2 4 5 4" xfId="34641"/>
    <cellStyle name="Normal 15 2 2 4 6" xfId="11209"/>
    <cellStyle name="Normal 15 2 2 4 6 2" xfId="23812"/>
    <cellStyle name="Normal 15 2 2 4 6 2 2" xfId="59028"/>
    <cellStyle name="Normal 15 2 2 4 6 3" xfId="46431"/>
    <cellStyle name="Normal 15 2 2 4 6 4" xfId="36417"/>
    <cellStyle name="Normal 15 2 2 4 7" xfId="15576"/>
    <cellStyle name="Normal 15 2 2 4 7 2" xfId="50792"/>
    <cellStyle name="Normal 15 2 2 4 7 3" xfId="28181"/>
    <cellStyle name="Normal 15 2 2 4 8" xfId="12667"/>
    <cellStyle name="Normal 15 2 2 4 8 2" xfId="47885"/>
    <cellStyle name="Normal 15 2 2 4 9" xfId="38195"/>
    <cellStyle name="Normal 15 2 2 5" xfId="3396"/>
    <cellStyle name="Normal 15 2 2 5 10" xfId="26892"/>
    <cellStyle name="Normal 15 2 2 5 11" xfId="61296"/>
    <cellStyle name="Normal 15 2 2 5 2" xfId="5192"/>
    <cellStyle name="Normal 15 2 2 5 2 2" xfId="17839"/>
    <cellStyle name="Normal 15 2 2 5 2 2 2" xfId="53055"/>
    <cellStyle name="Normal 15 2 2 5 2 3" xfId="40458"/>
    <cellStyle name="Normal 15 2 2 5 2 4" xfId="30444"/>
    <cellStyle name="Normal 15 2 2 5 3" xfId="6662"/>
    <cellStyle name="Normal 15 2 2 5 3 2" xfId="19293"/>
    <cellStyle name="Normal 15 2 2 5 3 2 2" xfId="54509"/>
    <cellStyle name="Normal 15 2 2 5 3 3" xfId="41912"/>
    <cellStyle name="Normal 15 2 2 5 3 4" xfId="31898"/>
    <cellStyle name="Normal 15 2 2 5 4" xfId="8121"/>
    <cellStyle name="Normal 15 2 2 5 4 2" xfId="20747"/>
    <cellStyle name="Normal 15 2 2 5 4 2 2" xfId="55963"/>
    <cellStyle name="Normal 15 2 2 5 4 3" xfId="43366"/>
    <cellStyle name="Normal 15 2 2 5 4 4" xfId="33352"/>
    <cellStyle name="Normal 15 2 2 5 5" xfId="9902"/>
    <cellStyle name="Normal 15 2 2 5 5 2" xfId="22523"/>
    <cellStyle name="Normal 15 2 2 5 5 2 2" xfId="57739"/>
    <cellStyle name="Normal 15 2 2 5 5 3" xfId="45142"/>
    <cellStyle name="Normal 15 2 2 5 5 4" xfId="35128"/>
    <cellStyle name="Normal 15 2 2 5 6" xfId="11696"/>
    <cellStyle name="Normal 15 2 2 5 6 2" xfId="24299"/>
    <cellStyle name="Normal 15 2 2 5 6 2 2" xfId="59515"/>
    <cellStyle name="Normal 15 2 2 5 6 3" xfId="46918"/>
    <cellStyle name="Normal 15 2 2 5 6 4" xfId="36904"/>
    <cellStyle name="Normal 15 2 2 5 7" xfId="16063"/>
    <cellStyle name="Normal 15 2 2 5 7 2" xfId="51279"/>
    <cellStyle name="Normal 15 2 2 5 7 3" xfId="28668"/>
    <cellStyle name="Normal 15 2 2 5 8" xfId="14285"/>
    <cellStyle name="Normal 15 2 2 5 8 2" xfId="49503"/>
    <cellStyle name="Normal 15 2 2 5 9" xfId="38682"/>
    <cellStyle name="Normal 15 2 2 6" xfId="2556"/>
    <cellStyle name="Normal 15 2 2 6 10" xfId="26083"/>
    <cellStyle name="Normal 15 2 2 6 11" xfId="60487"/>
    <cellStyle name="Normal 15 2 2 6 2" xfId="4383"/>
    <cellStyle name="Normal 15 2 2 6 2 2" xfId="17030"/>
    <cellStyle name="Normal 15 2 2 6 2 2 2" xfId="52246"/>
    <cellStyle name="Normal 15 2 2 6 2 3" xfId="39649"/>
    <cellStyle name="Normal 15 2 2 6 2 4" xfId="29635"/>
    <cellStyle name="Normal 15 2 2 6 3" xfId="5853"/>
    <cellStyle name="Normal 15 2 2 6 3 2" xfId="18484"/>
    <cellStyle name="Normal 15 2 2 6 3 2 2" xfId="53700"/>
    <cellStyle name="Normal 15 2 2 6 3 3" xfId="41103"/>
    <cellStyle name="Normal 15 2 2 6 3 4" xfId="31089"/>
    <cellStyle name="Normal 15 2 2 6 4" xfId="7312"/>
    <cellStyle name="Normal 15 2 2 6 4 2" xfId="19938"/>
    <cellStyle name="Normal 15 2 2 6 4 2 2" xfId="55154"/>
    <cellStyle name="Normal 15 2 2 6 4 3" xfId="42557"/>
    <cellStyle name="Normal 15 2 2 6 4 4" xfId="32543"/>
    <cellStyle name="Normal 15 2 2 6 5" xfId="9093"/>
    <cellStyle name="Normal 15 2 2 6 5 2" xfId="21714"/>
    <cellStyle name="Normal 15 2 2 6 5 2 2" xfId="56930"/>
    <cellStyle name="Normal 15 2 2 6 5 3" xfId="44333"/>
    <cellStyle name="Normal 15 2 2 6 5 4" xfId="34319"/>
    <cellStyle name="Normal 15 2 2 6 6" xfId="10887"/>
    <cellStyle name="Normal 15 2 2 6 6 2" xfId="23490"/>
    <cellStyle name="Normal 15 2 2 6 6 2 2" xfId="58706"/>
    <cellStyle name="Normal 15 2 2 6 6 3" xfId="46109"/>
    <cellStyle name="Normal 15 2 2 6 6 4" xfId="36095"/>
    <cellStyle name="Normal 15 2 2 6 7" xfId="15254"/>
    <cellStyle name="Normal 15 2 2 6 7 2" xfId="50470"/>
    <cellStyle name="Normal 15 2 2 6 7 3" xfId="27859"/>
    <cellStyle name="Normal 15 2 2 6 8" xfId="13476"/>
    <cellStyle name="Normal 15 2 2 6 8 2" xfId="48694"/>
    <cellStyle name="Normal 15 2 2 6 9" xfId="37873"/>
    <cellStyle name="Normal 15 2 2 7" xfId="3720"/>
    <cellStyle name="Normal 15 2 2 7 2" xfId="8444"/>
    <cellStyle name="Normal 15 2 2 7 2 2" xfId="21070"/>
    <cellStyle name="Normal 15 2 2 7 2 2 2" xfId="56286"/>
    <cellStyle name="Normal 15 2 2 7 2 3" xfId="43689"/>
    <cellStyle name="Normal 15 2 2 7 2 4" xfId="33675"/>
    <cellStyle name="Normal 15 2 2 7 3" xfId="10225"/>
    <cellStyle name="Normal 15 2 2 7 3 2" xfId="22846"/>
    <cellStyle name="Normal 15 2 2 7 3 2 2" xfId="58062"/>
    <cellStyle name="Normal 15 2 2 7 3 3" xfId="45465"/>
    <cellStyle name="Normal 15 2 2 7 3 4" xfId="35451"/>
    <cellStyle name="Normal 15 2 2 7 4" xfId="12021"/>
    <cellStyle name="Normal 15 2 2 7 4 2" xfId="24622"/>
    <cellStyle name="Normal 15 2 2 7 4 2 2" xfId="59838"/>
    <cellStyle name="Normal 15 2 2 7 4 3" xfId="47241"/>
    <cellStyle name="Normal 15 2 2 7 4 4" xfId="37227"/>
    <cellStyle name="Normal 15 2 2 7 5" xfId="16386"/>
    <cellStyle name="Normal 15 2 2 7 5 2" xfId="51602"/>
    <cellStyle name="Normal 15 2 2 7 5 3" xfId="28991"/>
    <cellStyle name="Normal 15 2 2 7 6" xfId="14608"/>
    <cellStyle name="Normal 15 2 2 7 6 2" xfId="49826"/>
    <cellStyle name="Normal 15 2 2 7 7" xfId="39005"/>
    <cellStyle name="Normal 15 2 2 7 8" xfId="27215"/>
    <cellStyle name="Normal 15 2 2 8" xfId="4058"/>
    <cellStyle name="Normal 15 2 2 8 2" xfId="16708"/>
    <cellStyle name="Normal 15 2 2 8 2 2" xfId="51924"/>
    <cellStyle name="Normal 15 2 2 8 2 3" xfId="29313"/>
    <cellStyle name="Normal 15 2 2 8 3" xfId="13154"/>
    <cellStyle name="Normal 15 2 2 8 3 2" xfId="48372"/>
    <cellStyle name="Normal 15 2 2 8 4" xfId="39327"/>
    <cellStyle name="Normal 15 2 2 8 5" xfId="25761"/>
    <cellStyle name="Normal 15 2 2 9" xfId="5531"/>
    <cellStyle name="Normal 15 2 2 9 2" xfId="18162"/>
    <cellStyle name="Normal 15 2 2 9 2 2" xfId="53378"/>
    <cellStyle name="Normal 15 2 2 9 3" xfId="40781"/>
    <cellStyle name="Normal 15 2 2 9 4" xfId="30767"/>
    <cellStyle name="Normal 15 2 3" xfId="2296"/>
    <cellStyle name="Normal 15 2 3 10" xfId="10544"/>
    <cellStyle name="Normal 15 2 3 10 2" xfId="23155"/>
    <cellStyle name="Normal 15 2 3 10 2 2" xfId="58371"/>
    <cellStyle name="Normal 15 2 3 10 3" xfId="45774"/>
    <cellStyle name="Normal 15 2 3 10 4" xfId="35760"/>
    <cellStyle name="Normal 15 2 3 11" xfId="15012"/>
    <cellStyle name="Normal 15 2 3 11 2" xfId="50228"/>
    <cellStyle name="Normal 15 2 3 11 3" xfId="27617"/>
    <cellStyle name="Normal 15 2 3 12" xfId="12425"/>
    <cellStyle name="Normal 15 2 3 12 2" xfId="47643"/>
    <cellStyle name="Normal 15 2 3 13" xfId="37631"/>
    <cellStyle name="Normal 15 2 3 14" xfId="25032"/>
    <cellStyle name="Normal 15 2 3 15" xfId="60245"/>
    <cellStyle name="Normal 15 2 3 2" xfId="3147"/>
    <cellStyle name="Normal 15 2 3 2 10" xfId="25516"/>
    <cellStyle name="Normal 15 2 3 2 11" xfId="61051"/>
    <cellStyle name="Normal 15 2 3 2 2" xfId="4947"/>
    <cellStyle name="Normal 15 2 3 2 2 2" xfId="17594"/>
    <cellStyle name="Normal 15 2 3 2 2 2 2" xfId="52810"/>
    <cellStyle name="Normal 15 2 3 2 2 2 3" xfId="30199"/>
    <cellStyle name="Normal 15 2 3 2 2 3" xfId="14040"/>
    <cellStyle name="Normal 15 2 3 2 2 3 2" xfId="49258"/>
    <cellStyle name="Normal 15 2 3 2 2 4" xfId="40213"/>
    <cellStyle name="Normal 15 2 3 2 2 5" xfId="26647"/>
    <cellStyle name="Normal 15 2 3 2 3" xfId="6417"/>
    <cellStyle name="Normal 15 2 3 2 3 2" xfId="19048"/>
    <cellStyle name="Normal 15 2 3 2 3 2 2" xfId="54264"/>
    <cellStyle name="Normal 15 2 3 2 3 3" xfId="41667"/>
    <cellStyle name="Normal 15 2 3 2 3 4" xfId="31653"/>
    <cellStyle name="Normal 15 2 3 2 4" xfId="7876"/>
    <cellStyle name="Normal 15 2 3 2 4 2" xfId="20502"/>
    <cellStyle name="Normal 15 2 3 2 4 2 2" xfId="55718"/>
    <cellStyle name="Normal 15 2 3 2 4 3" xfId="43121"/>
    <cellStyle name="Normal 15 2 3 2 4 4" xfId="33107"/>
    <cellStyle name="Normal 15 2 3 2 5" xfId="9657"/>
    <cellStyle name="Normal 15 2 3 2 5 2" xfId="22278"/>
    <cellStyle name="Normal 15 2 3 2 5 2 2" xfId="57494"/>
    <cellStyle name="Normal 15 2 3 2 5 3" xfId="44897"/>
    <cellStyle name="Normal 15 2 3 2 5 4" xfId="34883"/>
    <cellStyle name="Normal 15 2 3 2 6" xfId="11451"/>
    <cellStyle name="Normal 15 2 3 2 6 2" xfId="24054"/>
    <cellStyle name="Normal 15 2 3 2 6 2 2" xfId="59270"/>
    <cellStyle name="Normal 15 2 3 2 6 3" xfId="46673"/>
    <cellStyle name="Normal 15 2 3 2 6 4" xfId="36659"/>
    <cellStyle name="Normal 15 2 3 2 7" xfId="15818"/>
    <cellStyle name="Normal 15 2 3 2 7 2" xfId="51034"/>
    <cellStyle name="Normal 15 2 3 2 7 3" xfId="28423"/>
    <cellStyle name="Normal 15 2 3 2 8" xfId="12909"/>
    <cellStyle name="Normal 15 2 3 2 8 2" xfId="48127"/>
    <cellStyle name="Normal 15 2 3 2 9" xfId="38437"/>
    <cellStyle name="Normal 15 2 3 3" xfId="3476"/>
    <cellStyle name="Normal 15 2 3 3 10" xfId="26972"/>
    <cellStyle name="Normal 15 2 3 3 11" xfId="61376"/>
    <cellStyle name="Normal 15 2 3 3 2" xfId="5272"/>
    <cellStyle name="Normal 15 2 3 3 2 2" xfId="17919"/>
    <cellStyle name="Normal 15 2 3 3 2 2 2" xfId="53135"/>
    <cellStyle name="Normal 15 2 3 3 2 3" xfId="40538"/>
    <cellStyle name="Normal 15 2 3 3 2 4" xfId="30524"/>
    <cellStyle name="Normal 15 2 3 3 3" xfId="6742"/>
    <cellStyle name="Normal 15 2 3 3 3 2" xfId="19373"/>
    <cellStyle name="Normal 15 2 3 3 3 2 2" xfId="54589"/>
    <cellStyle name="Normal 15 2 3 3 3 3" xfId="41992"/>
    <cellStyle name="Normal 15 2 3 3 3 4" xfId="31978"/>
    <cellStyle name="Normal 15 2 3 3 4" xfId="8201"/>
    <cellStyle name="Normal 15 2 3 3 4 2" xfId="20827"/>
    <cellStyle name="Normal 15 2 3 3 4 2 2" xfId="56043"/>
    <cellStyle name="Normal 15 2 3 3 4 3" xfId="43446"/>
    <cellStyle name="Normal 15 2 3 3 4 4" xfId="33432"/>
    <cellStyle name="Normal 15 2 3 3 5" xfId="9982"/>
    <cellStyle name="Normal 15 2 3 3 5 2" xfId="22603"/>
    <cellStyle name="Normal 15 2 3 3 5 2 2" xfId="57819"/>
    <cellStyle name="Normal 15 2 3 3 5 3" xfId="45222"/>
    <cellStyle name="Normal 15 2 3 3 5 4" xfId="35208"/>
    <cellStyle name="Normal 15 2 3 3 6" xfId="11776"/>
    <cellStyle name="Normal 15 2 3 3 6 2" xfId="24379"/>
    <cellStyle name="Normal 15 2 3 3 6 2 2" xfId="59595"/>
    <cellStyle name="Normal 15 2 3 3 6 3" xfId="46998"/>
    <cellStyle name="Normal 15 2 3 3 6 4" xfId="36984"/>
    <cellStyle name="Normal 15 2 3 3 7" xfId="16143"/>
    <cellStyle name="Normal 15 2 3 3 7 2" xfId="51359"/>
    <cellStyle name="Normal 15 2 3 3 7 3" xfId="28748"/>
    <cellStyle name="Normal 15 2 3 3 8" xfId="14365"/>
    <cellStyle name="Normal 15 2 3 3 8 2" xfId="49583"/>
    <cellStyle name="Normal 15 2 3 3 9" xfId="38762"/>
    <cellStyle name="Normal 15 2 3 4" xfId="2637"/>
    <cellStyle name="Normal 15 2 3 4 10" xfId="26163"/>
    <cellStyle name="Normal 15 2 3 4 11" xfId="60567"/>
    <cellStyle name="Normal 15 2 3 4 2" xfId="4463"/>
    <cellStyle name="Normal 15 2 3 4 2 2" xfId="17110"/>
    <cellStyle name="Normal 15 2 3 4 2 2 2" xfId="52326"/>
    <cellStyle name="Normal 15 2 3 4 2 3" xfId="39729"/>
    <cellStyle name="Normal 15 2 3 4 2 4" xfId="29715"/>
    <cellStyle name="Normal 15 2 3 4 3" xfId="5933"/>
    <cellStyle name="Normal 15 2 3 4 3 2" xfId="18564"/>
    <cellStyle name="Normal 15 2 3 4 3 2 2" xfId="53780"/>
    <cellStyle name="Normal 15 2 3 4 3 3" xfId="41183"/>
    <cellStyle name="Normal 15 2 3 4 3 4" xfId="31169"/>
    <cellStyle name="Normal 15 2 3 4 4" xfId="7392"/>
    <cellStyle name="Normal 15 2 3 4 4 2" xfId="20018"/>
    <cellStyle name="Normal 15 2 3 4 4 2 2" xfId="55234"/>
    <cellStyle name="Normal 15 2 3 4 4 3" xfId="42637"/>
    <cellStyle name="Normal 15 2 3 4 4 4" xfId="32623"/>
    <cellStyle name="Normal 15 2 3 4 5" xfId="9173"/>
    <cellStyle name="Normal 15 2 3 4 5 2" xfId="21794"/>
    <cellStyle name="Normal 15 2 3 4 5 2 2" xfId="57010"/>
    <cellStyle name="Normal 15 2 3 4 5 3" xfId="44413"/>
    <cellStyle name="Normal 15 2 3 4 5 4" xfId="34399"/>
    <cellStyle name="Normal 15 2 3 4 6" xfId="10967"/>
    <cellStyle name="Normal 15 2 3 4 6 2" xfId="23570"/>
    <cellStyle name="Normal 15 2 3 4 6 2 2" xfId="58786"/>
    <cellStyle name="Normal 15 2 3 4 6 3" xfId="46189"/>
    <cellStyle name="Normal 15 2 3 4 6 4" xfId="36175"/>
    <cellStyle name="Normal 15 2 3 4 7" xfId="15334"/>
    <cellStyle name="Normal 15 2 3 4 7 2" xfId="50550"/>
    <cellStyle name="Normal 15 2 3 4 7 3" xfId="27939"/>
    <cellStyle name="Normal 15 2 3 4 8" xfId="13556"/>
    <cellStyle name="Normal 15 2 3 4 8 2" xfId="48774"/>
    <cellStyle name="Normal 15 2 3 4 9" xfId="37953"/>
    <cellStyle name="Normal 15 2 3 5" xfId="3801"/>
    <cellStyle name="Normal 15 2 3 5 2" xfId="8524"/>
    <cellStyle name="Normal 15 2 3 5 2 2" xfId="21150"/>
    <cellStyle name="Normal 15 2 3 5 2 2 2" xfId="56366"/>
    <cellStyle name="Normal 15 2 3 5 2 3" xfId="43769"/>
    <cellStyle name="Normal 15 2 3 5 2 4" xfId="33755"/>
    <cellStyle name="Normal 15 2 3 5 3" xfId="10305"/>
    <cellStyle name="Normal 15 2 3 5 3 2" xfId="22926"/>
    <cellStyle name="Normal 15 2 3 5 3 2 2" xfId="58142"/>
    <cellStyle name="Normal 15 2 3 5 3 3" xfId="45545"/>
    <cellStyle name="Normal 15 2 3 5 3 4" xfId="35531"/>
    <cellStyle name="Normal 15 2 3 5 4" xfId="12101"/>
    <cellStyle name="Normal 15 2 3 5 4 2" xfId="24702"/>
    <cellStyle name="Normal 15 2 3 5 4 2 2" xfId="59918"/>
    <cellStyle name="Normal 15 2 3 5 4 3" xfId="47321"/>
    <cellStyle name="Normal 15 2 3 5 4 4" xfId="37307"/>
    <cellStyle name="Normal 15 2 3 5 5" xfId="16466"/>
    <cellStyle name="Normal 15 2 3 5 5 2" xfId="51682"/>
    <cellStyle name="Normal 15 2 3 5 5 3" xfId="29071"/>
    <cellStyle name="Normal 15 2 3 5 6" xfId="14688"/>
    <cellStyle name="Normal 15 2 3 5 6 2" xfId="49906"/>
    <cellStyle name="Normal 15 2 3 5 7" xfId="39085"/>
    <cellStyle name="Normal 15 2 3 5 8" xfId="27295"/>
    <cellStyle name="Normal 15 2 3 6" xfId="4141"/>
    <cellStyle name="Normal 15 2 3 6 2" xfId="16788"/>
    <cellStyle name="Normal 15 2 3 6 2 2" xfId="52004"/>
    <cellStyle name="Normal 15 2 3 6 2 3" xfId="29393"/>
    <cellStyle name="Normal 15 2 3 6 3" xfId="13234"/>
    <cellStyle name="Normal 15 2 3 6 3 2" xfId="48452"/>
    <cellStyle name="Normal 15 2 3 6 4" xfId="39407"/>
    <cellStyle name="Normal 15 2 3 6 5" xfId="25841"/>
    <cellStyle name="Normal 15 2 3 7" xfId="5611"/>
    <cellStyle name="Normal 15 2 3 7 2" xfId="18242"/>
    <cellStyle name="Normal 15 2 3 7 2 2" xfId="53458"/>
    <cellStyle name="Normal 15 2 3 7 3" xfId="40861"/>
    <cellStyle name="Normal 15 2 3 7 4" xfId="30847"/>
    <cellStyle name="Normal 15 2 3 8" xfId="7070"/>
    <cellStyle name="Normal 15 2 3 8 2" xfId="19696"/>
    <cellStyle name="Normal 15 2 3 8 2 2" xfId="54912"/>
    <cellStyle name="Normal 15 2 3 8 3" xfId="42315"/>
    <cellStyle name="Normal 15 2 3 8 4" xfId="32301"/>
    <cellStyle name="Normal 15 2 3 9" xfId="8851"/>
    <cellStyle name="Normal 15 2 3 9 2" xfId="21472"/>
    <cellStyle name="Normal 15 2 3 9 2 2" xfId="56688"/>
    <cellStyle name="Normal 15 2 3 9 3" xfId="44091"/>
    <cellStyle name="Normal 15 2 3 9 4" xfId="34077"/>
    <cellStyle name="Normal 15 2 4" xfId="2977"/>
    <cellStyle name="Normal 15 2 4 10" xfId="25357"/>
    <cellStyle name="Normal 15 2 4 11" xfId="60892"/>
    <cellStyle name="Normal 15 2 4 2" xfId="4788"/>
    <cellStyle name="Normal 15 2 4 2 2" xfId="17435"/>
    <cellStyle name="Normal 15 2 4 2 2 2" xfId="52651"/>
    <cellStyle name="Normal 15 2 4 2 2 3" xfId="30040"/>
    <cellStyle name="Normal 15 2 4 2 3" xfId="13881"/>
    <cellStyle name="Normal 15 2 4 2 3 2" xfId="49099"/>
    <cellStyle name="Normal 15 2 4 2 4" xfId="40054"/>
    <cellStyle name="Normal 15 2 4 2 5" xfId="26488"/>
    <cellStyle name="Normal 15 2 4 3" xfId="6258"/>
    <cellStyle name="Normal 15 2 4 3 2" xfId="18889"/>
    <cellStyle name="Normal 15 2 4 3 2 2" xfId="54105"/>
    <cellStyle name="Normal 15 2 4 3 3" xfId="41508"/>
    <cellStyle name="Normal 15 2 4 3 4" xfId="31494"/>
    <cellStyle name="Normal 15 2 4 4" xfId="7717"/>
    <cellStyle name="Normal 15 2 4 4 2" xfId="20343"/>
    <cellStyle name="Normal 15 2 4 4 2 2" xfId="55559"/>
    <cellStyle name="Normal 15 2 4 4 3" xfId="42962"/>
    <cellStyle name="Normal 15 2 4 4 4" xfId="32948"/>
    <cellStyle name="Normal 15 2 4 5" xfId="9498"/>
    <cellStyle name="Normal 15 2 4 5 2" xfId="22119"/>
    <cellStyle name="Normal 15 2 4 5 2 2" xfId="57335"/>
    <cellStyle name="Normal 15 2 4 5 3" xfId="44738"/>
    <cellStyle name="Normal 15 2 4 5 4" xfId="34724"/>
    <cellStyle name="Normal 15 2 4 6" xfId="11292"/>
    <cellStyle name="Normal 15 2 4 6 2" xfId="23895"/>
    <cellStyle name="Normal 15 2 4 6 2 2" xfId="59111"/>
    <cellStyle name="Normal 15 2 4 6 3" xfId="46514"/>
    <cellStyle name="Normal 15 2 4 6 4" xfId="36500"/>
    <cellStyle name="Normal 15 2 4 7" xfId="15659"/>
    <cellStyle name="Normal 15 2 4 7 2" xfId="50875"/>
    <cellStyle name="Normal 15 2 4 7 3" xfId="28264"/>
    <cellStyle name="Normal 15 2 4 8" xfId="12750"/>
    <cellStyle name="Normal 15 2 4 8 2" xfId="47968"/>
    <cellStyle name="Normal 15 2 4 9" xfId="38278"/>
    <cellStyle name="Normal 15 2 5" xfId="2810"/>
    <cellStyle name="Normal 15 2 5 10" xfId="25202"/>
    <cellStyle name="Normal 15 2 5 11" xfId="60737"/>
    <cellStyle name="Normal 15 2 5 2" xfId="4633"/>
    <cellStyle name="Normal 15 2 5 2 2" xfId="17280"/>
    <cellStyle name="Normal 15 2 5 2 2 2" xfId="52496"/>
    <cellStyle name="Normal 15 2 5 2 2 3" xfId="29885"/>
    <cellStyle name="Normal 15 2 5 2 3" xfId="13726"/>
    <cellStyle name="Normal 15 2 5 2 3 2" xfId="48944"/>
    <cellStyle name="Normal 15 2 5 2 4" xfId="39899"/>
    <cellStyle name="Normal 15 2 5 2 5" xfId="26333"/>
    <cellStyle name="Normal 15 2 5 3" xfId="6103"/>
    <cellStyle name="Normal 15 2 5 3 2" xfId="18734"/>
    <cellStyle name="Normal 15 2 5 3 2 2" xfId="53950"/>
    <cellStyle name="Normal 15 2 5 3 3" xfId="41353"/>
    <cellStyle name="Normal 15 2 5 3 4" xfId="31339"/>
    <cellStyle name="Normal 15 2 5 4" xfId="7562"/>
    <cellStyle name="Normal 15 2 5 4 2" xfId="20188"/>
    <cellStyle name="Normal 15 2 5 4 2 2" xfId="55404"/>
    <cellStyle name="Normal 15 2 5 4 3" xfId="42807"/>
    <cellStyle name="Normal 15 2 5 4 4" xfId="32793"/>
    <cellStyle name="Normal 15 2 5 5" xfId="9343"/>
    <cellStyle name="Normal 15 2 5 5 2" xfId="21964"/>
    <cellStyle name="Normal 15 2 5 5 2 2" xfId="57180"/>
    <cellStyle name="Normal 15 2 5 5 3" xfId="44583"/>
    <cellStyle name="Normal 15 2 5 5 4" xfId="34569"/>
    <cellStyle name="Normal 15 2 5 6" xfId="11137"/>
    <cellStyle name="Normal 15 2 5 6 2" xfId="23740"/>
    <cellStyle name="Normal 15 2 5 6 2 2" xfId="58956"/>
    <cellStyle name="Normal 15 2 5 6 3" xfId="46359"/>
    <cellStyle name="Normal 15 2 5 6 4" xfId="36345"/>
    <cellStyle name="Normal 15 2 5 7" xfId="15504"/>
    <cellStyle name="Normal 15 2 5 7 2" xfId="50720"/>
    <cellStyle name="Normal 15 2 5 7 3" xfId="28109"/>
    <cellStyle name="Normal 15 2 5 8" xfId="12595"/>
    <cellStyle name="Normal 15 2 5 8 2" xfId="47813"/>
    <cellStyle name="Normal 15 2 5 9" xfId="38123"/>
    <cellStyle name="Normal 15 2 6" xfId="3324"/>
    <cellStyle name="Normal 15 2 6 10" xfId="26820"/>
    <cellStyle name="Normal 15 2 6 11" xfId="61224"/>
    <cellStyle name="Normal 15 2 6 2" xfId="5120"/>
    <cellStyle name="Normal 15 2 6 2 2" xfId="17767"/>
    <cellStyle name="Normal 15 2 6 2 2 2" xfId="52983"/>
    <cellStyle name="Normal 15 2 6 2 3" xfId="40386"/>
    <cellStyle name="Normal 15 2 6 2 4" xfId="30372"/>
    <cellStyle name="Normal 15 2 6 3" xfId="6590"/>
    <cellStyle name="Normal 15 2 6 3 2" xfId="19221"/>
    <cellStyle name="Normal 15 2 6 3 2 2" xfId="54437"/>
    <cellStyle name="Normal 15 2 6 3 3" xfId="41840"/>
    <cellStyle name="Normal 15 2 6 3 4" xfId="31826"/>
    <cellStyle name="Normal 15 2 6 4" xfId="8049"/>
    <cellStyle name="Normal 15 2 6 4 2" xfId="20675"/>
    <cellStyle name="Normal 15 2 6 4 2 2" xfId="55891"/>
    <cellStyle name="Normal 15 2 6 4 3" xfId="43294"/>
    <cellStyle name="Normal 15 2 6 4 4" xfId="33280"/>
    <cellStyle name="Normal 15 2 6 5" xfId="9830"/>
    <cellStyle name="Normal 15 2 6 5 2" xfId="22451"/>
    <cellStyle name="Normal 15 2 6 5 2 2" xfId="57667"/>
    <cellStyle name="Normal 15 2 6 5 3" xfId="45070"/>
    <cellStyle name="Normal 15 2 6 5 4" xfId="35056"/>
    <cellStyle name="Normal 15 2 6 6" xfId="11624"/>
    <cellStyle name="Normal 15 2 6 6 2" xfId="24227"/>
    <cellStyle name="Normal 15 2 6 6 2 2" xfId="59443"/>
    <cellStyle name="Normal 15 2 6 6 3" xfId="46846"/>
    <cellStyle name="Normal 15 2 6 6 4" xfId="36832"/>
    <cellStyle name="Normal 15 2 6 7" xfId="15991"/>
    <cellStyle name="Normal 15 2 6 7 2" xfId="51207"/>
    <cellStyle name="Normal 15 2 6 7 3" xfId="28596"/>
    <cellStyle name="Normal 15 2 6 8" xfId="14213"/>
    <cellStyle name="Normal 15 2 6 8 2" xfId="49431"/>
    <cellStyle name="Normal 15 2 6 9" xfId="38610"/>
    <cellStyle name="Normal 15 2 7" xfId="2480"/>
    <cellStyle name="Normal 15 2 7 10" xfId="26011"/>
    <cellStyle name="Normal 15 2 7 11" xfId="60415"/>
    <cellStyle name="Normal 15 2 7 2" xfId="4311"/>
    <cellStyle name="Normal 15 2 7 2 2" xfId="16958"/>
    <cellStyle name="Normal 15 2 7 2 2 2" xfId="52174"/>
    <cellStyle name="Normal 15 2 7 2 3" xfId="39577"/>
    <cellStyle name="Normal 15 2 7 2 4" xfId="29563"/>
    <cellStyle name="Normal 15 2 7 3" xfId="5781"/>
    <cellStyle name="Normal 15 2 7 3 2" xfId="18412"/>
    <cellStyle name="Normal 15 2 7 3 2 2" xfId="53628"/>
    <cellStyle name="Normal 15 2 7 3 3" xfId="41031"/>
    <cellStyle name="Normal 15 2 7 3 4" xfId="31017"/>
    <cellStyle name="Normal 15 2 7 4" xfId="7240"/>
    <cellStyle name="Normal 15 2 7 4 2" xfId="19866"/>
    <cellStyle name="Normal 15 2 7 4 2 2" xfId="55082"/>
    <cellStyle name="Normal 15 2 7 4 3" xfId="42485"/>
    <cellStyle name="Normal 15 2 7 4 4" xfId="32471"/>
    <cellStyle name="Normal 15 2 7 5" xfId="9021"/>
    <cellStyle name="Normal 15 2 7 5 2" xfId="21642"/>
    <cellStyle name="Normal 15 2 7 5 2 2" xfId="56858"/>
    <cellStyle name="Normal 15 2 7 5 3" xfId="44261"/>
    <cellStyle name="Normal 15 2 7 5 4" xfId="34247"/>
    <cellStyle name="Normal 15 2 7 6" xfId="10815"/>
    <cellStyle name="Normal 15 2 7 6 2" xfId="23418"/>
    <cellStyle name="Normal 15 2 7 6 2 2" xfId="58634"/>
    <cellStyle name="Normal 15 2 7 6 3" xfId="46037"/>
    <cellStyle name="Normal 15 2 7 6 4" xfId="36023"/>
    <cellStyle name="Normal 15 2 7 7" xfId="15182"/>
    <cellStyle name="Normal 15 2 7 7 2" xfId="50398"/>
    <cellStyle name="Normal 15 2 7 7 3" xfId="27787"/>
    <cellStyle name="Normal 15 2 7 8" xfId="13404"/>
    <cellStyle name="Normal 15 2 7 8 2" xfId="48622"/>
    <cellStyle name="Normal 15 2 7 9" xfId="37801"/>
    <cellStyle name="Normal 15 2 8" xfId="3648"/>
    <cellStyle name="Normal 15 2 8 2" xfId="8372"/>
    <cellStyle name="Normal 15 2 8 2 2" xfId="20998"/>
    <cellStyle name="Normal 15 2 8 2 2 2" xfId="56214"/>
    <cellStyle name="Normal 15 2 8 2 3" xfId="43617"/>
    <cellStyle name="Normal 15 2 8 2 4" xfId="33603"/>
    <cellStyle name="Normal 15 2 8 3" xfId="10153"/>
    <cellStyle name="Normal 15 2 8 3 2" xfId="22774"/>
    <cellStyle name="Normal 15 2 8 3 2 2" xfId="57990"/>
    <cellStyle name="Normal 15 2 8 3 3" xfId="45393"/>
    <cellStyle name="Normal 15 2 8 3 4" xfId="35379"/>
    <cellStyle name="Normal 15 2 8 4" xfId="11949"/>
    <cellStyle name="Normal 15 2 8 4 2" xfId="24550"/>
    <cellStyle name="Normal 15 2 8 4 2 2" xfId="59766"/>
    <cellStyle name="Normal 15 2 8 4 3" xfId="47169"/>
    <cellStyle name="Normal 15 2 8 4 4" xfId="37155"/>
    <cellStyle name="Normal 15 2 8 5" xfId="16314"/>
    <cellStyle name="Normal 15 2 8 5 2" xfId="51530"/>
    <cellStyle name="Normal 15 2 8 5 3" xfId="28919"/>
    <cellStyle name="Normal 15 2 8 6" xfId="14536"/>
    <cellStyle name="Normal 15 2 8 6 2" xfId="49754"/>
    <cellStyle name="Normal 15 2 8 7" xfId="38933"/>
    <cellStyle name="Normal 15 2 8 8" xfId="27143"/>
    <cellStyle name="Normal 15 2 9" xfId="3978"/>
    <cellStyle name="Normal 15 2 9 2" xfId="16636"/>
    <cellStyle name="Normal 15 2 9 2 2" xfId="51852"/>
    <cellStyle name="Normal 15 2 9 2 3" xfId="29241"/>
    <cellStyle name="Normal 15 2 9 3" xfId="13082"/>
    <cellStyle name="Normal 15 2 9 3 2" xfId="48300"/>
    <cellStyle name="Normal 15 2 9 4" xfId="39255"/>
    <cellStyle name="Normal 15 2 9 5" xfId="25689"/>
    <cellStyle name="Normal 15 2_District Target Attainment" xfId="1112"/>
    <cellStyle name="Normal 15 3" xfId="1278"/>
    <cellStyle name="Normal 15 3 10" xfId="6960"/>
    <cellStyle name="Normal 15 3 10 2" xfId="19587"/>
    <cellStyle name="Normal 15 3 10 2 2" xfId="54803"/>
    <cellStyle name="Normal 15 3 10 3" xfId="42206"/>
    <cellStyle name="Normal 15 3 10 4" xfId="32192"/>
    <cellStyle name="Normal 15 3 11" xfId="8741"/>
    <cellStyle name="Normal 15 3 11 2" xfId="21363"/>
    <cellStyle name="Normal 15 3 11 2 2" xfId="56579"/>
    <cellStyle name="Normal 15 3 11 3" xfId="43982"/>
    <cellStyle name="Normal 15 3 11 4" xfId="33968"/>
    <cellStyle name="Normal 15 3 12" xfId="10545"/>
    <cellStyle name="Normal 15 3 12 2" xfId="23156"/>
    <cellStyle name="Normal 15 3 12 2 2" xfId="58372"/>
    <cellStyle name="Normal 15 3 12 3" xfId="45775"/>
    <cellStyle name="Normal 15 3 12 4" xfId="35761"/>
    <cellStyle name="Normal 15 3 13" xfId="14902"/>
    <cellStyle name="Normal 15 3 13 2" xfId="50119"/>
    <cellStyle name="Normal 15 3 13 3" xfId="27508"/>
    <cellStyle name="Normal 15 3 14" xfId="12316"/>
    <cellStyle name="Normal 15 3 14 2" xfId="47534"/>
    <cellStyle name="Normal 15 3 15" xfId="37521"/>
    <cellStyle name="Normal 15 3 16" xfId="24923"/>
    <cellStyle name="Normal 15 3 17" xfId="60136"/>
    <cellStyle name="Normal 15 3 2" xfId="2346"/>
    <cellStyle name="Normal 15 3 2 10" xfId="10546"/>
    <cellStyle name="Normal 15 3 2 10 2" xfId="23157"/>
    <cellStyle name="Normal 15 3 2 10 2 2" xfId="58373"/>
    <cellStyle name="Normal 15 3 2 10 3" xfId="45776"/>
    <cellStyle name="Normal 15 3 2 10 4" xfId="35762"/>
    <cellStyle name="Normal 15 3 2 11" xfId="15057"/>
    <cellStyle name="Normal 15 3 2 11 2" xfId="50273"/>
    <cellStyle name="Normal 15 3 2 11 3" xfId="27662"/>
    <cellStyle name="Normal 15 3 2 12" xfId="12470"/>
    <cellStyle name="Normal 15 3 2 12 2" xfId="47688"/>
    <cellStyle name="Normal 15 3 2 13" xfId="37676"/>
    <cellStyle name="Normal 15 3 2 14" xfId="25077"/>
    <cellStyle name="Normal 15 3 2 15" xfId="60290"/>
    <cellStyle name="Normal 15 3 2 2" xfId="3192"/>
    <cellStyle name="Normal 15 3 2 2 10" xfId="25561"/>
    <cellStyle name="Normal 15 3 2 2 11" xfId="61096"/>
    <cellStyle name="Normal 15 3 2 2 2" xfId="4992"/>
    <cellStyle name="Normal 15 3 2 2 2 2" xfId="17639"/>
    <cellStyle name="Normal 15 3 2 2 2 2 2" xfId="52855"/>
    <cellStyle name="Normal 15 3 2 2 2 2 3" xfId="30244"/>
    <cellStyle name="Normal 15 3 2 2 2 3" xfId="14085"/>
    <cellStyle name="Normal 15 3 2 2 2 3 2" xfId="49303"/>
    <cellStyle name="Normal 15 3 2 2 2 4" xfId="40258"/>
    <cellStyle name="Normal 15 3 2 2 2 5" xfId="26692"/>
    <cellStyle name="Normal 15 3 2 2 3" xfId="6462"/>
    <cellStyle name="Normal 15 3 2 2 3 2" xfId="19093"/>
    <cellStyle name="Normal 15 3 2 2 3 2 2" xfId="54309"/>
    <cellStyle name="Normal 15 3 2 2 3 3" xfId="41712"/>
    <cellStyle name="Normal 15 3 2 2 3 4" xfId="31698"/>
    <cellStyle name="Normal 15 3 2 2 4" xfId="7921"/>
    <cellStyle name="Normal 15 3 2 2 4 2" xfId="20547"/>
    <cellStyle name="Normal 15 3 2 2 4 2 2" xfId="55763"/>
    <cellStyle name="Normal 15 3 2 2 4 3" xfId="43166"/>
    <cellStyle name="Normal 15 3 2 2 4 4" xfId="33152"/>
    <cellStyle name="Normal 15 3 2 2 5" xfId="9702"/>
    <cellStyle name="Normal 15 3 2 2 5 2" xfId="22323"/>
    <cellStyle name="Normal 15 3 2 2 5 2 2" xfId="57539"/>
    <cellStyle name="Normal 15 3 2 2 5 3" xfId="44942"/>
    <cellStyle name="Normal 15 3 2 2 5 4" xfId="34928"/>
    <cellStyle name="Normal 15 3 2 2 6" xfId="11496"/>
    <cellStyle name="Normal 15 3 2 2 6 2" xfId="24099"/>
    <cellStyle name="Normal 15 3 2 2 6 2 2" xfId="59315"/>
    <cellStyle name="Normal 15 3 2 2 6 3" xfId="46718"/>
    <cellStyle name="Normal 15 3 2 2 6 4" xfId="36704"/>
    <cellStyle name="Normal 15 3 2 2 7" xfId="15863"/>
    <cellStyle name="Normal 15 3 2 2 7 2" xfId="51079"/>
    <cellStyle name="Normal 15 3 2 2 7 3" xfId="28468"/>
    <cellStyle name="Normal 15 3 2 2 8" xfId="12954"/>
    <cellStyle name="Normal 15 3 2 2 8 2" xfId="48172"/>
    <cellStyle name="Normal 15 3 2 2 9" xfId="38482"/>
    <cellStyle name="Normal 15 3 2 3" xfId="3521"/>
    <cellStyle name="Normal 15 3 2 3 10" xfId="27017"/>
    <cellStyle name="Normal 15 3 2 3 11" xfId="61421"/>
    <cellStyle name="Normal 15 3 2 3 2" xfId="5317"/>
    <cellStyle name="Normal 15 3 2 3 2 2" xfId="17964"/>
    <cellStyle name="Normal 15 3 2 3 2 2 2" xfId="53180"/>
    <cellStyle name="Normal 15 3 2 3 2 3" xfId="40583"/>
    <cellStyle name="Normal 15 3 2 3 2 4" xfId="30569"/>
    <cellStyle name="Normal 15 3 2 3 3" xfId="6787"/>
    <cellStyle name="Normal 15 3 2 3 3 2" xfId="19418"/>
    <cellStyle name="Normal 15 3 2 3 3 2 2" xfId="54634"/>
    <cellStyle name="Normal 15 3 2 3 3 3" xfId="42037"/>
    <cellStyle name="Normal 15 3 2 3 3 4" xfId="32023"/>
    <cellStyle name="Normal 15 3 2 3 4" xfId="8246"/>
    <cellStyle name="Normal 15 3 2 3 4 2" xfId="20872"/>
    <cellStyle name="Normal 15 3 2 3 4 2 2" xfId="56088"/>
    <cellStyle name="Normal 15 3 2 3 4 3" xfId="43491"/>
    <cellStyle name="Normal 15 3 2 3 4 4" xfId="33477"/>
    <cellStyle name="Normal 15 3 2 3 5" xfId="10027"/>
    <cellStyle name="Normal 15 3 2 3 5 2" xfId="22648"/>
    <cellStyle name="Normal 15 3 2 3 5 2 2" xfId="57864"/>
    <cellStyle name="Normal 15 3 2 3 5 3" xfId="45267"/>
    <cellStyle name="Normal 15 3 2 3 5 4" xfId="35253"/>
    <cellStyle name="Normal 15 3 2 3 6" xfId="11821"/>
    <cellStyle name="Normal 15 3 2 3 6 2" xfId="24424"/>
    <cellStyle name="Normal 15 3 2 3 6 2 2" xfId="59640"/>
    <cellStyle name="Normal 15 3 2 3 6 3" xfId="47043"/>
    <cellStyle name="Normal 15 3 2 3 6 4" xfId="37029"/>
    <cellStyle name="Normal 15 3 2 3 7" xfId="16188"/>
    <cellStyle name="Normal 15 3 2 3 7 2" xfId="51404"/>
    <cellStyle name="Normal 15 3 2 3 7 3" xfId="28793"/>
    <cellStyle name="Normal 15 3 2 3 8" xfId="14410"/>
    <cellStyle name="Normal 15 3 2 3 8 2" xfId="49628"/>
    <cellStyle name="Normal 15 3 2 3 9" xfId="38807"/>
    <cellStyle name="Normal 15 3 2 4" xfId="2682"/>
    <cellStyle name="Normal 15 3 2 4 10" xfId="26208"/>
    <cellStyle name="Normal 15 3 2 4 11" xfId="60612"/>
    <cellStyle name="Normal 15 3 2 4 2" xfId="4508"/>
    <cellStyle name="Normal 15 3 2 4 2 2" xfId="17155"/>
    <cellStyle name="Normal 15 3 2 4 2 2 2" xfId="52371"/>
    <cellStyle name="Normal 15 3 2 4 2 3" xfId="39774"/>
    <cellStyle name="Normal 15 3 2 4 2 4" xfId="29760"/>
    <cellStyle name="Normal 15 3 2 4 3" xfId="5978"/>
    <cellStyle name="Normal 15 3 2 4 3 2" xfId="18609"/>
    <cellStyle name="Normal 15 3 2 4 3 2 2" xfId="53825"/>
    <cellStyle name="Normal 15 3 2 4 3 3" xfId="41228"/>
    <cellStyle name="Normal 15 3 2 4 3 4" xfId="31214"/>
    <cellStyle name="Normal 15 3 2 4 4" xfId="7437"/>
    <cellStyle name="Normal 15 3 2 4 4 2" xfId="20063"/>
    <cellStyle name="Normal 15 3 2 4 4 2 2" xfId="55279"/>
    <cellStyle name="Normal 15 3 2 4 4 3" xfId="42682"/>
    <cellStyle name="Normal 15 3 2 4 4 4" xfId="32668"/>
    <cellStyle name="Normal 15 3 2 4 5" xfId="9218"/>
    <cellStyle name="Normal 15 3 2 4 5 2" xfId="21839"/>
    <cellStyle name="Normal 15 3 2 4 5 2 2" xfId="57055"/>
    <cellStyle name="Normal 15 3 2 4 5 3" xfId="44458"/>
    <cellStyle name="Normal 15 3 2 4 5 4" xfId="34444"/>
    <cellStyle name="Normal 15 3 2 4 6" xfId="11012"/>
    <cellStyle name="Normal 15 3 2 4 6 2" xfId="23615"/>
    <cellStyle name="Normal 15 3 2 4 6 2 2" xfId="58831"/>
    <cellStyle name="Normal 15 3 2 4 6 3" xfId="46234"/>
    <cellStyle name="Normal 15 3 2 4 6 4" xfId="36220"/>
    <cellStyle name="Normal 15 3 2 4 7" xfId="15379"/>
    <cellStyle name="Normal 15 3 2 4 7 2" xfId="50595"/>
    <cellStyle name="Normal 15 3 2 4 7 3" xfId="27984"/>
    <cellStyle name="Normal 15 3 2 4 8" xfId="13601"/>
    <cellStyle name="Normal 15 3 2 4 8 2" xfId="48819"/>
    <cellStyle name="Normal 15 3 2 4 9" xfId="37998"/>
    <cellStyle name="Normal 15 3 2 5" xfId="3846"/>
    <cellStyle name="Normal 15 3 2 5 2" xfId="8569"/>
    <cellStyle name="Normal 15 3 2 5 2 2" xfId="21195"/>
    <cellStyle name="Normal 15 3 2 5 2 2 2" xfId="56411"/>
    <cellStyle name="Normal 15 3 2 5 2 3" xfId="43814"/>
    <cellStyle name="Normal 15 3 2 5 2 4" xfId="33800"/>
    <cellStyle name="Normal 15 3 2 5 3" xfId="10350"/>
    <cellStyle name="Normal 15 3 2 5 3 2" xfId="22971"/>
    <cellStyle name="Normal 15 3 2 5 3 2 2" xfId="58187"/>
    <cellStyle name="Normal 15 3 2 5 3 3" xfId="45590"/>
    <cellStyle name="Normal 15 3 2 5 3 4" xfId="35576"/>
    <cellStyle name="Normal 15 3 2 5 4" xfId="12146"/>
    <cellStyle name="Normal 15 3 2 5 4 2" xfId="24747"/>
    <cellStyle name="Normal 15 3 2 5 4 2 2" xfId="59963"/>
    <cellStyle name="Normal 15 3 2 5 4 3" xfId="47366"/>
    <cellStyle name="Normal 15 3 2 5 4 4" xfId="37352"/>
    <cellStyle name="Normal 15 3 2 5 5" xfId="16511"/>
    <cellStyle name="Normal 15 3 2 5 5 2" xfId="51727"/>
    <cellStyle name="Normal 15 3 2 5 5 3" xfId="29116"/>
    <cellStyle name="Normal 15 3 2 5 6" xfId="14733"/>
    <cellStyle name="Normal 15 3 2 5 6 2" xfId="49951"/>
    <cellStyle name="Normal 15 3 2 5 7" xfId="39130"/>
    <cellStyle name="Normal 15 3 2 5 8" xfId="27340"/>
    <cellStyle name="Normal 15 3 2 6" xfId="4186"/>
    <cellStyle name="Normal 15 3 2 6 2" xfId="16833"/>
    <cellStyle name="Normal 15 3 2 6 2 2" xfId="52049"/>
    <cellStyle name="Normal 15 3 2 6 2 3" xfId="29438"/>
    <cellStyle name="Normal 15 3 2 6 3" xfId="13279"/>
    <cellStyle name="Normal 15 3 2 6 3 2" xfId="48497"/>
    <cellStyle name="Normal 15 3 2 6 4" xfId="39452"/>
    <cellStyle name="Normal 15 3 2 6 5" xfId="25886"/>
    <cellStyle name="Normal 15 3 2 7" xfId="5656"/>
    <cellStyle name="Normal 15 3 2 7 2" xfId="18287"/>
    <cellStyle name="Normal 15 3 2 7 2 2" xfId="53503"/>
    <cellStyle name="Normal 15 3 2 7 3" xfId="40906"/>
    <cellStyle name="Normal 15 3 2 7 4" xfId="30892"/>
    <cellStyle name="Normal 15 3 2 8" xfId="7115"/>
    <cellStyle name="Normal 15 3 2 8 2" xfId="19741"/>
    <cellStyle name="Normal 15 3 2 8 2 2" xfId="54957"/>
    <cellStyle name="Normal 15 3 2 8 3" xfId="42360"/>
    <cellStyle name="Normal 15 3 2 8 4" xfId="32346"/>
    <cellStyle name="Normal 15 3 2 9" xfId="8896"/>
    <cellStyle name="Normal 15 3 2 9 2" xfId="21517"/>
    <cellStyle name="Normal 15 3 2 9 2 2" xfId="56733"/>
    <cellStyle name="Normal 15 3 2 9 3" xfId="44136"/>
    <cellStyle name="Normal 15 3 2 9 4" xfId="34122"/>
    <cellStyle name="Normal 15 3 3" xfId="3031"/>
    <cellStyle name="Normal 15 3 3 10" xfId="25404"/>
    <cellStyle name="Normal 15 3 3 11" xfId="60939"/>
    <cellStyle name="Normal 15 3 3 2" xfId="4835"/>
    <cellStyle name="Normal 15 3 3 2 2" xfId="17482"/>
    <cellStyle name="Normal 15 3 3 2 2 2" xfId="52698"/>
    <cellStyle name="Normal 15 3 3 2 2 3" xfId="30087"/>
    <cellStyle name="Normal 15 3 3 2 3" xfId="13928"/>
    <cellStyle name="Normal 15 3 3 2 3 2" xfId="49146"/>
    <cellStyle name="Normal 15 3 3 2 4" xfId="40101"/>
    <cellStyle name="Normal 15 3 3 2 5" xfId="26535"/>
    <cellStyle name="Normal 15 3 3 3" xfId="6305"/>
    <cellStyle name="Normal 15 3 3 3 2" xfId="18936"/>
    <cellStyle name="Normal 15 3 3 3 2 2" xfId="54152"/>
    <cellStyle name="Normal 15 3 3 3 3" xfId="41555"/>
    <cellStyle name="Normal 15 3 3 3 4" xfId="31541"/>
    <cellStyle name="Normal 15 3 3 4" xfId="7764"/>
    <cellStyle name="Normal 15 3 3 4 2" xfId="20390"/>
    <cellStyle name="Normal 15 3 3 4 2 2" xfId="55606"/>
    <cellStyle name="Normal 15 3 3 4 3" xfId="43009"/>
    <cellStyle name="Normal 15 3 3 4 4" xfId="32995"/>
    <cellStyle name="Normal 15 3 3 5" xfId="9545"/>
    <cellStyle name="Normal 15 3 3 5 2" xfId="22166"/>
    <cellStyle name="Normal 15 3 3 5 2 2" xfId="57382"/>
    <cellStyle name="Normal 15 3 3 5 3" xfId="44785"/>
    <cellStyle name="Normal 15 3 3 5 4" xfId="34771"/>
    <cellStyle name="Normal 15 3 3 6" xfId="11339"/>
    <cellStyle name="Normal 15 3 3 6 2" xfId="23942"/>
    <cellStyle name="Normal 15 3 3 6 2 2" xfId="59158"/>
    <cellStyle name="Normal 15 3 3 6 3" xfId="46561"/>
    <cellStyle name="Normal 15 3 3 6 4" xfId="36547"/>
    <cellStyle name="Normal 15 3 3 7" xfId="15706"/>
    <cellStyle name="Normal 15 3 3 7 2" xfId="50922"/>
    <cellStyle name="Normal 15 3 3 7 3" xfId="28311"/>
    <cellStyle name="Normal 15 3 3 8" xfId="12797"/>
    <cellStyle name="Normal 15 3 3 8 2" xfId="48015"/>
    <cellStyle name="Normal 15 3 3 9" xfId="38325"/>
    <cellStyle name="Normal 15 3 4" xfId="2858"/>
    <cellStyle name="Normal 15 3 4 10" xfId="25245"/>
    <cellStyle name="Normal 15 3 4 11" xfId="60780"/>
    <cellStyle name="Normal 15 3 4 2" xfId="4676"/>
    <cellStyle name="Normal 15 3 4 2 2" xfId="17323"/>
    <cellStyle name="Normal 15 3 4 2 2 2" xfId="52539"/>
    <cellStyle name="Normal 15 3 4 2 2 3" xfId="29928"/>
    <cellStyle name="Normal 15 3 4 2 3" xfId="13769"/>
    <cellStyle name="Normal 15 3 4 2 3 2" xfId="48987"/>
    <cellStyle name="Normal 15 3 4 2 4" xfId="39942"/>
    <cellStyle name="Normal 15 3 4 2 5" xfId="26376"/>
    <cellStyle name="Normal 15 3 4 3" xfId="6146"/>
    <cellStyle name="Normal 15 3 4 3 2" xfId="18777"/>
    <cellStyle name="Normal 15 3 4 3 2 2" xfId="53993"/>
    <cellStyle name="Normal 15 3 4 3 3" xfId="41396"/>
    <cellStyle name="Normal 15 3 4 3 4" xfId="31382"/>
    <cellStyle name="Normal 15 3 4 4" xfId="7605"/>
    <cellStyle name="Normal 15 3 4 4 2" xfId="20231"/>
    <cellStyle name="Normal 15 3 4 4 2 2" xfId="55447"/>
    <cellStyle name="Normal 15 3 4 4 3" xfId="42850"/>
    <cellStyle name="Normal 15 3 4 4 4" xfId="32836"/>
    <cellStyle name="Normal 15 3 4 5" xfId="9386"/>
    <cellStyle name="Normal 15 3 4 5 2" xfId="22007"/>
    <cellStyle name="Normal 15 3 4 5 2 2" xfId="57223"/>
    <cellStyle name="Normal 15 3 4 5 3" xfId="44626"/>
    <cellStyle name="Normal 15 3 4 5 4" xfId="34612"/>
    <cellStyle name="Normal 15 3 4 6" xfId="11180"/>
    <cellStyle name="Normal 15 3 4 6 2" xfId="23783"/>
    <cellStyle name="Normal 15 3 4 6 2 2" xfId="58999"/>
    <cellStyle name="Normal 15 3 4 6 3" xfId="46402"/>
    <cellStyle name="Normal 15 3 4 6 4" xfId="36388"/>
    <cellStyle name="Normal 15 3 4 7" xfId="15547"/>
    <cellStyle name="Normal 15 3 4 7 2" xfId="50763"/>
    <cellStyle name="Normal 15 3 4 7 3" xfId="28152"/>
    <cellStyle name="Normal 15 3 4 8" xfId="12638"/>
    <cellStyle name="Normal 15 3 4 8 2" xfId="47856"/>
    <cellStyle name="Normal 15 3 4 9" xfId="38166"/>
    <cellStyle name="Normal 15 3 5" xfId="3367"/>
    <cellStyle name="Normal 15 3 5 10" xfId="26863"/>
    <cellStyle name="Normal 15 3 5 11" xfId="61267"/>
    <cellStyle name="Normal 15 3 5 2" xfId="5163"/>
    <cellStyle name="Normal 15 3 5 2 2" xfId="17810"/>
    <cellStyle name="Normal 15 3 5 2 2 2" xfId="53026"/>
    <cellStyle name="Normal 15 3 5 2 3" xfId="40429"/>
    <cellStyle name="Normal 15 3 5 2 4" xfId="30415"/>
    <cellStyle name="Normal 15 3 5 3" xfId="6633"/>
    <cellStyle name="Normal 15 3 5 3 2" xfId="19264"/>
    <cellStyle name="Normal 15 3 5 3 2 2" xfId="54480"/>
    <cellStyle name="Normal 15 3 5 3 3" xfId="41883"/>
    <cellStyle name="Normal 15 3 5 3 4" xfId="31869"/>
    <cellStyle name="Normal 15 3 5 4" xfId="8092"/>
    <cellStyle name="Normal 15 3 5 4 2" xfId="20718"/>
    <cellStyle name="Normal 15 3 5 4 2 2" xfId="55934"/>
    <cellStyle name="Normal 15 3 5 4 3" xfId="43337"/>
    <cellStyle name="Normal 15 3 5 4 4" xfId="33323"/>
    <cellStyle name="Normal 15 3 5 5" xfId="9873"/>
    <cellStyle name="Normal 15 3 5 5 2" xfId="22494"/>
    <cellStyle name="Normal 15 3 5 5 2 2" xfId="57710"/>
    <cellStyle name="Normal 15 3 5 5 3" xfId="45113"/>
    <cellStyle name="Normal 15 3 5 5 4" xfId="35099"/>
    <cellStyle name="Normal 15 3 5 6" xfId="11667"/>
    <cellStyle name="Normal 15 3 5 6 2" xfId="24270"/>
    <cellStyle name="Normal 15 3 5 6 2 2" xfId="59486"/>
    <cellStyle name="Normal 15 3 5 6 3" xfId="46889"/>
    <cellStyle name="Normal 15 3 5 6 4" xfId="36875"/>
    <cellStyle name="Normal 15 3 5 7" xfId="16034"/>
    <cellStyle name="Normal 15 3 5 7 2" xfId="51250"/>
    <cellStyle name="Normal 15 3 5 7 3" xfId="28639"/>
    <cellStyle name="Normal 15 3 5 8" xfId="14256"/>
    <cellStyle name="Normal 15 3 5 8 2" xfId="49474"/>
    <cellStyle name="Normal 15 3 5 9" xfId="38653"/>
    <cellStyle name="Normal 15 3 6" xfId="2527"/>
    <cellStyle name="Normal 15 3 6 10" xfId="26054"/>
    <cellStyle name="Normal 15 3 6 11" xfId="60458"/>
    <cellStyle name="Normal 15 3 6 2" xfId="4354"/>
    <cellStyle name="Normal 15 3 6 2 2" xfId="17001"/>
    <cellStyle name="Normal 15 3 6 2 2 2" xfId="52217"/>
    <cellStyle name="Normal 15 3 6 2 3" xfId="39620"/>
    <cellStyle name="Normal 15 3 6 2 4" xfId="29606"/>
    <cellStyle name="Normal 15 3 6 3" xfId="5824"/>
    <cellStyle name="Normal 15 3 6 3 2" xfId="18455"/>
    <cellStyle name="Normal 15 3 6 3 2 2" xfId="53671"/>
    <cellStyle name="Normal 15 3 6 3 3" xfId="41074"/>
    <cellStyle name="Normal 15 3 6 3 4" xfId="31060"/>
    <cellStyle name="Normal 15 3 6 4" xfId="7283"/>
    <cellStyle name="Normal 15 3 6 4 2" xfId="19909"/>
    <cellStyle name="Normal 15 3 6 4 2 2" xfId="55125"/>
    <cellStyle name="Normal 15 3 6 4 3" xfId="42528"/>
    <cellStyle name="Normal 15 3 6 4 4" xfId="32514"/>
    <cellStyle name="Normal 15 3 6 5" xfId="9064"/>
    <cellStyle name="Normal 15 3 6 5 2" xfId="21685"/>
    <cellStyle name="Normal 15 3 6 5 2 2" xfId="56901"/>
    <cellStyle name="Normal 15 3 6 5 3" xfId="44304"/>
    <cellStyle name="Normal 15 3 6 5 4" xfId="34290"/>
    <cellStyle name="Normal 15 3 6 6" xfId="10858"/>
    <cellStyle name="Normal 15 3 6 6 2" xfId="23461"/>
    <cellStyle name="Normal 15 3 6 6 2 2" xfId="58677"/>
    <cellStyle name="Normal 15 3 6 6 3" xfId="46080"/>
    <cellStyle name="Normal 15 3 6 6 4" xfId="36066"/>
    <cellStyle name="Normal 15 3 6 7" xfId="15225"/>
    <cellStyle name="Normal 15 3 6 7 2" xfId="50441"/>
    <cellStyle name="Normal 15 3 6 7 3" xfId="27830"/>
    <cellStyle name="Normal 15 3 6 8" xfId="13447"/>
    <cellStyle name="Normal 15 3 6 8 2" xfId="48665"/>
    <cellStyle name="Normal 15 3 6 9" xfId="37844"/>
    <cellStyle name="Normal 15 3 7" xfId="3691"/>
    <cellStyle name="Normal 15 3 7 2" xfId="8415"/>
    <cellStyle name="Normal 15 3 7 2 2" xfId="21041"/>
    <cellStyle name="Normal 15 3 7 2 2 2" xfId="56257"/>
    <cellStyle name="Normal 15 3 7 2 3" xfId="43660"/>
    <cellStyle name="Normal 15 3 7 2 4" xfId="33646"/>
    <cellStyle name="Normal 15 3 7 3" xfId="10196"/>
    <cellStyle name="Normal 15 3 7 3 2" xfId="22817"/>
    <cellStyle name="Normal 15 3 7 3 2 2" xfId="58033"/>
    <cellStyle name="Normal 15 3 7 3 3" xfId="45436"/>
    <cellStyle name="Normal 15 3 7 3 4" xfId="35422"/>
    <cellStyle name="Normal 15 3 7 4" xfId="11992"/>
    <cellStyle name="Normal 15 3 7 4 2" xfId="24593"/>
    <cellStyle name="Normal 15 3 7 4 2 2" xfId="59809"/>
    <cellStyle name="Normal 15 3 7 4 3" xfId="47212"/>
    <cellStyle name="Normal 15 3 7 4 4" xfId="37198"/>
    <cellStyle name="Normal 15 3 7 5" xfId="16357"/>
    <cellStyle name="Normal 15 3 7 5 2" xfId="51573"/>
    <cellStyle name="Normal 15 3 7 5 3" xfId="28962"/>
    <cellStyle name="Normal 15 3 7 6" xfId="14579"/>
    <cellStyle name="Normal 15 3 7 6 2" xfId="49797"/>
    <cellStyle name="Normal 15 3 7 7" xfId="38976"/>
    <cellStyle name="Normal 15 3 7 8" xfId="27186"/>
    <cellStyle name="Normal 15 3 8" xfId="4027"/>
    <cellStyle name="Normal 15 3 8 2" xfId="16679"/>
    <cellStyle name="Normal 15 3 8 2 2" xfId="51895"/>
    <cellStyle name="Normal 15 3 8 2 3" xfId="29284"/>
    <cellStyle name="Normal 15 3 8 3" xfId="13125"/>
    <cellStyle name="Normal 15 3 8 3 2" xfId="48343"/>
    <cellStyle name="Normal 15 3 8 4" xfId="39298"/>
    <cellStyle name="Normal 15 3 8 5" xfId="25732"/>
    <cellStyle name="Normal 15 3 9" xfId="5502"/>
    <cellStyle name="Normal 15 3 9 2" xfId="18133"/>
    <cellStyle name="Normal 15 3 9 2 2" xfId="53349"/>
    <cellStyle name="Normal 15 3 9 3" xfId="40752"/>
    <cellStyle name="Normal 15 3 9 4" xfId="30738"/>
    <cellStyle name="Normal 15 4" xfId="2264"/>
    <cellStyle name="Normal 15 4 10" xfId="10547"/>
    <cellStyle name="Normal 15 4 10 2" xfId="23158"/>
    <cellStyle name="Normal 15 4 10 2 2" xfId="58374"/>
    <cellStyle name="Normal 15 4 10 3" xfId="45777"/>
    <cellStyle name="Normal 15 4 10 4" xfId="35763"/>
    <cellStyle name="Normal 15 4 11" xfId="14983"/>
    <cellStyle name="Normal 15 4 11 2" xfId="50199"/>
    <cellStyle name="Normal 15 4 11 3" xfId="27588"/>
    <cellStyle name="Normal 15 4 12" xfId="12396"/>
    <cellStyle name="Normal 15 4 12 2" xfId="47614"/>
    <cellStyle name="Normal 15 4 13" xfId="37602"/>
    <cellStyle name="Normal 15 4 14" xfId="25003"/>
    <cellStyle name="Normal 15 4 15" xfId="60216"/>
    <cellStyle name="Normal 15 4 2" xfId="3118"/>
    <cellStyle name="Normal 15 4 2 10" xfId="25487"/>
    <cellStyle name="Normal 15 4 2 11" xfId="61022"/>
    <cellStyle name="Normal 15 4 2 2" xfId="4918"/>
    <cellStyle name="Normal 15 4 2 2 2" xfId="17565"/>
    <cellStyle name="Normal 15 4 2 2 2 2" xfId="52781"/>
    <cellStyle name="Normal 15 4 2 2 2 3" xfId="30170"/>
    <cellStyle name="Normal 15 4 2 2 3" xfId="14011"/>
    <cellStyle name="Normal 15 4 2 2 3 2" xfId="49229"/>
    <cellStyle name="Normal 15 4 2 2 4" xfId="40184"/>
    <cellStyle name="Normal 15 4 2 2 5" xfId="26618"/>
    <cellStyle name="Normal 15 4 2 3" xfId="6388"/>
    <cellStyle name="Normal 15 4 2 3 2" xfId="19019"/>
    <cellStyle name="Normal 15 4 2 3 2 2" xfId="54235"/>
    <cellStyle name="Normal 15 4 2 3 3" xfId="41638"/>
    <cellStyle name="Normal 15 4 2 3 4" xfId="31624"/>
    <cellStyle name="Normal 15 4 2 4" xfId="7847"/>
    <cellStyle name="Normal 15 4 2 4 2" xfId="20473"/>
    <cellStyle name="Normal 15 4 2 4 2 2" xfId="55689"/>
    <cellStyle name="Normal 15 4 2 4 3" xfId="43092"/>
    <cellStyle name="Normal 15 4 2 4 4" xfId="33078"/>
    <cellStyle name="Normal 15 4 2 5" xfId="9628"/>
    <cellStyle name="Normal 15 4 2 5 2" xfId="22249"/>
    <cellStyle name="Normal 15 4 2 5 2 2" xfId="57465"/>
    <cellStyle name="Normal 15 4 2 5 3" xfId="44868"/>
    <cellStyle name="Normal 15 4 2 5 4" xfId="34854"/>
    <cellStyle name="Normal 15 4 2 6" xfId="11422"/>
    <cellStyle name="Normal 15 4 2 6 2" xfId="24025"/>
    <cellStyle name="Normal 15 4 2 6 2 2" xfId="59241"/>
    <cellStyle name="Normal 15 4 2 6 3" xfId="46644"/>
    <cellStyle name="Normal 15 4 2 6 4" xfId="36630"/>
    <cellStyle name="Normal 15 4 2 7" xfId="15789"/>
    <cellStyle name="Normal 15 4 2 7 2" xfId="51005"/>
    <cellStyle name="Normal 15 4 2 7 3" xfId="28394"/>
    <cellStyle name="Normal 15 4 2 8" xfId="12880"/>
    <cellStyle name="Normal 15 4 2 8 2" xfId="48098"/>
    <cellStyle name="Normal 15 4 2 9" xfId="38408"/>
    <cellStyle name="Normal 15 4 3" xfId="3447"/>
    <cellStyle name="Normal 15 4 3 10" xfId="26943"/>
    <cellStyle name="Normal 15 4 3 11" xfId="61347"/>
    <cellStyle name="Normal 15 4 3 2" xfId="5243"/>
    <cellStyle name="Normal 15 4 3 2 2" xfId="17890"/>
    <cellStyle name="Normal 15 4 3 2 2 2" xfId="53106"/>
    <cellStyle name="Normal 15 4 3 2 3" xfId="40509"/>
    <cellStyle name="Normal 15 4 3 2 4" xfId="30495"/>
    <cellStyle name="Normal 15 4 3 3" xfId="6713"/>
    <cellStyle name="Normal 15 4 3 3 2" xfId="19344"/>
    <cellStyle name="Normal 15 4 3 3 2 2" xfId="54560"/>
    <cellStyle name="Normal 15 4 3 3 3" xfId="41963"/>
    <cellStyle name="Normal 15 4 3 3 4" xfId="31949"/>
    <cellStyle name="Normal 15 4 3 4" xfId="8172"/>
    <cellStyle name="Normal 15 4 3 4 2" xfId="20798"/>
    <cellStyle name="Normal 15 4 3 4 2 2" xfId="56014"/>
    <cellStyle name="Normal 15 4 3 4 3" xfId="43417"/>
    <cellStyle name="Normal 15 4 3 4 4" xfId="33403"/>
    <cellStyle name="Normal 15 4 3 5" xfId="9953"/>
    <cellStyle name="Normal 15 4 3 5 2" xfId="22574"/>
    <cellStyle name="Normal 15 4 3 5 2 2" xfId="57790"/>
    <cellStyle name="Normal 15 4 3 5 3" xfId="45193"/>
    <cellStyle name="Normal 15 4 3 5 4" xfId="35179"/>
    <cellStyle name="Normal 15 4 3 6" xfId="11747"/>
    <cellStyle name="Normal 15 4 3 6 2" xfId="24350"/>
    <cellStyle name="Normal 15 4 3 6 2 2" xfId="59566"/>
    <cellStyle name="Normal 15 4 3 6 3" xfId="46969"/>
    <cellStyle name="Normal 15 4 3 6 4" xfId="36955"/>
    <cellStyle name="Normal 15 4 3 7" xfId="16114"/>
    <cellStyle name="Normal 15 4 3 7 2" xfId="51330"/>
    <cellStyle name="Normal 15 4 3 7 3" xfId="28719"/>
    <cellStyle name="Normal 15 4 3 8" xfId="14336"/>
    <cellStyle name="Normal 15 4 3 8 2" xfId="49554"/>
    <cellStyle name="Normal 15 4 3 9" xfId="38733"/>
    <cellStyle name="Normal 15 4 4" xfId="2608"/>
    <cellStyle name="Normal 15 4 4 10" xfId="26134"/>
    <cellStyle name="Normal 15 4 4 11" xfId="60538"/>
    <cellStyle name="Normal 15 4 4 2" xfId="4434"/>
    <cellStyle name="Normal 15 4 4 2 2" xfId="17081"/>
    <cellStyle name="Normal 15 4 4 2 2 2" xfId="52297"/>
    <cellStyle name="Normal 15 4 4 2 3" xfId="39700"/>
    <cellStyle name="Normal 15 4 4 2 4" xfId="29686"/>
    <cellStyle name="Normal 15 4 4 3" xfId="5904"/>
    <cellStyle name="Normal 15 4 4 3 2" xfId="18535"/>
    <cellStyle name="Normal 15 4 4 3 2 2" xfId="53751"/>
    <cellStyle name="Normal 15 4 4 3 3" xfId="41154"/>
    <cellStyle name="Normal 15 4 4 3 4" xfId="31140"/>
    <cellStyle name="Normal 15 4 4 4" xfId="7363"/>
    <cellStyle name="Normal 15 4 4 4 2" xfId="19989"/>
    <cellStyle name="Normal 15 4 4 4 2 2" xfId="55205"/>
    <cellStyle name="Normal 15 4 4 4 3" xfId="42608"/>
    <cellStyle name="Normal 15 4 4 4 4" xfId="32594"/>
    <cellStyle name="Normal 15 4 4 5" xfId="9144"/>
    <cellStyle name="Normal 15 4 4 5 2" xfId="21765"/>
    <cellStyle name="Normal 15 4 4 5 2 2" xfId="56981"/>
    <cellStyle name="Normal 15 4 4 5 3" xfId="44384"/>
    <cellStyle name="Normal 15 4 4 5 4" xfId="34370"/>
    <cellStyle name="Normal 15 4 4 6" xfId="10938"/>
    <cellStyle name="Normal 15 4 4 6 2" xfId="23541"/>
    <cellStyle name="Normal 15 4 4 6 2 2" xfId="58757"/>
    <cellStyle name="Normal 15 4 4 6 3" xfId="46160"/>
    <cellStyle name="Normal 15 4 4 6 4" xfId="36146"/>
    <cellStyle name="Normal 15 4 4 7" xfId="15305"/>
    <cellStyle name="Normal 15 4 4 7 2" xfId="50521"/>
    <cellStyle name="Normal 15 4 4 7 3" xfId="27910"/>
    <cellStyle name="Normal 15 4 4 8" xfId="13527"/>
    <cellStyle name="Normal 15 4 4 8 2" xfId="48745"/>
    <cellStyle name="Normal 15 4 4 9" xfId="37924"/>
    <cellStyle name="Normal 15 4 5" xfId="3772"/>
    <cellStyle name="Normal 15 4 5 2" xfId="8495"/>
    <cellStyle name="Normal 15 4 5 2 2" xfId="21121"/>
    <cellStyle name="Normal 15 4 5 2 2 2" xfId="56337"/>
    <cellStyle name="Normal 15 4 5 2 3" xfId="43740"/>
    <cellStyle name="Normal 15 4 5 2 4" xfId="33726"/>
    <cellStyle name="Normal 15 4 5 3" xfId="10276"/>
    <cellStyle name="Normal 15 4 5 3 2" xfId="22897"/>
    <cellStyle name="Normal 15 4 5 3 2 2" xfId="58113"/>
    <cellStyle name="Normal 15 4 5 3 3" xfId="45516"/>
    <cellStyle name="Normal 15 4 5 3 4" xfId="35502"/>
    <cellStyle name="Normal 15 4 5 4" xfId="12072"/>
    <cellStyle name="Normal 15 4 5 4 2" xfId="24673"/>
    <cellStyle name="Normal 15 4 5 4 2 2" xfId="59889"/>
    <cellStyle name="Normal 15 4 5 4 3" xfId="47292"/>
    <cellStyle name="Normal 15 4 5 4 4" xfId="37278"/>
    <cellStyle name="Normal 15 4 5 5" xfId="16437"/>
    <cellStyle name="Normal 15 4 5 5 2" xfId="51653"/>
    <cellStyle name="Normal 15 4 5 5 3" xfId="29042"/>
    <cellStyle name="Normal 15 4 5 6" xfId="14659"/>
    <cellStyle name="Normal 15 4 5 6 2" xfId="49877"/>
    <cellStyle name="Normal 15 4 5 7" xfId="39056"/>
    <cellStyle name="Normal 15 4 5 8" xfId="27266"/>
    <cellStyle name="Normal 15 4 6" xfId="4112"/>
    <cellStyle name="Normal 15 4 6 2" xfId="16759"/>
    <cellStyle name="Normal 15 4 6 2 2" xfId="51975"/>
    <cellStyle name="Normal 15 4 6 2 3" xfId="29364"/>
    <cellStyle name="Normal 15 4 6 3" xfId="13205"/>
    <cellStyle name="Normal 15 4 6 3 2" xfId="48423"/>
    <cellStyle name="Normal 15 4 6 4" xfId="39378"/>
    <cellStyle name="Normal 15 4 6 5" xfId="25812"/>
    <cellStyle name="Normal 15 4 7" xfId="5582"/>
    <cellStyle name="Normal 15 4 7 2" xfId="18213"/>
    <cellStyle name="Normal 15 4 7 2 2" xfId="53429"/>
    <cellStyle name="Normal 15 4 7 3" xfId="40832"/>
    <cellStyle name="Normal 15 4 7 4" xfId="30818"/>
    <cellStyle name="Normal 15 4 8" xfId="7041"/>
    <cellStyle name="Normal 15 4 8 2" xfId="19667"/>
    <cellStyle name="Normal 15 4 8 2 2" xfId="54883"/>
    <cellStyle name="Normal 15 4 8 3" xfId="42286"/>
    <cellStyle name="Normal 15 4 8 4" xfId="32272"/>
    <cellStyle name="Normal 15 4 9" xfId="8822"/>
    <cellStyle name="Normal 15 4 9 2" xfId="21443"/>
    <cellStyle name="Normal 15 4 9 2 2" xfId="56659"/>
    <cellStyle name="Normal 15 4 9 3" xfId="44062"/>
    <cellStyle name="Normal 15 4 9 4" xfId="34048"/>
    <cellStyle name="Normal 15 5" xfId="2941"/>
    <cellStyle name="Normal 15 5 10" xfId="25325"/>
    <cellStyle name="Normal 15 5 11" xfId="60860"/>
    <cellStyle name="Normal 15 5 2" xfId="4756"/>
    <cellStyle name="Normal 15 5 2 2" xfId="17403"/>
    <cellStyle name="Normal 15 5 2 2 2" xfId="52619"/>
    <cellStyle name="Normal 15 5 2 2 3" xfId="30008"/>
    <cellStyle name="Normal 15 5 2 3" xfId="13849"/>
    <cellStyle name="Normal 15 5 2 3 2" xfId="49067"/>
    <cellStyle name="Normal 15 5 2 4" xfId="40022"/>
    <cellStyle name="Normal 15 5 2 5" xfId="26456"/>
    <cellStyle name="Normal 15 5 3" xfId="6226"/>
    <cellStyle name="Normal 15 5 3 2" xfId="18857"/>
    <cellStyle name="Normal 15 5 3 2 2" xfId="54073"/>
    <cellStyle name="Normal 15 5 3 3" xfId="41476"/>
    <cellStyle name="Normal 15 5 3 4" xfId="31462"/>
    <cellStyle name="Normal 15 5 4" xfId="7685"/>
    <cellStyle name="Normal 15 5 4 2" xfId="20311"/>
    <cellStyle name="Normal 15 5 4 2 2" xfId="55527"/>
    <cellStyle name="Normal 15 5 4 3" xfId="42930"/>
    <cellStyle name="Normal 15 5 4 4" xfId="32916"/>
    <cellStyle name="Normal 15 5 5" xfId="9466"/>
    <cellStyle name="Normal 15 5 5 2" xfId="22087"/>
    <cellStyle name="Normal 15 5 5 2 2" xfId="57303"/>
    <cellStyle name="Normal 15 5 5 3" xfId="44706"/>
    <cellStyle name="Normal 15 5 5 4" xfId="34692"/>
    <cellStyle name="Normal 15 5 6" xfId="11260"/>
    <cellStyle name="Normal 15 5 6 2" xfId="23863"/>
    <cellStyle name="Normal 15 5 6 2 2" xfId="59079"/>
    <cellStyle name="Normal 15 5 6 3" xfId="46482"/>
    <cellStyle name="Normal 15 5 6 4" xfId="36468"/>
    <cellStyle name="Normal 15 5 7" xfId="15627"/>
    <cellStyle name="Normal 15 5 7 2" xfId="50843"/>
    <cellStyle name="Normal 15 5 7 3" xfId="28232"/>
    <cellStyle name="Normal 15 5 8" xfId="12718"/>
    <cellStyle name="Normal 15 5 8 2" xfId="47936"/>
    <cellStyle name="Normal 15 5 9" xfId="38246"/>
    <cellStyle name="Normal 15 6" xfId="2778"/>
    <cellStyle name="Normal 15 6 10" xfId="25173"/>
    <cellStyle name="Normal 15 6 11" xfId="60708"/>
    <cellStyle name="Normal 15 6 2" xfId="4604"/>
    <cellStyle name="Normal 15 6 2 2" xfId="17251"/>
    <cellStyle name="Normal 15 6 2 2 2" xfId="52467"/>
    <cellStyle name="Normal 15 6 2 2 3" xfId="29856"/>
    <cellStyle name="Normal 15 6 2 3" xfId="13697"/>
    <cellStyle name="Normal 15 6 2 3 2" xfId="48915"/>
    <cellStyle name="Normal 15 6 2 4" xfId="39870"/>
    <cellStyle name="Normal 15 6 2 5" xfId="26304"/>
    <cellStyle name="Normal 15 6 3" xfId="6074"/>
    <cellStyle name="Normal 15 6 3 2" xfId="18705"/>
    <cellStyle name="Normal 15 6 3 2 2" xfId="53921"/>
    <cellStyle name="Normal 15 6 3 3" xfId="41324"/>
    <cellStyle name="Normal 15 6 3 4" xfId="31310"/>
    <cellStyle name="Normal 15 6 4" xfId="7533"/>
    <cellStyle name="Normal 15 6 4 2" xfId="20159"/>
    <cellStyle name="Normal 15 6 4 2 2" xfId="55375"/>
    <cellStyle name="Normal 15 6 4 3" xfId="42778"/>
    <cellStyle name="Normal 15 6 4 4" xfId="32764"/>
    <cellStyle name="Normal 15 6 5" xfId="9314"/>
    <cellStyle name="Normal 15 6 5 2" xfId="21935"/>
    <cellStyle name="Normal 15 6 5 2 2" xfId="57151"/>
    <cellStyle name="Normal 15 6 5 3" xfId="44554"/>
    <cellStyle name="Normal 15 6 5 4" xfId="34540"/>
    <cellStyle name="Normal 15 6 6" xfId="11108"/>
    <cellStyle name="Normal 15 6 6 2" xfId="23711"/>
    <cellStyle name="Normal 15 6 6 2 2" xfId="58927"/>
    <cellStyle name="Normal 15 6 6 3" xfId="46330"/>
    <cellStyle name="Normal 15 6 6 4" xfId="36316"/>
    <cellStyle name="Normal 15 6 7" xfId="15475"/>
    <cellStyle name="Normal 15 6 7 2" xfId="50691"/>
    <cellStyle name="Normal 15 6 7 3" xfId="28080"/>
    <cellStyle name="Normal 15 6 8" xfId="12566"/>
    <cellStyle name="Normal 15 6 8 2" xfId="47784"/>
    <cellStyle name="Normal 15 6 9" xfId="38094"/>
    <cellStyle name="Normal 15 7" xfId="3294"/>
    <cellStyle name="Normal 15 7 10" xfId="26791"/>
    <cellStyle name="Normal 15 7 11" xfId="61195"/>
    <cellStyle name="Normal 15 7 2" xfId="5091"/>
    <cellStyle name="Normal 15 7 2 2" xfId="17738"/>
    <cellStyle name="Normal 15 7 2 2 2" xfId="52954"/>
    <cellStyle name="Normal 15 7 2 3" xfId="40357"/>
    <cellStyle name="Normal 15 7 2 4" xfId="30343"/>
    <cellStyle name="Normal 15 7 3" xfId="6561"/>
    <cellStyle name="Normal 15 7 3 2" xfId="19192"/>
    <cellStyle name="Normal 15 7 3 2 2" xfId="54408"/>
    <cellStyle name="Normal 15 7 3 3" xfId="41811"/>
    <cellStyle name="Normal 15 7 3 4" xfId="31797"/>
    <cellStyle name="Normal 15 7 4" xfId="8020"/>
    <cellStyle name="Normal 15 7 4 2" xfId="20646"/>
    <cellStyle name="Normal 15 7 4 2 2" xfId="55862"/>
    <cellStyle name="Normal 15 7 4 3" xfId="43265"/>
    <cellStyle name="Normal 15 7 4 4" xfId="33251"/>
    <cellStyle name="Normal 15 7 5" xfId="9801"/>
    <cellStyle name="Normal 15 7 5 2" xfId="22422"/>
    <cellStyle name="Normal 15 7 5 2 2" xfId="57638"/>
    <cellStyle name="Normal 15 7 5 3" xfId="45041"/>
    <cellStyle name="Normal 15 7 5 4" xfId="35027"/>
    <cellStyle name="Normal 15 7 6" xfId="11595"/>
    <cellStyle name="Normal 15 7 6 2" xfId="24198"/>
    <cellStyle name="Normal 15 7 6 2 2" xfId="59414"/>
    <cellStyle name="Normal 15 7 6 3" xfId="46817"/>
    <cellStyle name="Normal 15 7 6 4" xfId="36803"/>
    <cellStyle name="Normal 15 7 7" xfId="15962"/>
    <cellStyle name="Normal 15 7 7 2" xfId="51178"/>
    <cellStyle name="Normal 15 7 7 3" xfId="28567"/>
    <cellStyle name="Normal 15 7 8" xfId="14184"/>
    <cellStyle name="Normal 15 7 8 2" xfId="49402"/>
    <cellStyle name="Normal 15 7 9" xfId="38581"/>
    <cellStyle name="Normal 15 8" xfId="2448"/>
    <cellStyle name="Normal 15 8 10" xfId="25982"/>
    <cellStyle name="Normal 15 8 11" xfId="60386"/>
    <cellStyle name="Normal 15 8 2" xfId="4282"/>
    <cellStyle name="Normal 15 8 2 2" xfId="16929"/>
    <cellStyle name="Normal 15 8 2 2 2" xfId="52145"/>
    <cellStyle name="Normal 15 8 2 3" xfId="39548"/>
    <cellStyle name="Normal 15 8 2 4" xfId="29534"/>
    <cellStyle name="Normal 15 8 3" xfId="5752"/>
    <cellStyle name="Normal 15 8 3 2" xfId="18383"/>
    <cellStyle name="Normal 15 8 3 2 2" xfId="53599"/>
    <cellStyle name="Normal 15 8 3 3" xfId="41002"/>
    <cellStyle name="Normal 15 8 3 4" xfId="30988"/>
    <cellStyle name="Normal 15 8 4" xfId="7211"/>
    <cellStyle name="Normal 15 8 4 2" xfId="19837"/>
    <cellStyle name="Normal 15 8 4 2 2" xfId="55053"/>
    <cellStyle name="Normal 15 8 4 3" xfId="42456"/>
    <cellStyle name="Normal 15 8 4 4" xfId="32442"/>
    <cellStyle name="Normal 15 8 5" xfId="8992"/>
    <cellStyle name="Normal 15 8 5 2" xfId="21613"/>
    <cellStyle name="Normal 15 8 5 2 2" xfId="56829"/>
    <cellStyle name="Normal 15 8 5 3" xfId="44232"/>
    <cellStyle name="Normal 15 8 5 4" xfId="34218"/>
    <cellStyle name="Normal 15 8 6" xfId="10786"/>
    <cellStyle name="Normal 15 8 6 2" xfId="23389"/>
    <cellStyle name="Normal 15 8 6 2 2" xfId="58605"/>
    <cellStyle name="Normal 15 8 6 3" xfId="46008"/>
    <cellStyle name="Normal 15 8 6 4" xfId="35994"/>
    <cellStyle name="Normal 15 8 7" xfId="15153"/>
    <cellStyle name="Normal 15 8 7 2" xfId="50369"/>
    <cellStyle name="Normal 15 8 7 3" xfId="27758"/>
    <cellStyle name="Normal 15 8 8" xfId="13375"/>
    <cellStyle name="Normal 15 8 8 2" xfId="48593"/>
    <cellStyle name="Normal 15 8 9" xfId="37772"/>
    <cellStyle name="Normal 15 9" xfId="3618"/>
    <cellStyle name="Normal 15 9 2" xfId="8343"/>
    <cellStyle name="Normal 15 9 2 2" xfId="20969"/>
    <cellStyle name="Normal 15 9 2 2 2" xfId="56185"/>
    <cellStyle name="Normal 15 9 2 3" xfId="43588"/>
    <cellStyle name="Normal 15 9 2 4" xfId="33574"/>
    <cellStyle name="Normal 15 9 3" xfId="10124"/>
    <cellStyle name="Normal 15 9 3 2" xfId="22745"/>
    <cellStyle name="Normal 15 9 3 2 2" xfId="57961"/>
    <cellStyle name="Normal 15 9 3 3" xfId="45364"/>
    <cellStyle name="Normal 15 9 3 4" xfId="35350"/>
    <cellStyle name="Normal 15 9 4" xfId="11920"/>
    <cellStyle name="Normal 15 9 4 2" xfId="24521"/>
    <cellStyle name="Normal 15 9 4 2 2" xfId="59737"/>
    <cellStyle name="Normal 15 9 4 3" xfId="47140"/>
    <cellStyle name="Normal 15 9 4 4" xfId="37126"/>
    <cellStyle name="Normal 15 9 5" xfId="16285"/>
    <cellStyle name="Normal 15 9 5 2" xfId="51501"/>
    <cellStyle name="Normal 15 9 5 3" xfId="28890"/>
    <cellStyle name="Normal 15 9 6" xfId="14507"/>
    <cellStyle name="Normal 15 9 6 2" xfId="49725"/>
    <cellStyle name="Normal 15 9 7" xfId="38904"/>
    <cellStyle name="Normal 15 9 8" xfId="27114"/>
    <cellStyle name="Normal 15_District Target Attainment" xfId="1111"/>
    <cellStyle name="Normal 16" xfId="27"/>
    <cellStyle name="Normal 16 10" xfId="3944"/>
    <cellStyle name="Normal 16 10 2" xfId="16608"/>
    <cellStyle name="Normal 16 10 2 2" xfId="51824"/>
    <cellStyle name="Normal 16 10 2 3" xfId="29213"/>
    <cellStyle name="Normal 16 10 3" xfId="13054"/>
    <cellStyle name="Normal 16 10 3 2" xfId="48272"/>
    <cellStyle name="Normal 16 10 4" xfId="39227"/>
    <cellStyle name="Normal 16 10 5" xfId="25661"/>
    <cellStyle name="Normal 16 11" xfId="5430"/>
    <cellStyle name="Normal 16 11 2" xfId="18062"/>
    <cellStyle name="Normal 16 11 2 2" xfId="53278"/>
    <cellStyle name="Normal 16 11 3" xfId="40681"/>
    <cellStyle name="Normal 16 11 4" xfId="30667"/>
    <cellStyle name="Normal 16 12" xfId="6886"/>
    <cellStyle name="Normal 16 12 2" xfId="19516"/>
    <cellStyle name="Normal 16 12 2 2" xfId="54732"/>
    <cellStyle name="Normal 16 12 3" xfId="42135"/>
    <cellStyle name="Normal 16 12 4" xfId="32121"/>
    <cellStyle name="Normal 16 13" xfId="8668"/>
    <cellStyle name="Normal 16 13 2" xfId="21292"/>
    <cellStyle name="Normal 16 13 2 2" xfId="56508"/>
    <cellStyle name="Normal 16 13 3" xfId="43911"/>
    <cellStyle name="Normal 16 13 4" xfId="33897"/>
    <cellStyle name="Normal 16 14" xfId="10548"/>
    <cellStyle name="Normal 16 14 2" xfId="23159"/>
    <cellStyle name="Normal 16 14 2 2" xfId="58375"/>
    <cellStyle name="Normal 16 14 3" xfId="45778"/>
    <cellStyle name="Normal 16 14 4" xfId="35764"/>
    <cellStyle name="Normal 16 15" xfId="14830"/>
    <cellStyle name="Normal 16 15 2" xfId="50048"/>
    <cellStyle name="Normal 16 15 3" xfId="27437"/>
    <cellStyle name="Normal 16 16" xfId="12244"/>
    <cellStyle name="Normal 16 16 2" xfId="47463"/>
    <cellStyle name="Normal 16 17" xfId="37449"/>
    <cellStyle name="Normal 16 18" xfId="24851"/>
    <cellStyle name="Normal 16 19" xfId="60064"/>
    <cellStyle name="Normal 16 2" xfId="544"/>
    <cellStyle name="Normal 16 2 10" xfId="5460"/>
    <cellStyle name="Normal 16 2 10 2" xfId="18091"/>
    <cellStyle name="Normal 16 2 10 2 2" xfId="53307"/>
    <cellStyle name="Normal 16 2 10 3" xfId="40710"/>
    <cellStyle name="Normal 16 2 10 4" xfId="30696"/>
    <cellStyle name="Normal 16 2 11" xfId="6916"/>
    <cellStyle name="Normal 16 2 11 2" xfId="19545"/>
    <cellStyle name="Normal 16 2 11 2 2" xfId="54761"/>
    <cellStyle name="Normal 16 2 11 3" xfId="42164"/>
    <cellStyle name="Normal 16 2 11 4" xfId="32150"/>
    <cellStyle name="Normal 16 2 12" xfId="8698"/>
    <cellStyle name="Normal 16 2 12 2" xfId="21321"/>
    <cellStyle name="Normal 16 2 12 2 2" xfId="56537"/>
    <cellStyle name="Normal 16 2 12 3" xfId="43940"/>
    <cellStyle name="Normal 16 2 12 4" xfId="33926"/>
    <cellStyle name="Normal 16 2 13" xfId="10549"/>
    <cellStyle name="Normal 16 2 13 2" xfId="23160"/>
    <cellStyle name="Normal 16 2 13 2 2" xfId="58376"/>
    <cellStyle name="Normal 16 2 13 3" xfId="45779"/>
    <cellStyle name="Normal 16 2 13 4" xfId="35765"/>
    <cellStyle name="Normal 16 2 14" xfId="14860"/>
    <cellStyle name="Normal 16 2 14 2" xfId="50077"/>
    <cellStyle name="Normal 16 2 14 3" xfId="27466"/>
    <cellStyle name="Normal 16 2 15" xfId="12274"/>
    <cellStyle name="Normal 16 2 15 2" xfId="47492"/>
    <cellStyle name="Normal 16 2 16" xfId="37479"/>
    <cellStyle name="Normal 16 2 17" xfId="24881"/>
    <cellStyle name="Normal 16 2 18" xfId="60094"/>
    <cellStyle name="Normal 16 2 2" xfId="1748"/>
    <cellStyle name="Normal 16 2 2 10" xfId="6990"/>
    <cellStyle name="Normal 16 2 2 10 2" xfId="19617"/>
    <cellStyle name="Normal 16 2 2 10 2 2" xfId="54833"/>
    <cellStyle name="Normal 16 2 2 10 3" xfId="42236"/>
    <cellStyle name="Normal 16 2 2 10 4" xfId="32222"/>
    <cellStyle name="Normal 16 2 2 11" xfId="8771"/>
    <cellStyle name="Normal 16 2 2 11 2" xfId="21393"/>
    <cellStyle name="Normal 16 2 2 11 2 2" xfId="56609"/>
    <cellStyle name="Normal 16 2 2 11 3" xfId="44012"/>
    <cellStyle name="Normal 16 2 2 11 4" xfId="33998"/>
    <cellStyle name="Normal 16 2 2 12" xfId="10550"/>
    <cellStyle name="Normal 16 2 2 12 2" xfId="23161"/>
    <cellStyle name="Normal 16 2 2 12 2 2" xfId="58377"/>
    <cellStyle name="Normal 16 2 2 12 3" xfId="45780"/>
    <cellStyle name="Normal 16 2 2 12 4" xfId="35766"/>
    <cellStyle name="Normal 16 2 2 13" xfId="14932"/>
    <cellStyle name="Normal 16 2 2 13 2" xfId="50149"/>
    <cellStyle name="Normal 16 2 2 13 3" xfId="27538"/>
    <cellStyle name="Normal 16 2 2 14" xfId="12346"/>
    <cellStyle name="Normal 16 2 2 14 2" xfId="47564"/>
    <cellStyle name="Normal 16 2 2 15" xfId="37551"/>
    <cellStyle name="Normal 16 2 2 16" xfId="24953"/>
    <cellStyle name="Normal 16 2 2 17" xfId="60166"/>
    <cellStyle name="Normal 16 2 2 2" xfId="2376"/>
    <cellStyle name="Normal 16 2 2 2 10" xfId="10551"/>
    <cellStyle name="Normal 16 2 2 2 10 2" xfId="23162"/>
    <cellStyle name="Normal 16 2 2 2 10 2 2" xfId="58378"/>
    <cellStyle name="Normal 16 2 2 2 10 3" xfId="45781"/>
    <cellStyle name="Normal 16 2 2 2 10 4" xfId="35767"/>
    <cellStyle name="Normal 16 2 2 2 11" xfId="15087"/>
    <cellStyle name="Normal 16 2 2 2 11 2" xfId="50303"/>
    <cellStyle name="Normal 16 2 2 2 11 3" xfId="27692"/>
    <cellStyle name="Normal 16 2 2 2 12" xfId="12500"/>
    <cellStyle name="Normal 16 2 2 2 12 2" xfId="47718"/>
    <cellStyle name="Normal 16 2 2 2 13" xfId="37706"/>
    <cellStyle name="Normal 16 2 2 2 14" xfId="25107"/>
    <cellStyle name="Normal 16 2 2 2 15" xfId="60320"/>
    <cellStyle name="Normal 16 2 2 2 2" xfId="3222"/>
    <cellStyle name="Normal 16 2 2 2 2 10" xfId="25591"/>
    <cellStyle name="Normal 16 2 2 2 2 11" xfId="61126"/>
    <cellStyle name="Normal 16 2 2 2 2 2" xfId="5022"/>
    <cellStyle name="Normal 16 2 2 2 2 2 2" xfId="17669"/>
    <cellStyle name="Normal 16 2 2 2 2 2 2 2" xfId="52885"/>
    <cellStyle name="Normal 16 2 2 2 2 2 2 3" xfId="30274"/>
    <cellStyle name="Normal 16 2 2 2 2 2 3" xfId="14115"/>
    <cellStyle name="Normal 16 2 2 2 2 2 3 2" xfId="49333"/>
    <cellStyle name="Normal 16 2 2 2 2 2 4" xfId="40288"/>
    <cellStyle name="Normal 16 2 2 2 2 2 5" xfId="26722"/>
    <cellStyle name="Normal 16 2 2 2 2 3" xfId="6492"/>
    <cellStyle name="Normal 16 2 2 2 2 3 2" xfId="19123"/>
    <cellStyle name="Normal 16 2 2 2 2 3 2 2" xfId="54339"/>
    <cellStyle name="Normal 16 2 2 2 2 3 3" xfId="41742"/>
    <cellStyle name="Normal 16 2 2 2 2 3 4" xfId="31728"/>
    <cellStyle name="Normal 16 2 2 2 2 4" xfId="7951"/>
    <cellStyle name="Normal 16 2 2 2 2 4 2" xfId="20577"/>
    <cellStyle name="Normal 16 2 2 2 2 4 2 2" xfId="55793"/>
    <cellStyle name="Normal 16 2 2 2 2 4 3" xfId="43196"/>
    <cellStyle name="Normal 16 2 2 2 2 4 4" xfId="33182"/>
    <cellStyle name="Normal 16 2 2 2 2 5" xfId="9732"/>
    <cellStyle name="Normal 16 2 2 2 2 5 2" xfId="22353"/>
    <cellStyle name="Normal 16 2 2 2 2 5 2 2" xfId="57569"/>
    <cellStyle name="Normal 16 2 2 2 2 5 3" xfId="44972"/>
    <cellStyle name="Normal 16 2 2 2 2 5 4" xfId="34958"/>
    <cellStyle name="Normal 16 2 2 2 2 6" xfId="11526"/>
    <cellStyle name="Normal 16 2 2 2 2 6 2" xfId="24129"/>
    <cellStyle name="Normal 16 2 2 2 2 6 2 2" xfId="59345"/>
    <cellStyle name="Normal 16 2 2 2 2 6 3" xfId="46748"/>
    <cellStyle name="Normal 16 2 2 2 2 6 4" xfId="36734"/>
    <cellStyle name="Normal 16 2 2 2 2 7" xfId="15893"/>
    <cellStyle name="Normal 16 2 2 2 2 7 2" xfId="51109"/>
    <cellStyle name="Normal 16 2 2 2 2 7 3" xfId="28498"/>
    <cellStyle name="Normal 16 2 2 2 2 8" xfId="12984"/>
    <cellStyle name="Normal 16 2 2 2 2 8 2" xfId="48202"/>
    <cellStyle name="Normal 16 2 2 2 2 9" xfId="38512"/>
    <cellStyle name="Normal 16 2 2 2 3" xfId="3551"/>
    <cellStyle name="Normal 16 2 2 2 3 10" xfId="27047"/>
    <cellStyle name="Normal 16 2 2 2 3 11" xfId="61451"/>
    <cellStyle name="Normal 16 2 2 2 3 2" xfId="5347"/>
    <cellStyle name="Normal 16 2 2 2 3 2 2" xfId="17994"/>
    <cellStyle name="Normal 16 2 2 2 3 2 2 2" xfId="53210"/>
    <cellStyle name="Normal 16 2 2 2 3 2 3" xfId="40613"/>
    <cellStyle name="Normal 16 2 2 2 3 2 4" xfId="30599"/>
    <cellStyle name="Normal 16 2 2 2 3 3" xfId="6817"/>
    <cellStyle name="Normal 16 2 2 2 3 3 2" xfId="19448"/>
    <cellStyle name="Normal 16 2 2 2 3 3 2 2" xfId="54664"/>
    <cellStyle name="Normal 16 2 2 2 3 3 3" xfId="42067"/>
    <cellStyle name="Normal 16 2 2 2 3 3 4" xfId="32053"/>
    <cellStyle name="Normal 16 2 2 2 3 4" xfId="8276"/>
    <cellStyle name="Normal 16 2 2 2 3 4 2" xfId="20902"/>
    <cellStyle name="Normal 16 2 2 2 3 4 2 2" xfId="56118"/>
    <cellStyle name="Normal 16 2 2 2 3 4 3" xfId="43521"/>
    <cellStyle name="Normal 16 2 2 2 3 4 4" xfId="33507"/>
    <cellStyle name="Normal 16 2 2 2 3 5" xfId="10057"/>
    <cellStyle name="Normal 16 2 2 2 3 5 2" xfId="22678"/>
    <cellStyle name="Normal 16 2 2 2 3 5 2 2" xfId="57894"/>
    <cellStyle name="Normal 16 2 2 2 3 5 3" xfId="45297"/>
    <cellStyle name="Normal 16 2 2 2 3 5 4" xfId="35283"/>
    <cellStyle name="Normal 16 2 2 2 3 6" xfId="11851"/>
    <cellStyle name="Normal 16 2 2 2 3 6 2" xfId="24454"/>
    <cellStyle name="Normal 16 2 2 2 3 6 2 2" xfId="59670"/>
    <cellStyle name="Normal 16 2 2 2 3 6 3" xfId="47073"/>
    <cellStyle name="Normal 16 2 2 2 3 6 4" xfId="37059"/>
    <cellStyle name="Normal 16 2 2 2 3 7" xfId="16218"/>
    <cellStyle name="Normal 16 2 2 2 3 7 2" xfId="51434"/>
    <cellStyle name="Normal 16 2 2 2 3 7 3" xfId="28823"/>
    <cellStyle name="Normal 16 2 2 2 3 8" xfId="14440"/>
    <cellStyle name="Normal 16 2 2 2 3 8 2" xfId="49658"/>
    <cellStyle name="Normal 16 2 2 2 3 9" xfId="38837"/>
    <cellStyle name="Normal 16 2 2 2 4" xfId="2712"/>
    <cellStyle name="Normal 16 2 2 2 4 10" xfId="26238"/>
    <cellStyle name="Normal 16 2 2 2 4 11" xfId="60642"/>
    <cellStyle name="Normal 16 2 2 2 4 2" xfId="4538"/>
    <cellStyle name="Normal 16 2 2 2 4 2 2" xfId="17185"/>
    <cellStyle name="Normal 16 2 2 2 4 2 2 2" xfId="52401"/>
    <cellStyle name="Normal 16 2 2 2 4 2 3" xfId="39804"/>
    <cellStyle name="Normal 16 2 2 2 4 2 4" xfId="29790"/>
    <cellStyle name="Normal 16 2 2 2 4 3" xfId="6008"/>
    <cellStyle name="Normal 16 2 2 2 4 3 2" xfId="18639"/>
    <cellStyle name="Normal 16 2 2 2 4 3 2 2" xfId="53855"/>
    <cellStyle name="Normal 16 2 2 2 4 3 3" xfId="41258"/>
    <cellStyle name="Normal 16 2 2 2 4 3 4" xfId="31244"/>
    <cellStyle name="Normal 16 2 2 2 4 4" xfId="7467"/>
    <cellStyle name="Normal 16 2 2 2 4 4 2" xfId="20093"/>
    <cellStyle name="Normal 16 2 2 2 4 4 2 2" xfId="55309"/>
    <cellStyle name="Normal 16 2 2 2 4 4 3" xfId="42712"/>
    <cellStyle name="Normal 16 2 2 2 4 4 4" xfId="32698"/>
    <cellStyle name="Normal 16 2 2 2 4 5" xfId="9248"/>
    <cellStyle name="Normal 16 2 2 2 4 5 2" xfId="21869"/>
    <cellStyle name="Normal 16 2 2 2 4 5 2 2" xfId="57085"/>
    <cellStyle name="Normal 16 2 2 2 4 5 3" xfId="44488"/>
    <cellStyle name="Normal 16 2 2 2 4 5 4" xfId="34474"/>
    <cellStyle name="Normal 16 2 2 2 4 6" xfId="11042"/>
    <cellStyle name="Normal 16 2 2 2 4 6 2" xfId="23645"/>
    <cellStyle name="Normal 16 2 2 2 4 6 2 2" xfId="58861"/>
    <cellStyle name="Normal 16 2 2 2 4 6 3" xfId="46264"/>
    <cellStyle name="Normal 16 2 2 2 4 6 4" xfId="36250"/>
    <cellStyle name="Normal 16 2 2 2 4 7" xfId="15409"/>
    <cellStyle name="Normal 16 2 2 2 4 7 2" xfId="50625"/>
    <cellStyle name="Normal 16 2 2 2 4 7 3" xfId="28014"/>
    <cellStyle name="Normal 16 2 2 2 4 8" xfId="13631"/>
    <cellStyle name="Normal 16 2 2 2 4 8 2" xfId="48849"/>
    <cellStyle name="Normal 16 2 2 2 4 9" xfId="38028"/>
    <cellStyle name="Normal 16 2 2 2 5" xfId="3876"/>
    <cellStyle name="Normal 16 2 2 2 5 2" xfId="8599"/>
    <cellStyle name="Normal 16 2 2 2 5 2 2" xfId="21225"/>
    <cellStyle name="Normal 16 2 2 2 5 2 2 2" xfId="56441"/>
    <cellStyle name="Normal 16 2 2 2 5 2 3" xfId="43844"/>
    <cellStyle name="Normal 16 2 2 2 5 2 4" xfId="33830"/>
    <cellStyle name="Normal 16 2 2 2 5 3" xfId="10380"/>
    <cellStyle name="Normal 16 2 2 2 5 3 2" xfId="23001"/>
    <cellStyle name="Normal 16 2 2 2 5 3 2 2" xfId="58217"/>
    <cellStyle name="Normal 16 2 2 2 5 3 3" xfId="45620"/>
    <cellStyle name="Normal 16 2 2 2 5 3 4" xfId="35606"/>
    <cellStyle name="Normal 16 2 2 2 5 4" xfId="12176"/>
    <cellStyle name="Normal 16 2 2 2 5 4 2" xfId="24777"/>
    <cellStyle name="Normal 16 2 2 2 5 4 2 2" xfId="59993"/>
    <cellStyle name="Normal 16 2 2 2 5 4 3" xfId="47396"/>
    <cellStyle name="Normal 16 2 2 2 5 4 4" xfId="37382"/>
    <cellStyle name="Normal 16 2 2 2 5 5" xfId="16541"/>
    <cellStyle name="Normal 16 2 2 2 5 5 2" xfId="51757"/>
    <cellStyle name="Normal 16 2 2 2 5 5 3" xfId="29146"/>
    <cellStyle name="Normal 16 2 2 2 5 6" xfId="14763"/>
    <cellStyle name="Normal 16 2 2 2 5 6 2" xfId="49981"/>
    <cellStyle name="Normal 16 2 2 2 5 7" xfId="39160"/>
    <cellStyle name="Normal 16 2 2 2 5 8" xfId="27370"/>
    <cellStyle name="Normal 16 2 2 2 6" xfId="4216"/>
    <cellStyle name="Normal 16 2 2 2 6 2" xfId="16863"/>
    <cellStyle name="Normal 16 2 2 2 6 2 2" xfId="52079"/>
    <cellStyle name="Normal 16 2 2 2 6 2 3" xfId="29468"/>
    <cellStyle name="Normal 16 2 2 2 6 3" xfId="13309"/>
    <cellStyle name="Normal 16 2 2 2 6 3 2" xfId="48527"/>
    <cellStyle name="Normal 16 2 2 2 6 4" xfId="39482"/>
    <cellStyle name="Normal 16 2 2 2 6 5" xfId="25916"/>
    <cellStyle name="Normal 16 2 2 2 7" xfId="5686"/>
    <cellStyle name="Normal 16 2 2 2 7 2" xfId="18317"/>
    <cellStyle name="Normal 16 2 2 2 7 2 2" xfId="53533"/>
    <cellStyle name="Normal 16 2 2 2 7 3" xfId="40936"/>
    <cellStyle name="Normal 16 2 2 2 7 4" xfId="30922"/>
    <cellStyle name="Normal 16 2 2 2 8" xfId="7145"/>
    <cellStyle name="Normal 16 2 2 2 8 2" xfId="19771"/>
    <cellStyle name="Normal 16 2 2 2 8 2 2" xfId="54987"/>
    <cellStyle name="Normal 16 2 2 2 8 3" xfId="42390"/>
    <cellStyle name="Normal 16 2 2 2 8 4" xfId="32376"/>
    <cellStyle name="Normal 16 2 2 2 9" xfId="8926"/>
    <cellStyle name="Normal 16 2 2 2 9 2" xfId="21547"/>
    <cellStyle name="Normal 16 2 2 2 9 2 2" xfId="56763"/>
    <cellStyle name="Normal 16 2 2 2 9 3" xfId="44166"/>
    <cellStyle name="Normal 16 2 2 2 9 4" xfId="34152"/>
    <cellStyle name="Normal 16 2 2 3" xfId="3062"/>
    <cellStyle name="Normal 16 2 2 3 10" xfId="25434"/>
    <cellStyle name="Normal 16 2 2 3 11" xfId="60969"/>
    <cellStyle name="Normal 16 2 2 3 2" xfId="4865"/>
    <cellStyle name="Normal 16 2 2 3 2 2" xfId="17512"/>
    <cellStyle name="Normal 16 2 2 3 2 2 2" xfId="52728"/>
    <cellStyle name="Normal 16 2 2 3 2 2 3" xfId="30117"/>
    <cellStyle name="Normal 16 2 2 3 2 3" xfId="13958"/>
    <cellStyle name="Normal 16 2 2 3 2 3 2" xfId="49176"/>
    <cellStyle name="Normal 16 2 2 3 2 4" xfId="40131"/>
    <cellStyle name="Normal 16 2 2 3 2 5" xfId="26565"/>
    <cellStyle name="Normal 16 2 2 3 3" xfId="6335"/>
    <cellStyle name="Normal 16 2 2 3 3 2" xfId="18966"/>
    <cellStyle name="Normal 16 2 2 3 3 2 2" xfId="54182"/>
    <cellStyle name="Normal 16 2 2 3 3 3" xfId="41585"/>
    <cellStyle name="Normal 16 2 2 3 3 4" xfId="31571"/>
    <cellStyle name="Normal 16 2 2 3 4" xfId="7794"/>
    <cellStyle name="Normal 16 2 2 3 4 2" xfId="20420"/>
    <cellStyle name="Normal 16 2 2 3 4 2 2" xfId="55636"/>
    <cellStyle name="Normal 16 2 2 3 4 3" xfId="43039"/>
    <cellStyle name="Normal 16 2 2 3 4 4" xfId="33025"/>
    <cellStyle name="Normal 16 2 2 3 5" xfId="9575"/>
    <cellStyle name="Normal 16 2 2 3 5 2" xfId="22196"/>
    <cellStyle name="Normal 16 2 2 3 5 2 2" xfId="57412"/>
    <cellStyle name="Normal 16 2 2 3 5 3" xfId="44815"/>
    <cellStyle name="Normal 16 2 2 3 5 4" xfId="34801"/>
    <cellStyle name="Normal 16 2 2 3 6" xfId="11369"/>
    <cellStyle name="Normal 16 2 2 3 6 2" xfId="23972"/>
    <cellStyle name="Normal 16 2 2 3 6 2 2" xfId="59188"/>
    <cellStyle name="Normal 16 2 2 3 6 3" xfId="46591"/>
    <cellStyle name="Normal 16 2 2 3 6 4" xfId="36577"/>
    <cellStyle name="Normal 16 2 2 3 7" xfId="15736"/>
    <cellStyle name="Normal 16 2 2 3 7 2" xfId="50952"/>
    <cellStyle name="Normal 16 2 2 3 7 3" xfId="28341"/>
    <cellStyle name="Normal 16 2 2 3 8" xfId="12827"/>
    <cellStyle name="Normal 16 2 2 3 8 2" xfId="48045"/>
    <cellStyle name="Normal 16 2 2 3 9" xfId="38355"/>
    <cellStyle name="Normal 16 2 2 4" xfId="2888"/>
    <cellStyle name="Normal 16 2 2 4 10" xfId="25275"/>
    <cellStyle name="Normal 16 2 2 4 11" xfId="60810"/>
    <cellStyle name="Normal 16 2 2 4 2" xfId="4706"/>
    <cellStyle name="Normal 16 2 2 4 2 2" xfId="17353"/>
    <cellStyle name="Normal 16 2 2 4 2 2 2" xfId="52569"/>
    <cellStyle name="Normal 16 2 2 4 2 2 3" xfId="29958"/>
    <cellStyle name="Normal 16 2 2 4 2 3" xfId="13799"/>
    <cellStyle name="Normal 16 2 2 4 2 3 2" xfId="49017"/>
    <cellStyle name="Normal 16 2 2 4 2 4" xfId="39972"/>
    <cellStyle name="Normal 16 2 2 4 2 5" xfId="26406"/>
    <cellStyle name="Normal 16 2 2 4 3" xfId="6176"/>
    <cellStyle name="Normal 16 2 2 4 3 2" xfId="18807"/>
    <cellStyle name="Normal 16 2 2 4 3 2 2" xfId="54023"/>
    <cellStyle name="Normal 16 2 2 4 3 3" xfId="41426"/>
    <cellStyle name="Normal 16 2 2 4 3 4" xfId="31412"/>
    <cellStyle name="Normal 16 2 2 4 4" xfId="7635"/>
    <cellStyle name="Normal 16 2 2 4 4 2" xfId="20261"/>
    <cellStyle name="Normal 16 2 2 4 4 2 2" xfId="55477"/>
    <cellStyle name="Normal 16 2 2 4 4 3" xfId="42880"/>
    <cellStyle name="Normal 16 2 2 4 4 4" xfId="32866"/>
    <cellStyle name="Normal 16 2 2 4 5" xfId="9416"/>
    <cellStyle name="Normal 16 2 2 4 5 2" xfId="22037"/>
    <cellStyle name="Normal 16 2 2 4 5 2 2" xfId="57253"/>
    <cellStyle name="Normal 16 2 2 4 5 3" xfId="44656"/>
    <cellStyle name="Normal 16 2 2 4 5 4" xfId="34642"/>
    <cellStyle name="Normal 16 2 2 4 6" xfId="11210"/>
    <cellStyle name="Normal 16 2 2 4 6 2" xfId="23813"/>
    <cellStyle name="Normal 16 2 2 4 6 2 2" xfId="59029"/>
    <cellStyle name="Normal 16 2 2 4 6 3" xfId="46432"/>
    <cellStyle name="Normal 16 2 2 4 6 4" xfId="36418"/>
    <cellStyle name="Normal 16 2 2 4 7" xfId="15577"/>
    <cellStyle name="Normal 16 2 2 4 7 2" xfId="50793"/>
    <cellStyle name="Normal 16 2 2 4 7 3" xfId="28182"/>
    <cellStyle name="Normal 16 2 2 4 8" xfId="12668"/>
    <cellStyle name="Normal 16 2 2 4 8 2" xfId="47886"/>
    <cellStyle name="Normal 16 2 2 4 9" xfId="38196"/>
    <cellStyle name="Normal 16 2 2 5" xfId="3397"/>
    <cellStyle name="Normal 16 2 2 5 10" xfId="26893"/>
    <cellStyle name="Normal 16 2 2 5 11" xfId="61297"/>
    <cellStyle name="Normal 16 2 2 5 2" xfId="5193"/>
    <cellStyle name="Normal 16 2 2 5 2 2" xfId="17840"/>
    <cellStyle name="Normal 16 2 2 5 2 2 2" xfId="53056"/>
    <cellStyle name="Normal 16 2 2 5 2 3" xfId="40459"/>
    <cellStyle name="Normal 16 2 2 5 2 4" xfId="30445"/>
    <cellStyle name="Normal 16 2 2 5 3" xfId="6663"/>
    <cellStyle name="Normal 16 2 2 5 3 2" xfId="19294"/>
    <cellStyle name="Normal 16 2 2 5 3 2 2" xfId="54510"/>
    <cellStyle name="Normal 16 2 2 5 3 3" xfId="41913"/>
    <cellStyle name="Normal 16 2 2 5 3 4" xfId="31899"/>
    <cellStyle name="Normal 16 2 2 5 4" xfId="8122"/>
    <cellStyle name="Normal 16 2 2 5 4 2" xfId="20748"/>
    <cellStyle name="Normal 16 2 2 5 4 2 2" xfId="55964"/>
    <cellStyle name="Normal 16 2 2 5 4 3" xfId="43367"/>
    <cellStyle name="Normal 16 2 2 5 4 4" xfId="33353"/>
    <cellStyle name="Normal 16 2 2 5 5" xfId="9903"/>
    <cellStyle name="Normal 16 2 2 5 5 2" xfId="22524"/>
    <cellStyle name="Normal 16 2 2 5 5 2 2" xfId="57740"/>
    <cellStyle name="Normal 16 2 2 5 5 3" xfId="45143"/>
    <cellStyle name="Normal 16 2 2 5 5 4" xfId="35129"/>
    <cellStyle name="Normal 16 2 2 5 6" xfId="11697"/>
    <cellStyle name="Normal 16 2 2 5 6 2" xfId="24300"/>
    <cellStyle name="Normal 16 2 2 5 6 2 2" xfId="59516"/>
    <cellStyle name="Normal 16 2 2 5 6 3" xfId="46919"/>
    <cellStyle name="Normal 16 2 2 5 6 4" xfId="36905"/>
    <cellStyle name="Normal 16 2 2 5 7" xfId="16064"/>
    <cellStyle name="Normal 16 2 2 5 7 2" xfId="51280"/>
    <cellStyle name="Normal 16 2 2 5 7 3" xfId="28669"/>
    <cellStyle name="Normal 16 2 2 5 8" xfId="14286"/>
    <cellStyle name="Normal 16 2 2 5 8 2" xfId="49504"/>
    <cellStyle name="Normal 16 2 2 5 9" xfId="38683"/>
    <cellStyle name="Normal 16 2 2 6" xfId="2557"/>
    <cellStyle name="Normal 16 2 2 6 10" xfId="26084"/>
    <cellStyle name="Normal 16 2 2 6 11" xfId="60488"/>
    <cellStyle name="Normal 16 2 2 6 2" xfId="4384"/>
    <cellStyle name="Normal 16 2 2 6 2 2" xfId="17031"/>
    <cellStyle name="Normal 16 2 2 6 2 2 2" xfId="52247"/>
    <cellStyle name="Normal 16 2 2 6 2 3" xfId="39650"/>
    <cellStyle name="Normal 16 2 2 6 2 4" xfId="29636"/>
    <cellStyle name="Normal 16 2 2 6 3" xfId="5854"/>
    <cellStyle name="Normal 16 2 2 6 3 2" xfId="18485"/>
    <cellStyle name="Normal 16 2 2 6 3 2 2" xfId="53701"/>
    <cellStyle name="Normal 16 2 2 6 3 3" xfId="41104"/>
    <cellStyle name="Normal 16 2 2 6 3 4" xfId="31090"/>
    <cellStyle name="Normal 16 2 2 6 4" xfId="7313"/>
    <cellStyle name="Normal 16 2 2 6 4 2" xfId="19939"/>
    <cellStyle name="Normal 16 2 2 6 4 2 2" xfId="55155"/>
    <cellStyle name="Normal 16 2 2 6 4 3" xfId="42558"/>
    <cellStyle name="Normal 16 2 2 6 4 4" xfId="32544"/>
    <cellStyle name="Normal 16 2 2 6 5" xfId="9094"/>
    <cellStyle name="Normal 16 2 2 6 5 2" xfId="21715"/>
    <cellStyle name="Normal 16 2 2 6 5 2 2" xfId="56931"/>
    <cellStyle name="Normal 16 2 2 6 5 3" xfId="44334"/>
    <cellStyle name="Normal 16 2 2 6 5 4" xfId="34320"/>
    <cellStyle name="Normal 16 2 2 6 6" xfId="10888"/>
    <cellStyle name="Normal 16 2 2 6 6 2" xfId="23491"/>
    <cellStyle name="Normal 16 2 2 6 6 2 2" xfId="58707"/>
    <cellStyle name="Normal 16 2 2 6 6 3" xfId="46110"/>
    <cellStyle name="Normal 16 2 2 6 6 4" xfId="36096"/>
    <cellStyle name="Normal 16 2 2 6 7" xfId="15255"/>
    <cellStyle name="Normal 16 2 2 6 7 2" xfId="50471"/>
    <cellStyle name="Normal 16 2 2 6 7 3" xfId="27860"/>
    <cellStyle name="Normal 16 2 2 6 8" xfId="13477"/>
    <cellStyle name="Normal 16 2 2 6 8 2" xfId="48695"/>
    <cellStyle name="Normal 16 2 2 6 9" xfId="37874"/>
    <cellStyle name="Normal 16 2 2 7" xfId="3721"/>
    <cellStyle name="Normal 16 2 2 7 2" xfId="8445"/>
    <cellStyle name="Normal 16 2 2 7 2 2" xfId="21071"/>
    <cellStyle name="Normal 16 2 2 7 2 2 2" xfId="56287"/>
    <cellStyle name="Normal 16 2 2 7 2 3" xfId="43690"/>
    <cellStyle name="Normal 16 2 2 7 2 4" xfId="33676"/>
    <cellStyle name="Normal 16 2 2 7 3" xfId="10226"/>
    <cellStyle name="Normal 16 2 2 7 3 2" xfId="22847"/>
    <cellStyle name="Normal 16 2 2 7 3 2 2" xfId="58063"/>
    <cellStyle name="Normal 16 2 2 7 3 3" xfId="45466"/>
    <cellStyle name="Normal 16 2 2 7 3 4" xfId="35452"/>
    <cellStyle name="Normal 16 2 2 7 4" xfId="12022"/>
    <cellStyle name="Normal 16 2 2 7 4 2" xfId="24623"/>
    <cellStyle name="Normal 16 2 2 7 4 2 2" xfId="59839"/>
    <cellStyle name="Normal 16 2 2 7 4 3" xfId="47242"/>
    <cellStyle name="Normal 16 2 2 7 4 4" xfId="37228"/>
    <cellStyle name="Normal 16 2 2 7 5" xfId="16387"/>
    <cellStyle name="Normal 16 2 2 7 5 2" xfId="51603"/>
    <cellStyle name="Normal 16 2 2 7 5 3" xfId="28992"/>
    <cellStyle name="Normal 16 2 2 7 6" xfId="14609"/>
    <cellStyle name="Normal 16 2 2 7 6 2" xfId="49827"/>
    <cellStyle name="Normal 16 2 2 7 7" xfId="39006"/>
    <cellStyle name="Normal 16 2 2 7 8" xfId="27216"/>
    <cellStyle name="Normal 16 2 2 8" xfId="4059"/>
    <cellStyle name="Normal 16 2 2 8 2" xfId="16709"/>
    <cellStyle name="Normal 16 2 2 8 2 2" xfId="51925"/>
    <cellStyle name="Normal 16 2 2 8 2 3" xfId="29314"/>
    <cellStyle name="Normal 16 2 2 8 3" xfId="13155"/>
    <cellStyle name="Normal 16 2 2 8 3 2" xfId="48373"/>
    <cellStyle name="Normal 16 2 2 8 4" xfId="39328"/>
    <cellStyle name="Normal 16 2 2 8 5" xfId="25762"/>
    <cellStyle name="Normal 16 2 2 9" xfId="5532"/>
    <cellStyle name="Normal 16 2 2 9 2" xfId="18163"/>
    <cellStyle name="Normal 16 2 2 9 2 2" xfId="53379"/>
    <cellStyle name="Normal 16 2 2 9 3" xfId="40782"/>
    <cellStyle name="Normal 16 2 2 9 4" xfId="30768"/>
    <cellStyle name="Normal 16 2 3" xfId="2297"/>
    <cellStyle name="Normal 16 2 3 10" xfId="10552"/>
    <cellStyle name="Normal 16 2 3 10 2" xfId="23163"/>
    <cellStyle name="Normal 16 2 3 10 2 2" xfId="58379"/>
    <cellStyle name="Normal 16 2 3 10 3" xfId="45782"/>
    <cellStyle name="Normal 16 2 3 10 4" xfId="35768"/>
    <cellStyle name="Normal 16 2 3 11" xfId="15013"/>
    <cellStyle name="Normal 16 2 3 11 2" xfId="50229"/>
    <cellStyle name="Normal 16 2 3 11 3" xfId="27618"/>
    <cellStyle name="Normal 16 2 3 12" xfId="12426"/>
    <cellStyle name="Normal 16 2 3 12 2" xfId="47644"/>
    <cellStyle name="Normal 16 2 3 13" xfId="37632"/>
    <cellStyle name="Normal 16 2 3 14" xfId="25033"/>
    <cellStyle name="Normal 16 2 3 15" xfId="60246"/>
    <cellStyle name="Normal 16 2 3 2" xfId="3148"/>
    <cellStyle name="Normal 16 2 3 2 10" xfId="25517"/>
    <cellStyle name="Normal 16 2 3 2 11" xfId="61052"/>
    <cellStyle name="Normal 16 2 3 2 2" xfId="4948"/>
    <cellStyle name="Normal 16 2 3 2 2 2" xfId="17595"/>
    <cellStyle name="Normal 16 2 3 2 2 2 2" xfId="52811"/>
    <cellStyle name="Normal 16 2 3 2 2 2 3" xfId="30200"/>
    <cellStyle name="Normal 16 2 3 2 2 3" xfId="14041"/>
    <cellStyle name="Normal 16 2 3 2 2 3 2" xfId="49259"/>
    <cellStyle name="Normal 16 2 3 2 2 4" xfId="40214"/>
    <cellStyle name="Normal 16 2 3 2 2 5" xfId="26648"/>
    <cellStyle name="Normal 16 2 3 2 3" xfId="6418"/>
    <cellStyle name="Normal 16 2 3 2 3 2" xfId="19049"/>
    <cellStyle name="Normal 16 2 3 2 3 2 2" xfId="54265"/>
    <cellStyle name="Normal 16 2 3 2 3 3" xfId="41668"/>
    <cellStyle name="Normal 16 2 3 2 3 4" xfId="31654"/>
    <cellStyle name="Normal 16 2 3 2 4" xfId="7877"/>
    <cellStyle name="Normal 16 2 3 2 4 2" xfId="20503"/>
    <cellStyle name="Normal 16 2 3 2 4 2 2" xfId="55719"/>
    <cellStyle name="Normal 16 2 3 2 4 3" xfId="43122"/>
    <cellStyle name="Normal 16 2 3 2 4 4" xfId="33108"/>
    <cellStyle name="Normal 16 2 3 2 5" xfId="9658"/>
    <cellStyle name="Normal 16 2 3 2 5 2" xfId="22279"/>
    <cellStyle name="Normal 16 2 3 2 5 2 2" xfId="57495"/>
    <cellStyle name="Normal 16 2 3 2 5 3" xfId="44898"/>
    <cellStyle name="Normal 16 2 3 2 5 4" xfId="34884"/>
    <cellStyle name="Normal 16 2 3 2 6" xfId="11452"/>
    <cellStyle name="Normal 16 2 3 2 6 2" xfId="24055"/>
    <cellStyle name="Normal 16 2 3 2 6 2 2" xfId="59271"/>
    <cellStyle name="Normal 16 2 3 2 6 3" xfId="46674"/>
    <cellStyle name="Normal 16 2 3 2 6 4" xfId="36660"/>
    <cellStyle name="Normal 16 2 3 2 7" xfId="15819"/>
    <cellStyle name="Normal 16 2 3 2 7 2" xfId="51035"/>
    <cellStyle name="Normal 16 2 3 2 7 3" xfId="28424"/>
    <cellStyle name="Normal 16 2 3 2 8" xfId="12910"/>
    <cellStyle name="Normal 16 2 3 2 8 2" xfId="48128"/>
    <cellStyle name="Normal 16 2 3 2 9" xfId="38438"/>
    <cellStyle name="Normal 16 2 3 3" xfId="3477"/>
    <cellStyle name="Normal 16 2 3 3 10" xfId="26973"/>
    <cellStyle name="Normal 16 2 3 3 11" xfId="61377"/>
    <cellStyle name="Normal 16 2 3 3 2" xfId="5273"/>
    <cellStyle name="Normal 16 2 3 3 2 2" xfId="17920"/>
    <cellStyle name="Normal 16 2 3 3 2 2 2" xfId="53136"/>
    <cellStyle name="Normal 16 2 3 3 2 3" xfId="40539"/>
    <cellStyle name="Normal 16 2 3 3 2 4" xfId="30525"/>
    <cellStyle name="Normal 16 2 3 3 3" xfId="6743"/>
    <cellStyle name="Normal 16 2 3 3 3 2" xfId="19374"/>
    <cellStyle name="Normal 16 2 3 3 3 2 2" xfId="54590"/>
    <cellStyle name="Normal 16 2 3 3 3 3" xfId="41993"/>
    <cellStyle name="Normal 16 2 3 3 3 4" xfId="31979"/>
    <cellStyle name="Normal 16 2 3 3 4" xfId="8202"/>
    <cellStyle name="Normal 16 2 3 3 4 2" xfId="20828"/>
    <cellStyle name="Normal 16 2 3 3 4 2 2" xfId="56044"/>
    <cellStyle name="Normal 16 2 3 3 4 3" xfId="43447"/>
    <cellStyle name="Normal 16 2 3 3 4 4" xfId="33433"/>
    <cellStyle name="Normal 16 2 3 3 5" xfId="9983"/>
    <cellStyle name="Normal 16 2 3 3 5 2" xfId="22604"/>
    <cellStyle name="Normal 16 2 3 3 5 2 2" xfId="57820"/>
    <cellStyle name="Normal 16 2 3 3 5 3" xfId="45223"/>
    <cellStyle name="Normal 16 2 3 3 5 4" xfId="35209"/>
    <cellStyle name="Normal 16 2 3 3 6" xfId="11777"/>
    <cellStyle name="Normal 16 2 3 3 6 2" xfId="24380"/>
    <cellStyle name="Normal 16 2 3 3 6 2 2" xfId="59596"/>
    <cellStyle name="Normal 16 2 3 3 6 3" xfId="46999"/>
    <cellStyle name="Normal 16 2 3 3 6 4" xfId="36985"/>
    <cellStyle name="Normal 16 2 3 3 7" xfId="16144"/>
    <cellStyle name="Normal 16 2 3 3 7 2" xfId="51360"/>
    <cellStyle name="Normal 16 2 3 3 7 3" xfId="28749"/>
    <cellStyle name="Normal 16 2 3 3 8" xfId="14366"/>
    <cellStyle name="Normal 16 2 3 3 8 2" xfId="49584"/>
    <cellStyle name="Normal 16 2 3 3 9" xfId="38763"/>
    <cellStyle name="Normal 16 2 3 4" xfId="2638"/>
    <cellStyle name="Normal 16 2 3 4 10" xfId="26164"/>
    <cellStyle name="Normal 16 2 3 4 11" xfId="60568"/>
    <cellStyle name="Normal 16 2 3 4 2" xfId="4464"/>
    <cellStyle name="Normal 16 2 3 4 2 2" xfId="17111"/>
    <cellStyle name="Normal 16 2 3 4 2 2 2" xfId="52327"/>
    <cellStyle name="Normal 16 2 3 4 2 3" xfId="39730"/>
    <cellStyle name="Normal 16 2 3 4 2 4" xfId="29716"/>
    <cellStyle name="Normal 16 2 3 4 3" xfId="5934"/>
    <cellStyle name="Normal 16 2 3 4 3 2" xfId="18565"/>
    <cellStyle name="Normal 16 2 3 4 3 2 2" xfId="53781"/>
    <cellStyle name="Normal 16 2 3 4 3 3" xfId="41184"/>
    <cellStyle name="Normal 16 2 3 4 3 4" xfId="31170"/>
    <cellStyle name="Normal 16 2 3 4 4" xfId="7393"/>
    <cellStyle name="Normal 16 2 3 4 4 2" xfId="20019"/>
    <cellStyle name="Normal 16 2 3 4 4 2 2" xfId="55235"/>
    <cellStyle name="Normal 16 2 3 4 4 3" xfId="42638"/>
    <cellStyle name="Normal 16 2 3 4 4 4" xfId="32624"/>
    <cellStyle name="Normal 16 2 3 4 5" xfId="9174"/>
    <cellStyle name="Normal 16 2 3 4 5 2" xfId="21795"/>
    <cellStyle name="Normal 16 2 3 4 5 2 2" xfId="57011"/>
    <cellStyle name="Normal 16 2 3 4 5 3" xfId="44414"/>
    <cellStyle name="Normal 16 2 3 4 5 4" xfId="34400"/>
    <cellStyle name="Normal 16 2 3 4 6" xfId="10968"/>
    <cellStyle name="Normal 16 2 3 4 6 2" xfId="23571"/>
    <cellStyle name="Normal 16 2 3 4 6 2 2" xfId="58787"/>
    <cellStyle name="Normal 16 2 3 4 6 3" xfId="46190"/>
    <cellStyle name="Normal 16 2 3 4 6 4" xfId="36176"/>
    <cellStyle name="Normal 16 2 3 4 7" xfId="15335"/>
    <cellStyle name="Normal 16 2 3 4 7 2" xfId="50551"/>
    <cellStyle name="Normal 16 2 3 4 7 3" xfId="27940"/>
    <cellStyle name="Normal 16 2 3 4 8" xfId="13557"/>
    <cellStyle name="Normal 16 2 3 4 8 2" xfId="48775"/>
    <cellStyle name="Normal 16 2 3 4 9" xfId="37954"/>
    <cellStyle name="Normal 16 2 3 5" xfId="3802"/>
    <cellStyle name="Normal 16 2 3 5 2" xfId="8525"/>
    <cellStyle name="Normal 16 2 3 5 2 2" xfId="21151"/>
    <cellStyle name="Normal 16 2 3 5 2 2 2" xfId="56367"/>
    <cellStyle name="Normal 16 2 3 5 2 3" xfId="43770"/>
    <cellStyle name="Normal 16 2 3 5 2 4" xfId="33756"/>
    <cellStyle name="Normal 16 2 3 5 3" xfId="10306"/>
    <cellStyle name="Normal 16 2 3 5 3 2" xfId="22927"/>
    <cellStyle name="Normal 16 2 3 5 3 2 2" xfId="58143"/>
    <cellStyle name="Normal 16 2 3 5 3 3" xfId="45546"/>
    <cellStyle name="Normal 16 2 3 5 3 4" xfId="35532"/>
    <cellStyle name="Normal 16 2 3 5 4" xfId="12102"/>
    <cellStyle name="Normal 16 2 3 5 4 2" xfId="24703"/>
    <cellStyle name="Normal 16 2 3 5 4 2 2" xfId="59919"/>
    <cellStyle name="Normal 16 2 3 5 4 3" xfId="47322"/>
    <cellStyle name="Normal 16 2 3 5 4 4" xfId="37308"/>
    <cellStyle name="Normal 16 2 3 5 5" xfId="16467"/>
    <cellStyle name="Normal 16 2 3 5 5 2" xfId="51683"/>
    <cellStyle name="Normal 16 2 3 5 5 3" xfId="29072"/>
    <cellStyle name="Normal 16 2 3 5 6" xfId="14689"/>
    <cellStyle name="Normal 16 2 3 5 6 2" xfId="49907"/>
    <cellStyle name="Normal 16 2 3 5 7" xfId="39086"/>
    <cellStyle name="Normal 16 2 3 5 8" xfId="27296"/>
    <cellStyle name="Normal 16 2 3 6" xfId="4142"/>
    <cellStyle name="Normal 16 2 3 6 2" xfId="16789"/>
    <cellStyle name="Normal 16 2 3 6 2 2" xfId="52005"/>
    <cellStyle name="Normal 16 2 3 6 2 3" xfId="29394"/>
    <cellStyle name="Normal 16 2 3 6 3" xfId="13235"/>
    <cellStyle name="Normal 16 2 3 6 3 2" xfId="48453"/>
    <cellStyle name="Normal 16 2 3 6 4" xfId="39408"/>
    <cellStyle name="Normal 16 2 3 6 5" xfId="25842"/>
    <cellStyle name="Normal 16 2 3 7" xfId="5612"/>
    <cellStyle name="Normal 16 2 3 7 2" xfId="18243"/>
    <cellStyle name="Normal 16 2 3 7 2 2" xfId="53459"/>
    <cellStyle name="Normal 16 2 3 7 3" xfId="40862"/>
    <cellStyle name="Normal 16 2 3 7 4" xfId="30848"/>
    <cellStyle name="Normal 16 2 3 8" xfId="7071"/>
    <cellStyle name="Normal 16 2 3 8 2" xfId="19697"/>
    <cellStyle name="Normal 16 2 3 8 2 2" xfId="54913"/>
    <cellStyle name="Normal 16 2 3 8 3" xfId="42316"/>
    <cellStyle name="Normal 16 2 3 8 4" xfId="32302"/>
    <cellStyle name="Normal 16 2 3 9" xfId="8852"/>
    <cellStyle name="Normal 16 2 3 9 2" xfId="21473"/>
    <cellStyle name="Normal 16 2 3 9 2 2" xfId="56689"/>
    <cellStyle name="Normal 16 2 3 9 3" xfId="44092"/>
    <cellStyle name="Normal 16 2 3 9 4" xfId="34078"/>
    <cellStyle name="Normal 16 2 4" xfId="2978"/>
    <cellStyle name="Normal 16 2 4 10" xfId="25358"/>
    <cellStyle name="Normal 16 2 4 11" xfId="60893"/>
    <cellStyle name="Normal 16 2 4 2" xfId="4789"/>
    <cellStyle name="Normal 16 2 4 2 2" xfId="17436"/>
    <cellStyle name="Normal 16 2 4 2 2 2" xfId="52652"/>
    <cellStyle name="Normal 16 2 4 2 2 3" xfId="30041"/>
    <cellStyle name="Normal 16 2 4 2 3" xfId="13882"/>
    <cellStyle name="Normal 16 2 4 2 3 2" xfId="49100"/>
    <cellStyle name="Normal 16 2 4 2 4" xfId="40055"/>
    <cellStyle name="Normal 16 2 4 2 5" xfId="26489"/>
    <cellStyle name="Normal 16 2 4 3" xfId="6259"/>
    <cellStyle name="Normal 16 2 4 3 2" xfId="18890"/>
    <cellStyle name="Normal 16 2 4 3 2 2" xfId="54106"/>
    <cellStyle name="Normal 16 2 4 3 3" xfId="41509"/>
    <cellStyle name="Normal 16 2 4 3 4" xfId="31495"/>
    <cellStyle name="Normal 16 2 4 4" xfId="7718"/>
    <cellStyle name="Normal 16 2 4 4 2" xfId="20344"/>
    <cellStyle name="Normal 16 2 4 4 2 2" xfId="55560"/>
    <cellStyle name="Normal 16 2 4 4 3" xfId="42963"/>
    <cellStyle name="Normal 16 2 4 4 4" xfId="32949"/>
    <cellStyle name="Normal 16 2 4 5" xfId="9499"/>
    <cellStyle name="Normal 16 2 4 5 2" xfId="22120"/>
    <cellStyle name="Normal 16 2 4 5 2 2" xfId="57336"/>
    <cellStyle name="Normal 16 2 4 5 3" xfId="44739"/>
    <cellStyle name="Normal 16 2 4 5 4" xfId="34725"/>
    <cellStyle name="Normal 16 2 4 6" xfId="11293"/>
    <cellStyle name="Normal 16 2 4 6 2" xfId="23896"/>
    <cellStyle name="Normal 16 2 4 6 2 2" xfId="59112"/>
    <cellStyle name="Normal 16 2 4 6 3" xfId="46515"/>
    <cellStyle name="Normal 16 2 4 6 4" xfId="36501"/>
    <cellStyle name="Normal 16 2 4 7" xfId="15660"/>
    <cellStyle name="Normal 16 2 4 7 2" xfId="50876"/>
    <cellStyle name="Normal 16 2 4 7 3" xfId="28265"/>
    <cellStyle name="Normal 16 2 4 8" xfId="12751"/>
    <cellStyle name="Normal 16 2 4 8 2" xfId="47969"/>
    <cellStyle name="Normal 16 2 4 9" xfId="38279"/>
    <cellStyle name="Normal 16 2 5" xfId="2811"/>
    <cellStyle name="Normal 16 2 5 10" xfId="25203"/>
    <cellStyle name="Normal 16 2 5 11" xfId="60738"/>
    <cellStyle name="Normal 16 2 5 2" xfId="4634"/>
    <cellStyle name="Normal 16 2 5 2 2" xfId="17281"/>
    <cellStyle name="Normal 16 2 5 2 2 2" xfId="52497"/>
    <cellStyle name="Normal 16 2 5 2 2 3" xfId="29886"/>
    <cellStyle name="Normal 16 2 5 2 3" xfId="13727"/>
    <cellStyle name="Normal 16 2 5 2 3 2" xfId="48945"/>
    <cellStyle name="Normal 16 2 5 2 4" xfId="39900"/>
    <cellStyle name="Normal 16 2 5 2 5" xfId="26334"/>
    <cellStyle name="Normal 16 2 5 3" xfId="6104"/>
    <cellStyle name="Normal 16 2 5 3 2" xfId="18735"/>
    <cellStyle name="Normal 16 2 5 3 2 2" xfId="53951"/>
    <cellStyle name="Normal 16 2 5 3 3" xfId="41354"/>
    <cellStyle name="Normal 16 2 5 3 4" xfId="31340"/>
    <cellStyle name="Normal 16 2 5 4" xfId="7563"/>
    <cellStyle name="Normal 16 2 5 4 2" xfId="20189"/>
    <cellStyle name="Normal 16 2 5 4 2 2" xfId="55405"/>
    <cellStyle name="Normal 16 2 5 4 3" xfId="42808"/>
    <cellStyle name="Normal 16 2 5 4 4" xfId="32794"/>
    <cellStyle name="Normal 16 2 5 5" xfId="9344"/>
    <cellStyle name="Normal 16 2 5 5 2" xfId="21965"/>
    <cellStyle name="Normal 16 2 5 5 2 2" xfId="57181"/>
    <cellStyle name="Normal 16 2 5 5 3" xfId="44584"/>
    <cellStyle name="Normal 16 2 5 5 4" xfId="34570"/>
    <cellStyle name="Normal 16 2 5 6" xfId="11138"/>
    <cellStyle name="Normal 16 2 5 6 2" xfId="23741"/>
    <cellStyle name="Normal 16 2 5 6 2 2" xfId="58957"/>
    <cellStyle name="Normal 16 2 5 6 3" xfId="46360"/>
    <cellStyle name="Normal 16 2 5 6 4" xfId="36346"/>
    <cellStyle name="Normal 16 2 5 7" xfId="15505"/>
    <cellStyle name="Normal 16 2 5 7 2" xfId="50721"/>
    <cellStyle name="Normal 16 2 5 7 3" xfId="28110"/>
    <cellStyle name="Normal 16 2 5 8" xfId="12596"/>
    <cellStyle name="Normal 16 2 5 8 2" xfId="47814"/>
    <cellStyle name="Normal 16 2 5 9" xfId="38124"/>
    <cellStyle name="Normal 16 2 6" xfId="3325"/>
    <cellStyle name="Normal 16 2 6 10" xfId="26821"/>
    <cellStyle name="Normal 16 2 6 11" xfId="61225"/>
    <cellStyle name="Normal 16 2 6 2" xfId="5121"/>
    <cellStyle name="Normal 16 2 6 2 2" xfId="17768"/>
    <cellStyle name="Normal 16 2 6 2 2 2" xfId="52984"/>
    <cellStyle name="Normal 16 2 6 2 3" xfId="40387"/>
    <cellStyle name="Normal 16 2 6 2 4" xfId="30373"/>
    <cellStyle name="Normal 16 2 6 3" xfId="6591"/>
    <cellStyle name="Normal 16 2 6 3 2" xfId="19222"/>
    <cellStyle name="Normal 16 2 6 3 2 2" xfId="54438"/>
    <cellStyle name="Normal 16 2 6 3 3" xfId="41841"/>
    <cellStyle name="Normal 16 2 6 3 4" xfId="31827"/>
    <cellStyle name="Normal 16 2 6 4" xfId="8050"/>
    <cellStyle name="Normal 16 2 6 4 2" xfId="20676"/>
    <cellStyle name="Normal 16 2 6 4 2 2" xfId="55892"/>
    <cellStyle name="Normal 16 2 6 4 3" xfId="43295"/>
    <cellStyle name="Normal 16 2 6 4 4" xfId="33281"/>
    <cellStyle name="Normal 16 2 6 5" xfId="9831"/>
    <cellStyle name="Normal 16 2 6 5 2" xfId="22452"/>
    <cellStyle name="Normal 16 2 6 5 2 2" xfId="57668"/>
    <cellStyle name="Normal 16 2 6 5 3" xfId="45071"/>
    <cellStyle name="Normal 16 2 6 5 4" xfId="35057"/>
    <cellStyle name="Normal 16 2 6 6" xfId="11625"/>
    <cellStyle name="Normal 16 2 6 6 2" xfId="24228"/>
    <cellStyle name="Normal 16 2 6 6 2 2" xfId="59444"/>
    <cellStyle name="Normal 16 2 6 6 3" xfId="46847"/>
    <cellStyle name="Normal 16 2 6 6 4" xfId="36833"/>
    <cellStyle name="Normal 16 2 6 7" xfId="15992"/>
    <cellStyle name="Normal 16 2 6 7 2" xfId="51208"/>
    <cellStyle name="Normal 16 2 6 7 3" xfId="28597"/>
    <cellStyle name="Normal 16 2 6 8" xfId="14214"/>
    <cellStyle name="Normal 16 2 6 8 2" xfId="49432"/>
    <cellStyle name="Normal 16 2 6 9" xfId="38611"/>
    <cellStyle name="Normal 16 2 7" xfId="2481"/>
    <cellStyle name="Normal 16 2 7 10" xfId="26012"/>
    <cellStyle name="Normal 16 2 7 11" xfId="60416"/>
    <cellStyle name="Normal 16 2 7 2" xfId="4312"/>
    <cellStyle name="Normal 16 2 7 2 2" xfId="16959"/>
    <cellStyle name="Normal 16 2 7 2 2 2" xfId="52175"/>
    <cellStyle name="Normal 16 2 7 2 3" xfId="39578"/>
    <cellStyle name="Normal 16 2 7 2 4" xfId="29564"/>
    <cellStyle name="Normal 16 2 7 3" xfId="5782"/>
    <cellStyle name="Normal 16 2 7 3 2" xfId="18413"/>
    <cellStyle name="Normal 16 2 7 3 2 2" xfId="53629"/>
    <cellStyle name="Normal 16 2 7 3 3" xfId="41032"/>
    <cellStyle name="Normal 16 2 7 3 4" xfId="31018"/>
    <cellStyle name="Normal 16 2 7 4" xfId="7241"/>
    <cellStyle name="Normal 16 2 7 4 2" xfId="19867"/>
    <cellStyle name="Normal 16 2 7 4 2 2" xfId="55083"/>
    <cellStyle name="Normal 16 2 7 4 3" xfId="42486"/>
    <cellStyle name="Normal 16 2 7 4 4" xfId="32472"/>
    <cellStyle name="Normal 16 2 7 5" xfId="9022"/>
    <cellStyle name="Normal 16 2 7 5 2" xfId="21643"/>
    <cellStyle name="Normal 16 2 7 5 2 2" xfId="56859"/>
    <cellStyle name="Normal 16 2 7 5 3" xfId="44262"/>
    <cellStyle name="Normal 16 2 7 5 4" xfId="34248"/>
    <cellStyle name="Normal 16 2 7 6" xfId="10816"/>
    <cellStyle name="Normal 16 2 7 6 2" xfId="23419"/>
    <cellStyle name="Normal 16 2 7 6 2 2" xfId="58635"/>
    <cellStyle name="Normal 16 2 7 6 3" xfId="46038"/>
    <cellStyle name="Normal 16 2 7 6 4" xfId="36024"/>
    <cellStyle name="Normal 16 2 7 7" xfId="15183"/>
    <cellStyle name="Normal 16 2 7 7 2" xfId="50399"/>
    <cellStyle name="Normal 16 2 7 7 3" xfId="27788"/>
    <cellStyle name="Normal 16 2 7 8" xfId="13405"/>
    <cellStyle name="Normal 16 2 7 8 2" xfId="48623"/>
    <cellStyle name="Normal 16 2 7 9" xfId="37802"/>
    <cellStyle name="Normal 16 2 8" xfId="3649"/>
    <cellStyle name="Normal 16 2 8 2" xfId="8373"/>
    <cellStyle name="Normal 16 2 8 2 2" xfId="20999"/>
    <cellStyle name="Normal 16 2 8 2 2 2" xfId="56215"/>
    <cellStyle name="Normal 16 2 8 2 3" xfId="43618"/>
    <cellStyle name="Normal 16 2 8 2 4" xfId="33604"/>
    <cellStyle name="Normal 16 2 8 3" xfId="10154"/>
    <cellStyle name="Normal 16 2 8 3 2" xfId="22775"/>
    <cellStyle name="Normal 16 2 8 3 2 2" xfId="57991"/>
    <cellStyle name="Normal 16 2 8 3 3" xfId="45394"/>
    <cellStyle name="Normal 16 2 8 3 4" xfId="35380"/>
    <cellStyle name="Normal 16 2 8 4" xfId="11950"/>
    <cellStyle name="Normal 16 2 8 4 2" xfId="24551"/>
    <cellStyle name="Normal 16 2 8 4 2 2" xfId="59767"/>
    <cellStyle name="Normal 16 2 8 4 3" xfId="47170"/>
    <cellStyle name="Normal 16 2 8 4 4" xfId="37156"/>
    <cellStyle name="Normal 16 2 8 5" xfId="16315"/>
    <cellStyle name="Normal 16 2 8 5 2" xfId="51531"/>
    <cellStyle name="Normal 16 2 8 5 3" xfId="28920"/>
    <cellStyle name="Normal 16 2 8 6" xfId="14537"/>
    <cellStyle name="Normal 16 2 8 6 2" xfId="49755"/>
    <cellStyle name="Normal 16 2 8 7" xfId="38934"/>
    <cellStyle name="Normal 16 2 8 8" xfId="27144"/>
    <cellStyle name="Normal 16 2 9" xfId="3979"/>
    <cellStyle name="Normal 16 2 9 2" xfId="16637"/>
    <cellStyle name="Normal 16 2 9 2 2" xfId="51853"/>
    <cellStyle name="Normal 16 2 9 2 3" xfId="29242"/>
    <cellStyle name="Normal 16 2 9 3" xfId="13083"/>
    <cellStyle name="Normal 16 2 9 3 2" xfId="48301"/>
    <cellStyle name="Normal 16 2 9 4" xfId="39256"/>
    <cellStyle name="Normal 16 2 9 5" xfId="25690"/>
    <cellStyle name="Normal 16 2_District Target Attainment" xfId="1114"/>
    <cellStyle name="Normal 16 3" xfId="1279"/>
    <cellStyle name="Normal 16 3 10" xfId="6961"/>
    <cellStyle name="Normal 16 3 10 2" xfId="19588"/>
    <cellStyle name="Normal 16 3 10 2 2" xfId="54804"/>
    <cellStyle name="Normal 16 3 10 3" xfId="42207"/>
    <cellStyle name="Normal 16 3 10 4" xfId="32193"/>
    <cellStyle name="Normal 16 3 11" xfId="8742"/>
    <cellStyle name="Normal 16 3 11 2" xfId="21364"/>
    <cellStyle name="Normal 16 3 11 2 2" xfId="56580"/>
    <cellStyle name="Normal 16 3 11 3" xfId="43983"/>
    <cellStyle name="Normal 16 3 11 4" xfId="33969"/>
    <cellStyle name="Normal 16 3 12" xfId="10553"/>
    <cellStyle name="Normal 16 3 12 2" xfId="23164"/>
    <cellStyle name="Normal 16 3 12 2 2" xfId="58380"/>
    <cellStyle name="Normal 16 3 12 3" xfId="45783"/>
    <cellStyle name="Normal 16 3 12 4" xfId="35769"/>
    <cellStyle name="Normal 16 3 13" xfId="14903"/>
    <cellStyle name="Normal 16 3 13 2" xfId="50120"/>
    <cellStyle name="Normal 16 3 13 3" xfId="27509"/>
    <cellStyle name="Normal 16 3 14" xfId="12317"/>
    <cellStyle name="Normal 16 3 14 2" xfId="47535"/>
    <cellStyle name="Normal 16 3 15" xfId="37522"/>
    <cellStyle name="Normal 16 3 16" xfId="24924"/>
    <cellStyle name="Normal 16 3 17" xfId="60137"/>
    <cellStyle name="Normal 16 3 2" xfId="2347"/>
    <cellStyle name="Normal 16 3 2 10" xfId="10554"/>
    <cellStyle name="Normal 16 3 2 10 2" xfId="23165"/>
    <cellStyle name="Normal 16 3 2 10 2 2" xfId="58381"/>
    <cellStyle name="Normal 16 3 2 10 3" xfId="45784"/>
    <cellStyle name="Normal 16 3 2 10 4" xfId="35770"/>
    <cellStyle name="Normal 16 3 2 11" xfId="15058"/>
    <cellStyle name="Normal 16 3 2 11 2" xfId="50274"/>
    <cellStyle name="Normal 16 3 2 11 3" xfId="27663"/>
    <cellStyle name="Normal 16 3 2 12" xfId="12471"/>
    <cellStyle name="Normal 16 3 2 12 2" xfId="47689"/>
    <cellStyle name="Normal 16 3 2 13" xfId="37677"/>
    <cellStyle name="Normal 16 3 2 14" xfId="25078"/>
    <cellStyle name="Normal 16 3 2 15" xfId="60291"/>
    <cellStyle name="Normal 16 3 2 2" xfId="3193"/>
    <cellStyle name="Normal 16 3 2 2 10" xfId="25562"/>
    <cellStyle name="Normal 16 3 2 2 11" xfId="61097"/>
    <cellStyle name="Normal 16 3 2 2 2" xfId="4993"/>
    <cellStyle name="Normal 16 3 2 2 2 2" xfId="17640"/>
    <cellStyle name="Normal 16 3 2 2 2 2 2" xfId="52856"/>
    <cellStyle name="Normal 16 3 2 2 2 2 3" xfId="30245"/>
    <cellStyle name="Normal 16 3 2 2 2 3" xfId="14086"/>
    <cellStyle name="Normal 16 3 2 2 2 3 2" xfId="49304"/>
    <cellStyle name="Normal 16 3 2 2 2 4" xfId="40259"/>
    <cellStyle name="Normal 16 3 2 2 2 5" xfId="26693"/>
    <cellStyle name="Normal 16 3 2 2 3" xfId="6463"/>
    <cellStyle name="Normal 16 3 2 2 3 2" xfId="19094"/>
    <cellStyle name="Normal 16 3 2 2 3 2 2" xfId="54310"/>
    <cellStyle name="Normal 16 3 2 2 3 3" xfId="41713"/>
    <cellStyle name="Normal 16 3 2 2 3 4" xfId="31699"/>
    <cellStyle name="Normal 16 3 2 2 4" xfId="7922"/>
    <cellStyle name="Normal 16 3 2 2 4 2" xfId="20548"/>
    <cellStyle name="Normal 16 3 2 2 4 2 2" xfId="55764"/>
    <cellStyle name="Normal 16 3 2 2 4 3" xfId="43167"/>
    <cellStyle name="Normal 16 3 2 2 4 4" xfId="33153"/>
    <cellStyle name="Normal 16 3 2 2 5" xfId="9703"/>
    <cellStyle name="Normal 16 3 2 2 5 2" xfId="22324"/>
    <cellStyle name="Normal 16 3 2 2 5 2 2" xfId="57540"/>
    <cellStyle name="Normal 16 3 2 2 5 3" xfId="44943"/>
    <cellStyle name="Normal 16 3 2 2 5 4" xfId="34929"/>
    <cellStyle name="Normal 16 3 2 2 6" xfId="11497"/>
    <cellStyle name="Normal 16 3 2 2 6 2" xfId="24100"/>
    <cellStyle name="Normal 16 3 2 2 6 2 2" xfId="59316"/>
    <cellStyle name="Normal 16 3 2 2 6 3" xfId="46719"/>
    <cellStyle name="Normal 16 3 2 2 6 4" xfId="36705"/>
    <cellStyle name="Normal 16 3 2 2 7" xfId="15864"/>
    <cellStyle name="Normal 16 3 2 2 7 2" xfId="51080"/>
    <cellStyle name="Normal 16 3 2 2 7 3" xfId="28469"/>
    <cellStyle name="Normal 16 3 2 2 8" xfId="12955"/>
    <cellStyle name="Normal 16 3 2 2 8 2" xfId="48173"/>
    <cellStyle name="Normal 16 3 2 2 9" xfId="38483"/>
    <cellStyle name="Normal 16 3 2 3" xfId="3522"/>
    <cellStyle name="Normal 16 3 2 3 10" xfId="27018"/>
    <cellStyle name="Normal 16 3 2 3 11" xfId="61422"/>
    <cellStyle name="Normal 16 3 2 3 2" xfId="5318"/>
    <cellStyle name="Normal 16 3 2 3 2 2" xfId="17965"/>
    <cellStyle name="Normal 16 3 2 3 2 2 2" xfId="53181"/>
    <cellStyle name="Normal 16 3 2 3 2 3" xfId="40584"/>
    <cellStyle name="Normal 16 3 2 3 2 4" xfId="30570"/>
    <cellStyle name="Normal 16 3 2 3 3" xfId="6788"/>
    <cellStyle name="Normal 16 3 2 3 3 2" xfId="19419"/>
    <cellStyle name="Normal 16 3 2 3 3 2 2" xfId="54635"/>
    <cellStyle name="Normal 16 3 2 3 3 3" xfId="42038"/>
    <cellStyle name="Normal 16 3 2 3 3 4" xfId="32024"/>
    <cellStyle name="Normal 16 3 2 3 4" xfId="8247"/>
    <cellStyle name="Normal 16 3 2 3 4 2" xfId="20873"/>
    <cellStyle name="Normal 16 3 2 3 4 2 2" xfId="56089"/>
    <cellStyle name="Normal 16 3 2 3 4 3" xfId="43492"/>
    <cellStyle name="Normal 16 3 2 3 4 4" xfId="33478"/>
    <cellStyle name="Normal 16 3 2 3 5" xfId="10028"/>
    <cellStyle name="Normal 16 3 2 3 5 2" xfId="22649"/>
    <cellStyle name="Normal 16 3 2 3 5 2 2" xfId="57865"/>
    <cellStyle name="Normal 16 3 2 3 5 3" xfId="45268"/>
    <cellStyle name="Normal 16 3 2 3 5 4" xfId="35254"/>
    <cellStyle name="Normal 16 3 2 3 6" xfId="11822"/>
    <cellStyle name="Normal 16 3 2 3 6 2" xfId="24425"/>
    <cellStyle name="Normal 16 3 2 3 6 2 2" xfId="59641"/>
    <cellStyle name="Normal 16 3 2 3 6 3" xfId="47044"/>
    <cellStyle name="Normal 16 3 2 3 6 4" xfId="37030"/>
    <cellStyle name="Normal 16 3 2 3 7" xfId="16189"/>
    <cellStyle name="Normal 16 3 2 3 7 2" xfId="51405"/>
    <cellStyle name="Normal 16 3 2 3 7 3" xfId="28794"/>
    <cellStyle name="Normal 16 3 2 3 8" xfId="14411"/>
    <cellStyle name="Normal 16 3 2 3 8 2" xfId="49629"/>
    <cellStyle name="Normal 16 3 2 3 9" xfId="38808"/>
    <cellStyle name="Normal 16 3 2 4" xfId="2683"/>
    <cellStyle name="Normal 16 3 2 4 10" xfId="26209"/>
    <cellStyle name="Normal 16 3 2 4 11" xfId="60613"/>
    <cellStyle name="Normal 16 3 2 4 2" xfId="4509"/>
    <cellStyle name="Normal 16 3 2 4 2 2" xfId="17156"/>
    <cellStyle name="Normal 16 3 2 4 2 2 2" xfId="52372"/>
    <cellStyle name="Normal 16 3 2 4 2 3" xfId="39775"/>
    <cellStyle name="Normal 16 3 2 4 2 4" xfId="29761"/>
    <cellStyle name="Normal 16 3 2 4 3" xfId="5979"/>
    <cellStyle name="Normal 16 3 2 4 3 2" xfId="18610"/>
    <cellStyle name="Normal 16 3 2 4 3 2 2" xfId="53826"/>
    <cellStyle name="Normal 16 3 2 4 3 3" xfId="41229"/>
    <cellStyle name="Normal 16 3 2 4 3 4" xfId="31215"/>
    <cellStyle name="Normal 16 3 2 4 4" xfId="7438"/>
    <cellStyle name="Normal 16 3 2 4 4 2" xfId="20064"/>
    <cellStyle name="Normal 16 3 2 4 4 2 2" xfId="55280"/>
    <cellStyle name="Normal 16 3 2 4 4 3" xfId="42683"/>
    <cellStyle name="Normal 16 3 2 4 4 4" xfId="32669"/>
    <cellStyle name="Normal 16 3 2 4 5" xfId="9219"/>
    <cellStyle name="Normal 16 3 2 4 5 2" xfId="21840"/>
    <cellStyle name="Normal 16 3 2 4 5 2 2" xfId="57056"/>
    <cellStyle name="Normal 16 3 2 4 5 3" xfId="44459"/>
    <cellStyle name="Normal 16 3 2 4 5 4" xfId="34445"/>
    <cellStyle name="Normal 16 3 2 4 6" xfId="11013"/>
    <cellStyle name="Normal 16 3 2 4 6 2" xfId="23616"/>
    <cellStyle name="Normal 16 3 2 4 6 2 2" xfId="58832"/>
    <cellStyle name="Normal 16 3 2 4 6 3" xfId="46235"/>
    <cellStyle name="Normal 16 3 2 4 6 4" xfId="36221"/>
    <cellStyle name="Normal 16 3 2 4 7" xfId="15380"/>
    <cellStyle name="Normal 16 3 2 4 7 2" xfId="50596"/>
    <cellStyle name="Normal 16 3 2 4 7 3" xfId="27985"/>
    <cellStyle name="Normal 16 3 2 4 8" xfId="13602"/>
    <cellStyle name="Normal 16 3 2 4 8 2" xfId="48820"/>
    <cellStyle name="Normal 16 3 2 4 9" xfId="37999"/>
    <cellStyle name="Normal 16 3 2 5" xfId="3847"/>
    <cellStyle name="Normal 16 3 2 5 2" xfId="8570"/>
    <cellStyle name="Normal 16 3 2 5 2 2" xfId="21196"/>
    <cellStyle name="Normal 16 3 2 5 2 2 2" xfId="56412"/>
    <cellStyle name="Normal 16 3 2 5 2 3" xfId="43815"/>
    <cellStyle name="Normal 16 3 2 5 2 4" xfId="33801"/>
    <cellStyle name="Normal 16 3 2 5 3" xfId="10351"/>
    <cellStyle name="Normal 16 3 2 5 3 2" xfId="22972"/>
    <cellStyle name="Normal 16 3 2 5 3 2 2" xfId="58188"/>
    <cellStyle name="Normal 16 3 2 5 3 3" xfId="45591"/>
    <cellStyle name="Normal 16 3 2 5 3 4" xfId="35577"/>
    <cellStyle name="Normal 16 3 2 5 4" xfId="12147"/>
    <cellStyle name="Normal 16 3 2 5 4 2" xfId="24748"/>
    <cellStyle name="Normal 16 3 2 5 4 2 2" xfId="59964"/>
    <cellStyle name="Normal 16 3 2 5 4 3" xfId="47367"/>
    <cellStyle name="Normal 16 3 2 5 4 4" xfId="37353"/>
    <cellStyle name="Normal 16 3 2 5 5" xfId="16512"/>
    <cellStyle name="Normal 16 3 2 5 5 2" xfId="51728"/>
    <cellStyle name="Normal 16 3 2 5 5 3" xfId="29117"/>
    <cellStyle name="Normal 16 3 2 5 6" xfId="14734"/>
    <cellStyle name="Normal 16 3 2 5 6 2" xfId="49952"/>
    <cellStyle name="Normal 16 3 2 5 7" xfId="39131"/>
    <cellStyle name="Normal 16 3 2 5 8" xfId="27341"/>
    <cellStyle name="Normal 16 3 2 6" xfId="4187"/>
    <cellStyle name="Normal 16 3 2 6 2" xfId="16834"/>
    <cellStyle name="Normal 16 3 2 6 2 2" xfId="52050"/>
    <cellStyle name="Normal 16 3 2 6 2 3" xfId="29439"/>
    <cellStyle name="Normal 16 3 2 6 3" xfId="13280"/>
    <cellStyle name="Normal 16 3 2 6 3 2" xfId="48498"/>
    <cellStyle name="Normal 16 3 2 6 4" xfId="39453"/>
    <cellStyle name="Normal 16 3 2 6 5" xfId="25887"/>
    <cellStyle name="Normal 16 3 2 7" xfId="5657"/>
    <cellStyle name="Normal 16 3 2 7 2" xfId="18288"/>
    <cellStyle name="Normal 16 3 2 7 2 2" xfId="53504"/>
    <cellStyle name="Normal 16 3 2 7 3" xfId="40907"/>
    <cellStyle name="Normal 16 3 2 7 4" xfId="30893"/>
    <cellStyle name="Normal 16 3 2 8" xfId="7116"/>
    <cellStyle name="Normal 16 3 2 8 2" xfId="19742"/>
    <cellStyle name="Normal 16 3 2 8 2 2" xfId="54958"/>
    <cellStyle name="Normal 16 3 2 8 3" xfId="42361"/>
    <cellStyle name="Normal 16 3 2 8 4" xfId="32347"/>
    <cellStyle name="Normal 16 3 2 9" xfId="8897"/>
    <cellStyle name="Normal 16 3 2 9 2" xfId="21518"/>
    <cellStyle name="Normal 16 3 2 9 2 2" xfId="56734"/>
    <cellStyle name="Normal 16 3 2 9 3" xfId="44137"/>
    <cellStyle name="Normal 16 3 2 9 4" xfId="34123"/>
    <cellStyle name="Normal 16 3 3" xfId="3032"/>
    <cellStyle name="Normal 16 3 3 10" xfId="25405"/>
    <cellStyle name="Normal 16 3 3 11" xfId="60940"/>
    <cellStyle name="Normal 16 3 3 2" xfId="4836"/>
    <cellStyle name="Normal 16 3 3 2 2" xfId="17483"/>
    <cellStyle name="Normal 16 3 3 2 2 2" xfId="52699"/>
    <cellStyle name="Normal 16 3 3 2 2 3" xfId="30088"/>
    <cellStyle name="Normal 16 3 3 2 3" xfId="13929"/>
    <cellStyle name="Normal 16 3 3 2 3 2" xfId="49147"/>
    <cellStyle name="Normal 16 3 3 2 4" xfId="40102"/>
    <cellStyle name="Normal 16 3 3 2 5" xfId="26536"/>
    <cellStyle name="Normal 16 3 3 3" xfId="6306"/>
    <cellStyle name="Normal 16 3 3 3 2" xfId="18937"/>
    <cellStyle name="Normal 16 3 3 3 2 2" xfId="54153"/>
    <cellStyle name="Normal 16 3 3 3 3" xfId="41556"/>
    <cellStyle name="Normal 16 3 3 3 4" xfId="31542"/>
    <cellStyle name="Normal 16 3 3 4" xfId="7765"/>
    <cellStyle name="Normal 16 3 3 4 2" xfId="20391"/>
    <cellStyle name="Normal 16 3 3 4 2 2" xfId="55607"/>
    <cellStyle name="Normal 16 3 3 4 3" xfId="43010"/>
    <cellStyle name="Normal 16 3 3 4 4" xfId="32996"/>
    <cellStyle name="Normal 16 3 3 5" xfId="9546"/>
    <cellStyle name="Normal 16 3 3 5 2" xfId="22167"/>
    <cellStyle name="Normal 16 3 3 5 2 2" xfId="57383"/>
    <cellStyle name="Normal 16 3 3 5 3" xfId="44786"/>
    <cellStyle name="Normal 16 3 3 5 4" xfId="34772"/>
    <cellStyle name="Normal 16 3 3 6" xfId="11340"/>
    <cellStyle name="Normal 16 3 3 6 2" xfId="23943"/>
    <cellStyle name="Normal 16 3 3 6 2 2" xfId="59159"/>
    <cellStyle name="Normal 16 3 3 6 3" xfId="46562"/>
    <cellStyle name="Normal 16 3 3 6 4" xfId="36548"/>
    <cellStyle name="Normal 16 3 3 7" xfId="15707"/>
    <cellStyle name="Normal 16 3 3 7 2" xfId="50923"/>
    <cellStyle name="Normal 16 3 3 7 3" xfId="28312"/>
    <cellStyle name="Normal 16 3 3 8" xfId="12798"/>
    <cellStyle name="Normal 16 3 3 8 2" xfId="48016"/>
    <cellStyle name="Normal 16 3 3 9" xfId="38326"/>
    <cellStyle name="Normal 16 3 4" xfId="2859"/>
    <cellStyle name="Normal 16 3 4 10" xfId="25246"/>
    <cellStyle name="Normal 16 3 4 11" xfId="60781"/>
    <cellStyle name="Normal 16 3 4 2" xfId="4677"/>
    <cellStyle name="Normal 16 3 4 2 2" xfId="17324"/>
    <cellStyle name="Normal 16 3 4 2 2 2" xfId="52540"/>
    <cellStyle name="Normal 16 3 4 2 2 3" xfId="29929"/>
    <cellStyle name="Normal 16 3 4 2 3" xfId="13770"/>
    <cellStyle name="Normal 16 3 4 2 3 2" xfId="48988"/>
    <cellStyle name="Normal 16 3 4 2 4" xfId="39943"/>
    <cellStyle name="Normal 16 3 4 2 5" xfId="26377"/>
    <cellStyle name="Normal 16 3 4 3" xfId="6147"/>
    <cellStyle name="Normal 16 3 4 3 2" xfId="18778"/>
    <cellStyle name="Normal 16 3 4 3 2 2" xfId="53994"/>
    <cellStyle name="Normal 16 3 4 3 3" xfId="41397"/>
    <cellStyle name="Normal 16 3 4 3 4" xfId="31383"/>
    <cellStyle name="Normal 16 3 4 4" xfId="7606"/>
    <cellStyle name="Normal 16 3 4 4 2" xfId="20232"/>
    <cellStyle name="Normal 16 3 4 4 2 2" xfId="55448"/>
    <cellStyle name="Normal 16 3 4 4 3" xfId="42851"/>
    <cellStyle name="Normal 16 3 4 4 4" xfId="32837"/>
    <cellStyle name="Normal 16 3 4 5" xfId="9387"/>
    <cellStyle name="Normal 16 3 4 5 2" xfId="22008"/>
    <cellStyle name="Normal 16 3 4 5 2 2" xfId="57224"/>
    <cellStyle name="Normal 16 3 4 5 3" xfId="44627"/>
    <cellStyle name="Normal 16 3 4 5 4" xfId="34613"/>
    <cellStyle name="Normal 16 3 4 6" xfId="11181"/>
    <cellStyle name="Normal 16 3 4 6 2" xfId="23784"/>
    <cellStyle name="Normal 16 3 4 6 2 2" xfId="59000"/>
    <cellStyle name="Normal 16 3 4 6 3" xfId="46403"/>
    <cellStyle name="Normal 16 3 4 6 4" xfId="36389"/>
    <cellStyle name="Normal 16 3 4 7" xfId="15548"/>
    <cellStyle name="Normal 16 3 4 7 2" xfId="50764"/>
    <cellStyle name="Normal 16 3 4 7 3" xfId="28153"/>
    <cellStyle name="Normal 16 3 4 8" xfId="12639"/>
    <cellStyle name="Normal 16 3 4 8 2" xfId="47857"/>
    <cellStyle name="Normal 16 3 4 9" xfId="38167"/>
    <cellStyle name="Normal 16 3 5" xfId="3368"/>
    <cellStyle name="Normal 16 3 5 10" xfId="26864"/>
    <cellStyle name="Normal 16 3 5 11" xfId="61268"/>
    <cellStyle name="Normal 16 3 5 2" xfId="5164"/>
    <cellStyle name="Normal 16 3 5 2 2" xfId="17811"/>
    <cellStyle name="Normal 16 3 5 2 2 2" xfId="53027"/>
    <cellStyle name="Normal 16 3 5 2 3" xfId="40430"/>
    <cellStyle name="Normal 16 3 5 2 4" xfId="30416"/>
    <cellStyle name="Normal 16 3 5 3" xfId="6634"/>
    <cellStyle name="Normal 16 3 5 3 2" xfId="19265"/>
    <cellStyle name="Normal 16 3 5 3 2 2" xfId="54481"/>
    <cellStyle name="Normal 16 3 5 3 3" xfId="41884"/>
    <cellStyle name="Normal 16 3 5 3 4" xfId="31870"/>
    <cellStyle name="Normal 16 3 5 4" xfId="8093"/>
    <cellStyle name="Normal 16 3 5 4 2" xfId="20719"/>
    <cellStyle name="Normal 16 3 5 4 2 2" xfId="55935"/>
    <cellStyle name="Normal 16 3 5 4 3" xfId="43338"/>
    <cellStyle name="Normal 16 3 5 4 4" xfId="33324"/>
    <cellStyle name="Normal 16 3 5 5" xfId="9874"/>
    <cellStyle name="Normal 16 3 5 5 2" xfId="22495"/>
    <cellStyle name="Normal 16 3 5 5 2 2" xfId="57711"/>
    <cellStyle name="Normal 16 3 5 5 3" xfId="45114"/>
    <cellStyle name="Normal 16 3 5 5 4" xfId="35100"/>
    <cellStyle name="Normal 16 3 5 6" xfId="11668"/>
    <cellStyle name="Normal 16 3 5 6 2" xfId="24271"/>
    <cellStyle name="Normal 16 3 5 6 2 2" xfId="59487"/>
    <cellStyle name="Normal 16 3 5 6 3" xfId="46890"/>
    <cellStyle name="Normal 16 3 5 6 4" xfId="36876"/>
    <cellStyle name="Normal 16 3 5 7" xfId="16035"/>
    <cellStyle name="Normal 16 3 5 7 2" xfId="51251"/>
    <cellStyle name="Normal 16 3 5 7 3" xfId="28640"/>
    <cellStyle name="Normal 16 3 5 8" xfId="14257"/>
    <cellStyle name="Normal 16 3 5 8 2" xfId="49475"/>
    <cellStyle name="Normal 16 3 5 9" xfId="38654"/>
    <cellStyle name="Normal 16 3 6" xfId="2528"/>
    <cellStyle name="Normal 16 3 6 10" xfId="26055"/>
    <cellStyle name="Normal 16 3 6 11" xfId="60459"/>
    <cellStyle name="Normal 16 3 6 2" xfId="4355"/>
    <cellStyle name="Normal 16 3 6 2 2" xfId="17002"/>
    <cellStyle name="Normal 16 3 6 2 2 2" xfId="52218"/>
    <cellStyle name="Normal 16 3 6 2 3" xfId="39621"/>
    <cellStyle name="Normal 16 3 6 2 4" xfId="29607"/>
    <cellStyle name="Normal 16 3 6 3" xfId="5825"/>
    <cellStyle name="Normal 16 3 6 3 2" xfId="18456"/>
    <cellStyle name="Normal 16 3 6 3 2 2" xfId="53672"/>
    <cellStyle name="Normal 16 3 6 3 3" xfId="41075"/>
    <cellStyle name="Normal 16 3 6 3 4" xfId="31061"/>
    <cellStyle name="Normal 16 3 6 4" xfId="7284"/>
    <cellStyle name="Normal 16 3 6 4 2" xfId="19910"/>
    <cellStyle name="Normal 16 3 6 4 2 2" xfId="55126"/>
    <cellStyle name="Normal 16 3 6 4 3" xfId="42529"/>
    <cellStyle name="Normal 16 3 6 4 4" xfId="32515"/>
    <cellStyle name="Normal 16 3 6 5" xfId="9065"/>
    <cellStyle name="Normal 16 3 6 5 2" xfId="21686"/>
    <cellStyle name="Normal 16 3 6 5 2 2" xfId="56902"/>
    <cellStyle name="Normal 16 3 6 5 3" xfId="44305"/>
    <cellStyle name="Normal 16 3 6 5 4" xfId="34291"/>
    <cellStyle name="Normal 16 3 6 6" xfId="10859"/>
    <cellStyle name="Normal 16 3 6 6 2" xfId="23462"/>
    <cellStyle name="Normal 16 3 6 6 2 2" xfId="58678"/>
    <cellStyle name="Normal 16 3 6 6 3" xfId="46081"/>
    <cellStyle name="Normal 16 3 6 6 4" xfId="36067"/>
    <cellStyle name="Normal 16 3 6 7" xfId="15226"/>
    <cellStyle name="Normal 16 3 6 7 2" xfId="50442"/>
    <cellStyle name="Normal 16 3 6 7 3" xfId="27831"/>
    <cellStyle name="Normal 16 3 6 8" xfId="13448"/>
    <cellStyle name="Normal 16 3 6 8 2" xfId="48666"/>
    <cellStyle name="Normal 16 3 6 9" xfId="37845"/>
    <cellStyle name="Normal 16 3 7" xfId="3692"/>
    <cellStyle name="Normal 16 3 7 2" xfId="8416"/>
    <cellStyle name="Normal 16 3 7 2 2" xfId="21042"/>
    <cellStyle name="Normal 16 3 7 2 2 2" xfId="56258"/>
    <cellStyle name="Normal 16 3 7 2 3" xfId="43661"/>
    <cellStyle name="Normal 16 3 7 2 4" xfId="33647"/>
    <cellStyle name="Normal 16 3 7 3" xfId="10197"/>
    <cellStyle name="Normal 16 3 7 3 2" xfId="22818"/>
    <cellStyle name="Normal 16 3 7 3 2 2" xfId="58034"/>
    <cellStyle name="Normal 16 3 7 3 3" xfId="45437"/>
    <cellStyle name="Normal 16 3 7 3 4" xfId="35423"/>
    <cellStyle name="Normal 16 3 7 4" xfId="11993"/>
    <cellStyle name="Normal 16 3 7 4 2" xfId="24594"/>
    <cellStyle name="Normal 16 3 7 4 2 2" xfId="59810"/>
    <cellStyle name="Normal 16 3 7 4 3" xfId="47213"/>
    <cellStyle name="Normal 16 3 7 4 4" xfId="37199"/>
    <cellStyle name="Normal 16 3 7 5" xfId="16358"/>
    <cellStyle name="Normal 16 3 7 5 2" xfId="51574"/>
    <cellStyle name="Normal 16 3 7 5 3" xfId="28963"/>
    <cellStyle name="Normal 16 3 7 6" xfId="14580"/>
    <cellStyle name="Normal 16 3 7 6 2" xfId="49798"/>
    <cellStyle name="Normal 16 3 7 7" xfId="38977"/>
    <cellStyle name="Normal 16 3 7 8" xfId="27187"/>
    <cellStyle name="Normal 16 3 8" xfId="4028"/>
    <cellStyle name="Normal 16 3 8 2" xfId="16680"/>
    <cellStyle name="Normal 16 3 8 2 2" xfId="51896"/>
    <cellStyle name="Normal 16 3 8 2 3" xfId="29285"/>
    <cellStyle name="Normal 16 3 8 3" xfId="13126"/>
    <cellStyle name="Normal 16 3 8 3 2" xfId="48344"/>
    <cellStyle name="Normal 16 3 8 4" xfId="39299"/>
    <cellStyle name="Normal 16 3 8 5" xfId="25733"/>
    <cellStyle name="Normal 16 3 9" xfId="5503"/>
    <cellStyle name="Normal 16 3 9 2" xfId="18134"/>
    <cellStyle name="Normal 16 3 9 2 2" xfId="53350"/>
    <cellStyle name="Normal 16 3 9 3" xfId="40753"/>
    <cellStyle name="Normal 16 3 9 4" xfId="30739"/>
    <cellStyle name="Normal 16 4" xfId="2265"/>
    <cellStyle name="Normal 16 4 10" xfId="10555"/>
    <cellStyle name="Normal 16 4 10 2" xfId="23166"/>
    <cellStyle name="Normal 16 4 10 2 2" xfId="58382"/>
    <cellStyle name="Normal 16 4 10 3" xfId="45785"/>
    <cellStyle name="Normal 16 4 10 4" xfId="35771"/>
    <cellStyle name="Normal 16 4 11" xfId="14984"/>
    <cellStyle name="Normal 16 4 11 2" xfId="50200"/>
    <cellStyle name="Normal 16 4 11 3" xfId="27589"/>
    <cellStyle name="Normal 16 4 12" xfId="12397"/>
    <cellStyle name="Normal 16 4 12 2" xfId="47615"/>
    <cellStyle name="Normal 16 4 13" xfId="37603"/>
    <cellStyle name="Normal 16 4 14" xfId="25004"/>
    <cellStyle name="Normal 16 4 15" xfId="60217"/>
    <cellStyle name="Normal 16 4 2" xfId="3119"/>
    <cellStyle name="Normal 16 4 2 10" xfId="25488"/>
    <cellStyle name="Normal 16 4 2 11" xfId="61023"/>
    <cellStyle name="Normal 16 4 2 2" xfId="4919"/>
    <cellStyle name="Normal 16 4 2 2 2" xfId="17566"/>
    <cellStyle name="Normal 16 4 2 2 2 2" xfId="52782"/>
    <cellStyle name="Normal 16 4 2 2 2 3" xfId="30171"/>
    <cellStyle name="Normal 16 4 2 2 3" xfId="14012"/>
    <cellStyle name="Normal 16 4 2 2 3 2" xfId="49230"/>
    <cellStyle name="Normal 16 4 2 2 4" xfId="40185"/>
    <cellStyle name="Normal 16 4 2 2 5" xfId="26619"/>
    <cellStyle name="Normal 16 4 2 3" xfId="6389"/>
    <cellStyle name="Normal 16 4 2 3 2" xfId="19020"/>
    <cellStyle name="Normal 16 4 2 3 2 2" xfId="54236"/>
    <cellStyle name="Normal 16 4 2 3 3" xfId="41639"/>
    <cellStyle name="Normal 16 4 2 3 4" xfId="31625"/>
    <cellStyle name="Normal 16 4 2 4" xfId="7848"/>
    <cellStyle name="Normal 16 4 2 4 2" xfId="20474"/>
    <cellStyle name="Normal 16 4 2 4 2 2" xfId="55690"/>
    <cellStyle name="Normal 16 4 2 4 3" xfId="43093"/>
    <cellStyle name="Normal 16 4 2 4 4" xfId="33079"/>
    <cellStyle name="Normal 16 4 2 5" xfId="9629"/>
    <cellStyle name="Normal 16 4 2 5 2" xfId="22250"/>
    <cellStyle name="Normal 16 4 2 5 2 2" xfId="57466"/>
    <cellStyle name="Normal 16 4 2 5 3" xfId="44869"/>
    <cellStyle name="Normal 16 4 2 5 4" xfId="34855"/>
    <cellStyle name="Normal 16 4 2 6" xfId="11423"/>
    <cellStyle name="Normal 16 4 2 6 2" xfId="24026"/>
    <cellStyle name="Normal 16 4 2 6 2 2" xfId="59242"/>
    <cellStyle name="Normal 16 4 2 6 3" xfId="46645"/>
    <cellStyle name="Normal 16 4 2 6 4" xfId="36631"/>
    <cellStyle name="Normal 16 4 2 7" xfId="15790"/>
    <cellStyle name="Normal 16 4 2 7 2" xfId="51006"/>
    <cellStyle name="Normal 16 4 2 7 3" xfId="28395"/>
    <cellStyle name="Normal 16 4 2 8" xfId="12881"/>
    <cellStyle name="Normal 16 4 2 8 2" xfId="48099"/>
    <cellStyle name="Normal 16 4 2 9" xfId="38409"/>
    <cellStyle name="Normal 16 4 3" xfId="3448"/>
    <cellStyle name="Normal 16 4 3 10" xfId="26944"/>
    <cellStyle name="Normal 16 4 3 11" xfId="61348"/>
    <cellStyle name="Normal 16 4 3 2" xfId="5244"/>
    <cellStyle name="Normal 16 4 3 2 2" xfId="17891"/>
    <cellStyle name="Normal 16 4 3 2 2 2" xfId="53107"/>
    <cellStyle name="Normal 16 4 3 2 3" xfId="40510"/>
    <cellStyle name="Normal 16 4 3 2 4" xfId="30496"/>
    <cellStyle name="Normal 16 4 3 3" xfId="6714"/>
    <cellStyle name="Normal 16 4 3 3 2" xfId="19345"/>
    <cellStyle name="Normal 16 4 3 3 2 2" xfId="54561"/>
    <cellStyle name="Normal 16 4 3 3 3" xfId="41964"/>
    <cellStyle name="Normal 16 4 3 3 4" xfId="31950"/>
    <cellStyle name="Normal 16 4 3 4" xfId="8173"/>
    <cellStyle name="Normal 16 4 3 4 2" xfId="20799"/>
    <cellStyle name="Normal 16 4 3 4 2 2" xfId="56015"/>
    <cellStyle name="Normal 16 4 3 4 3" xfId="43418"/>
    <cellStyle name="Normal 16 4 3 4 4" xfId="33404"/>
    <cellStyle name="Normal 16 4 3 5" xfId="9954"/>
    <cellStyle name="Normal 16 4 3 5 2" xfId="22575"/>
    <cellStyle name="Normal 16 4 3 5 2 2" xfId="57791"/>
    <cellStyle name="Normal 16 4 3 5 3" xfId="45194"/>
    <cellStyle name="Normal 16 4 3 5 4" xfId="35180"/>
    <cellStyle name="Normal 16 4 3 6" xfId="11748"/>
    <cellStyle name="Normal 16 4 3 6 2" xfId="24351"/>
    <cellStyle name="Normal 16 4 3 6 2 2" xfId="59567"/>
    <cellStyle name="Normal 16 4 3 6 3" xfId="46970"/>
    <cellStyle name="Normal 16 4 3 6 4" xfId="36956"/>
    <cellStyle name="Normal 16 4 3 7" xfId="16115"/>
    <cellStyle name="Normal 16 4 3 7 2" xfId="51331"/>
    <cellStyle name="Normal 16 4 3 7 3" xfId="28720"/>
    <cellStyle name="Normal 16 4 3 8" xfId="14337"/>
    <cellStyle name="Normal 16 4 3 8 2" xfId="49555"/>
    <cellStyle name="Normal 16 4 3 9" xfId="38734"/>
    <cellStyle name="Normal 16 4 4" xfId="2609"/>
    <cellStyle name="Normal 16 4 4 10" xfId="26135"/>
    <cellStyle name="Normal 16 4 4 11" xfId="60539"/>
    <cellStyle name="Normal 16 4 4 2" xfId="4435"/>
    <cellStyle name="Normal 16 4 4 2 2" xfId="17082"/>
    <cellStyle name="Normal 16 4 4 2 2 2" xfId="52298"/>
    <cellStyle name="Normal 16 4 4 2 3" xfId="39701"/>
    <cellStyle name="Normal 16 4 4 2 4" xfId="29687"/>
    <cellStyle name="Normal 16 4 4 3" xfId="5905"/>
    <cellStyle name="Normal 16 4 4 3 2" xfId="18536"/>
    <cellStyle name="Normal 16 4 4 3 2 2" xfId="53752"/>
    <cellStyle name="Normal 16 4 4 3 3" xfId="41155"/>
    <cellStyle name="Normal 16 4 4 3 4" xfId="31141"/>
    <cellStyle name="Normal 16 4 4 4" xfId="7364"/>
    <cellStyle name="Normal 16 4 4 4 2" xfId="19990"/>
    <cellStyle name="Normal 16 4 4 4 2 2" xfId="55206"/>
    <cellStyle name="Normal 16 4 4 4 3" xfId="42609"/>
    <cellStyle name="Normal 16 4 4 4 4" xfId="32595"/>
    <cellStyle name="Normal 16 4 4 5" xfId="9145"/>
    <cellStyle name="Normal 16 4 4 5 2" xfId="21766"/>
    <cellStyle name="Normal 16 4 4 5 2 2" xfId="56982"/>
    <cellStyle name="Normal 16 4 4 5 3" xfId="44385"/>
    <cellStyle name="Normal 16 4 4 5 4" xfId="34371"/>
    <cellStyle name="Normal 16 4 4 6" xfId="10939"/>
    <cellStyle name="Normal 16 4 4 6 2" xfId="23542"/>
    <cellStyle name="Normal 16 4 4 6 2 2" xfId="58758"/>
    <cellStyle name="Normal 16 4 4 6 3" xfId="46161"/>
    <cellStyle name="Normal 16 4 4 6 4" xfId="36147"/>
    <cellStyle name="Normal 16 4 4 7" xfId="15306"/>
    <cellStyle name="Normal 16 4 4 7 2" xfId="50522"/>
    <cellStyle name="Normal 16 4 4 7 3" xfId="27911"/>
    <cellStyle name="Normal 16 4 4 8" xfId="13528"/>
    <cellStyle name="Normal 16 4 4 8 2" xfId="48746"/>
    <cellStyle name="Normal 16 4 4 9" xfId="37925"/>
    <cellStyle name="Normal 16 4 5" xfId="3773"/>
    <cellStyle name="Normal 16 4 5 2" xfId="8496"/>
    <cellStyle name="Normal 16 4 5 2 2" xfId="21122"/>
    <cellStyle name="Normal 16 4 5 2 2 2" xfId="56338"/>
    <cellStyle name="Normal 16 4 5 2 3" xfId="43741"/>
    <cellStyle name="Normal 16 4 5 2 4" xfId="33727"/>
    <cellStyle name="Normal 16 4 5 3" xfId="10277"/>
    <cellStyle name="Normal 16 4 5 3 2" xfId="22898"/>
    <cellStyle name="Normal 16 4 5 3 2 2" xfId="58114"/>
    <cellStyle name="Normal 16 4 5 3 3" xfId="45517"/>
    <cellStyle name="Normal 16 4 5 3 4" xfId="35503"/>
    <cellStyle name="Normal 16 4 5 4" xfId="12073"/>
    <cellStyle name="Normal 16 4 5 4 2" xfId="24674"/>
    <cellStyle name="Normal 16 4 5 4 2 2" xfId="59890"/>
    <cellStyle name="Normal 16 4 5 4 3" xfId="47293"/>
    <cellStyle name="Normal 16 4 5 4 4" xfId="37279"/>
    <cellStyle name="Normal 16 4 5 5" xfId="16438"/>
    <cellStyle name="Normal 16 4 5 5 2" xfId="51654"/>
    <cellStyle name="Normal 16 4 5 5 3" xfId="29043"/>
    <cellStyle name="Normal 16 4 5 6" xfId="14660"/>
    <cellStyle name="Normal 16 4 5 6 2" xfId="49878"/>
    <cellStyle name="Normal 16 4 5 7" xfId="39057"/>
    <cellStyle name="Normal 16 4 5 8" xfId="27267"/>
    <cellStyle name="Normal 16 4 6" xfId="4113"/>
    <cellStyle name="Normal 16 4 6 2" xfId="16760"/>
    <cellStyle name="Normal 16 4 6 2 2" xfId="51976"/>
    <cellStyle name="Normal 16 4 6 2 3" xfId="29365"/>
    <cellStyle name="Normal 16 4 6 3" xfId="13206"/>
    <cellStyle name="Normal 16 4 6 3 2" xfId="48424"/>
    <cellStyle name="Normal 16 4 6 4" xfId="39379"/>
    <cellStyle name="Normal 16 4 6 5" xfId="25813"/>
    <cellStyle name="Normal 16 4 7" xfId="5583"/>
    <cellStyle name="Normal 16 4 7 2" xfId="18214"/>
    <cellStyle name="Normal 16 4 7 2 2" xfId="53430"/>
    <cellStyle name="Normal 16 4 7 3" xfId="40833"/>
    <cellStyle name="Normal 16 4 7 4" xfId="30819"/>
    <cellStyle name="Normal 16 4 8" xfId="7042"/>
    <cellStyle name="Normal 16 4 8 2" xfId="19668"/>
    <cellStyle name="Normal 16 4 8 2 2" xfId="54884"/>
    <cellStyle name="Normal 16 4 8 3" xfId="42287"/>
    <cellStyle name="Normal 16 4 8 4" xfId="32273"/>
    <cellStyle name="Normal 16 4 9" xfId="8823"/>
    <cellStyle name="Normal 16 4 9 2" xfId="21444"/>
    <cellStyle name="Normal 16 4 9 2 2" xfId="56660"/>
    <cellStyle name="Normal 16 4 9 3" xfId="44063"/>
    <cellStyle name="Normal 16 4 9 4" xfId="34049"/>
    <cellStyle name="Normal 16 5" xfId="2942"/>
    <cellStyle name="Normal 16 5 10" xfId="25326"/>
    <cellStyle name="Normal 16 5 11" xfId="60861"/>
    <cellStyle name="Normal 16 5 2" xfId="4757"/>
    <cellStyle name="Normal 16 5 2 2" xfId="17404"/>
    <cellStyle name="Normal 16 5 2 2 2" xfId="52620"/>
    <cellStyle name="Normal 16 5 2 2 3" xfId="30009"/>
    <cellStyle name="Normal 16 5 2 3" xfId="13850"/>
    <cellStyle name="Normal 16 5 2 3 2" xfId="49068"/>
    <cellStyle name="Normal 16 5 2 4" xfId="40023"/>
    <cellStyle name="Normal 16 5 2 5" xfId="26457"/>
    <cellStyle name="Normal 16 5 3" xfId="6227"/>
    <cellStyle name="Normal 16 5 3 2" xfId="18858"/>
    <cellStyle name="Normal 16 5 3 2 2" xfId="54074"/>
    <cellStyle name="Normal 16 5 3 3" xfId="41477"/>
    <cellStyle name="Normal 16 5 3 4" xfId="31463"/>
    <cellStyle name="Normal 16 5 4" xfId="7686"/>
    <cellStyle name="Normal 16 5 4 2" xfId="20312"/>
    <cellStyle name="Normal 16 5 4 2 2" xfId="55528"/>
    <cellStyle name="Normal 16 5 4 3" xfId="42931"/>
    <cellStyle name="Normal 16 5 4 4" xfId="32917"/>
    <cellStyle name="Normal 16 5 5" xfId="9467"/>
    <cellStyle name="Normal 16 5 5 2" xfId="22088"/>
    <cellStyle name="Normal 16 5 5 2 2" xfId="57304"/>
    <cellStyle name="Normal 16 5 5 3" xfId="44707"/>
    <cellStyle name="Normal 16 5 5 4" xfId="34693"/>
    <cellStyle name="Normal 16 5 6" xfId="11261"/>
    <cellStyle name="Normal 16 5 6 2" xfId="23864"/>
    <cellStyle name="Normal 16 5 6 2 2" xfId="59080"/>
    <cellStyle name="Normal 16 5 6 3" xfId="46483"/>
    <cellStyle name="Normal 16 5 6 4" xfId="36469"/>
    <cellStyle name="Normal 16 5 7" xfId="15628"/>
    <cellStyle name="Normal 16 5 7 2" xfId="50844"/>
    <cellStyle name="Normal 16 5 7 3" xfId="28233"/>
    <cellStyle name="Normal 16 5 8" xfId="12719"/>
    <cellStyle name="Normal 16 5 8 2" xfId="47937"/>
    <cellStyle name="Normal 16 5 9" xfId="38247"/>
    <cellStyle name="Normal 16 6" xfId="2779"/>
    <cellStyle name="Normal 16 6 10" xfId="25174"/>
    <cellStyle name="Normal 16 6 11" xfId="60709"/>
    <cellStyle name="Normal 16 6 2" xfId="4605"/>
    <cellStyle name="Normal 16 6 2 2" xfId="17252"/>
    <cellStyle name="Normal 16 6 2 2 2" xfId="52468"/>
    <cellStyle name="Normal 16 6 2 2 3" xfId="29857"/>
    <cellStyle name="Normal 16 6 2 3" xfId="13698"/>
    <cellStyle name="Normal 16 6 2 3 2" xfId="48916"/>
    <cellStyle name="Normal 16 6 2 4" xfId="39871"/>
    <cellStyle name="Normal 16 6 2 5" xfId="26305"/>
    <cellStyle name="Normal 16 6 3" xfId="6075"/>
    <cellStyle name="Normal 16 6 3 2" xfId="18706"/>
    <cellStyle name="Normal 16 6 3 2 2" xfId="53922"/>
    <cellStyle name="Normal 16 6 3 3" xfId="41325"/>
    <cellStyle name="Normal 16 6 3 4" xfId="31311"/>
    <cellStyle name="Normal 16 6 4" xfId="7534"/>
    <cellStyle name="Normal 16 6 4 2" xfId="20160"/>
    <cellStyle name="Normal 16 6 4 2 2" xfId="55376"/>
    <cellStyle name="Normal 16 6 4 3" xfId="42779"/>
    <cellStyle name="Normal 16 6 4 4" xfId="32765"/>
    <cellStyle name="Normal 16 6 5" xfId="9315"/>
    <cellStyle name="Normal 16 6 5 2" xfId="21936"/>
    <cellStyle name="Normal 16 6 5 2 2" xfId="57152"/>
    <cellStyle name="Normal 16 6 5 3" xfId="44555"/>
    <cellStyle name="Normal 16 6 5 4" xfId="34541"/>
    <cellStyle name="Normal 16 6 6" xfId="11109"/>
    <cellStyle name="Normal 16 6 6 2" xfId="23712"/>
    <cellStyle name="Normal 16 6 6 2 2" xfId="58928"/>
    <cellStyle name="Normal 16 6 6 3" xfId="46331"/>
    <cellStyle name="Normal 16 6 6 4" xfId="36317"/>
    <cellStyle name="Normal 16 6 7" xfId="15476"/>
    <cellStyle name="Normal 16 6 7 2" xfId="50692"/>
    <cellStyle name="Normal 16 6 7 3" xfId="28081"/>
    <cellStyle name="Normal 16 6 8" xfId="12567"/>
    <cellStyle name="Normal 16 6 8 2" xfId="47785"/>
    <cellStyle name="Normal 16 6 9" xfId="38095"/>
    <cellStyle name="Normal 16 7" xfId="3295"/>
    <cellStyle name="Normal 16 7 10" xfId="26792"/>
    <cellStyle name="Normal 16 7 11" xfId="61196"/>
    <cellStyle name="Normal 16 7 2" xfId="5092"/>
    <cellStyle name="Normal 16 7 2 2" xfId="17739"/>
    <cellStyle name="Normal 16 7 2 2 2" xfId="52955"/>
    <cellStyle name="Normal 16 7 2 3" xfId="40358"/>
    <cellStyle name="Normal 16 7 2 4" xfId="30344"/>
    <cellStyle name="Normal 16 7 3" xfId="6562"/>
    <cellStyle name="Normal 16 7 3 2" xfId="19193"/>
    <cellStyle name="Normal 16 7 3 2 2" xfId="54409"/>
    <cellStyle name="Normal 16 7 3 3" xfId="41812"/>
    <cellStyle name="Normal 16 7 3 4" xfId="31798"/>
    <cellStyle name="Normal 16 7 4" xfId="8021"/>
    <cellStyle name="Normal 16 7 4 2" xfId="20647"/>
    <cellStyle name="Normal 16 7 4 2 2" xfId="55863"/>
    <cellStyle name="Normal 16 7 4 3" xfId="43266"/>
    <cellStyle name="Normal 16 7 4 4" xfId="33252"/>
    <cellStyle name="Normal 16 7 5" xfId="9802"/>
    <cellStyle name="Normal 16 7 5 2" xfId="22423"/>
    <cellStyle name="Normal 16 7 5 2 2" xfId="57639"/>
    <cellStyle name="Normal 16 7 5 3" xfId="45042"/>
    <cellStyle name="Normal 16 7 5 4" xfId="35028"/>
    <cellStyle name="Normal 16 7 6" xfId="11596"/>
    <cellStyle name="Normal 16 7 6 2" xfId="24199"/>
    <cellStyle name="Normal 16 7 6 2 2" xfId="59415"/>
    <cellStyle name="Normal 16 7 6 3" xfId="46818"/>
    <cellStyle name="Normal 16 7 6 4" xfId="36804"/>
    <cellStyle name="Normal 16 7 7" xfId="15963"/>
    <cellStyle name="Normal 16 7 7 2" xfId="51179"/>
    <cellStyle name="Normal 16 7 7 3" xfId="28568"/>
    <cellStyle name="Normal 16 7 8" xfId="14185"/>
    <cellStyle name="Normal 16 7 8 2" xfId="49403"/>
    <cellStyle name="Normal 16 7 9" xfId="38582"/>
    <cellStyle name="Normal 16 8" xfId="2449"/>
    <cellStyle name="Normal 16 8 10" xfId="25983"/>
    <cellStyle name="Normal 16 8 11" xfId="60387"/>
    <cellStyle name="Normal 16 8 2" xfId="4283"/>
    <cellStyle name="Normal 16 8 2 2" xfId="16930"/>
    <cellStyle name="Normal 16 8 2 2 2" xfId="52146"/>
    <cellStyle name="Normal 16 8 2 3" xfId="39549"/>
    <cellStyle name="Normal 16 8 2 4" xfId="29535"/>
    <cellStyle name="Normal 16 8 3" xfId="5753"/>
    <cellStyle name="Normal 16 8 3 2" xfId="18384"/>
    <cellStyle name="Normal 16 8 3 2 2" xfId="53600"/>
    <cellStyle name="Normal 16 8 3 3" xfId="41003"/>
    <cellStyle name="Normal 16 8 3 4" xfId="30989"/>
    <cellStyle name="Normal 16 8 4" xfId="7212"/>
    <cellStyle name="Normal 16 8 4 2" xfId="19838"/>
    <cellStyle name="Normal 16 8 4 2 2" xfId="55054"/>
    <cellStyle name="Normal 16 8 4 3" xfId="42457"/>
    <cellStyle name="Normal 16 8 4 4" xfId="32443"/>
    <cellStyle name="Normal 16 8 5" xfId="8993"/>
    <cellStyle name="Normal 16 8 5 2" xfId="21614"/>
    <cellStyle name="Normal 16 8 5 2 2" xfId="56830"/>
    <cellStyle name="Normal 16 8 5 3" xfId="44233"/>
    <cellStyle name="Normal 16 8 5 4" xfId="34219"/>
    <cellStyle name="Normal 16 8 6" xfId="10787"/>
    <cellStyle name="Normal 16 8 6 2" xfId="23390"/>
    <cellStyle name="Normal 16 8 6 2 2" xfId="58606"/>
    <cellStyle name="Normal 16 8 6 3" xfId="46009"/>
    <cellStyle name="Normal 16 8 6 4" xfId="35995"/>
    <cellStyle name="Normal 16 8 7" xfId="15154"/>
    <cellStyle name="Normal 16 8 7 2" xfId="50370"/>
    <cellStyle name="Normal 16 8 7 3" xfId="27759"/>
    <cellStyle name="Normal 16 8 8" xfId="13376"/>
    <cellStyle name="Normal 16 8 8 2" xfId="48594"/>
    <cellStyle name="Normal 16 8 9" xfId="37773"/>
    <cellStyle name="Normal 16 9" xfId="3619"/>
    <cellStyle name="Normal 16 9 2" xfId="8344"/>
    <cellStyle name="Normal 16 9 2 2" xfId="20970"/>
    <cellStyle name="Normal 16 9 2 2 2" xfId="56186"/>
    <cellStyle name="Normal 16 9 2 3" xfId="43589"/>
    <cellStyle name="Normal 16 9 2 4" xfId="33575"/>
    <cellStyle name="Normal 16 9 3" xfId="10125"/>
    <cellStyle name="Normal 16 9 3 2" xfId="22746"/>
    <cellStyle name="Normal 16 9 3 2 2" xfId="57962"/>
    <cellStyle name="Normal 16 9 3 3" xfId="45365"/>
    <cellStyle name="Normal 16 9 3 4" xfId="35351"/>
    <cellStyle name="Normal 16 9 4" xfId="11921"/>
    <cellStyle name="Normal 16 9 4 2" xfId="24522"/>
    <cellStyle name="Normal 16 9 4 2 2" xfId="59738"/>
    <cellStyle name="Normal 16 9 4 3" xfId="47141"/>
    <cellStyle name="Normal 16 9 4 4" xfId="37127"/>
    <cellStyle name="Normal 16 9 5" xfId="16286"/>
    <cellStyle name="Normal 16 9 5 2" xfId="51502"/>
    <cellStyle name="Normal 16 9 5 3" xfId="28891"/>
    <cellStyle name="Normal 16 9 6" xfId="14508"/>
    <cellStyle name="Normal 16 9 6 2" xfId="49726"/>
    <cellStyle name="Normal 16 9 7" xfId="38905"/>
    <cellStyle name="Normal 16 9 8" xfId="27115"/>
    <cellStyle name="Normal 16_District Target Attainment" xfId="1113"/>
    <cellStyle name="Normal 17" xfId="28"/>
    <cellStyle name="Normal 17 10" xfId="3945"/>
    <cellStyle name="Normal 17 10 2" xfId="16609"/>
    <cellStyle name="Normal 17 10 2 2" xfId="51825"/>
    <cellStyle name="Normal 17 10 2 3" xfId="29214"/>
    <cellStyle name="Normal 17 10 3" xfId="13055"/>
    <cellStyle name="Normal 17 10 3 2" xfId="48273"/>
    <cellStyle name="Normal 17 10 4" xfId="39228"/>
    <cellStyle name="Normal 17 10 5" xfId="25662"/>
    <cellStyle name="Normal 17 11" xfId="5431"/>
    <cellStyle name="Normal 17 11 2" xfId="18063"/>
    <cellStyle name="Normal 17 11 2 2" xfId="53279"/>
    <cellStyle name="Normal 17 11 3" xfId="40682"/>
    <cellStyle name="Normal 17 11 4" xfId="30668"/>
    <cellStyle name="Normal 17 12" xfId="6887"/>
    <cellStyle name="Normal 17 12 2" xfId="19517"/>
    <cellStyle name="Normal 17 12 2 2" xfId="54733"/>
    <cellStyle name="Normal 17 12 3" xfId="42136"/>
    <cellStyle name="Normal 17 12 4" xfId="32122"/>
    <cellStyle name="Normal 17 13" xfId="8669"/>
    <cellStyle name="Normal 17 13 2" xfId="21293"/>
    <cellStyle name="Normal 17 13 2 2" xfId="56509"/>
    <cellStyle name="Normal 17 13 3" xfId="43912"/>
    <cellStyle name="Normal 17 13 4" xfId="33898"/>
    <cellStyle name="Normal 17 14" xfId="10556"/>
    <cellStyle name="Normal 17 14 2" xfId="23167"/>
    <cellStyle name="Normal 17 14 2 2" xfId="58383"/>
    <cellStyle name="Normal 17 14 3" xfId="45786"/>
    <cellStyle name="Normal 17 14 4" xfId="35772"/>
    <cellStyle name="Normal 17 15" xfId="14831"/>
    <cellStyle name="Normal 17 15 2" xfId="50049"/>
    <cellStyle name="Normal 17 15 3" xfId="27438"/>
    <cellStyle name="Normal 17 16" xfId="12245"/>
    <cellStyle name="Normal 17 16 2" xfId="47464"/>
    <cellStyle name="Normal 17 17" xfId="37450"/>
    <cellStyle name="Normal 17 18" xfId="24852"/>
    <cellStyle name="Normal 17 19" xfId="60065"/>
    <cellStyle name="Normal 17 2" xfId="545"/>
    <cellStyle name="Normal 17 2 10" xfId="5461"/>
    <cellStyle name="Normal 17 2 10 2" xfId="18092"/>
    <cellStyle name="Normal 17 2 10 2 2" xfId="53308"/>
    <cellStyle name="Normal 17 2 10 3" xfId="40711"/>
    <cellStyle name="Normal 17 2 10 4" xfId="30697"/>
    <cellStyle name="Normal 17 2 11" xfId="6917"/>
    <cellStyle name="Normal 17 2 11 2" xfId="19546"/>
    <cellStyle name="Normal 17 2 11 2 2" xfId="54762"/>
    <cellStyle name="Normal 17 2 11 3" xfId="42165"/>
    <cellStyle name="Normal 17 2 11 4" xfId="32151"/>
    <cellStyle name="Normal 17 2 12" xfId="8699"/>
    <cellStyle name="Normal 17 2 12 2" xfId="21322"/>
    <cellStyle name="Normal 17 2 12 2 2" xfId="56538"/>
    <cellStyle name="Normal 17 2 12 3" xfId="43941"/>
    <cellStyle name="Normal 17 2 12 4" xfId="33927"/>
    <cellStyle name="Normal 17 2 13" xfId="10557"/>
    <cellStyle name="Normal 17 2 13 2" xfId="23168"/>
    <cellStyle name="Normal 17 2 13 2 2" xfId="58384"/>
    <cellStyle name="Normal 17 2 13 3" xfId="45787"/>
    <cellStyle name="Normal 17 2 13 4" xfId="35773"/>
    <cellStyle name="Normal 17 2 14" xfId="14861"/>
    <cellStyle name="Normal 17 2 14 2" xfId="50078"/>
    <cellStyle name="Normal 17 2 14 3" xfId="27467"/>
    <cellStyle name="Normal 17 2 15" xfId="12275"/>
    <cellStyle name="Normal 17 2 15 2" xfId="47493"/>
    <cellStyle name="Normal 17 2 16" xfId="37480"/>
    <cellStyle name="Normal 17 2 17" xfId="24882"/>
    <cellStyle name="Normal 17 2 18" xfId="60095"/>
    <cellStyle name="Normal 17 2 2" xfId="1749"/>
    <cellStyle name="Normal 17 2 2 10" xfId="6991"/>
    <cellStyle name="Normal 17 2 2 10 2" xfId="19618"/>
    <cellStyle name="Normal 17 2 2 10 2 2" xfId="54834"/>
    <cellStyle name="Normal 17 2 2 10 3" xfId="42237"/>
    <cellStyle name="Normal 17 2 2 10 4" xfId="32223"/>
    <cellStyle name="Normal 17 2 2 11" xfId="8772"/>
    <cellStyle name="Normal 17 2 2 11 2" xfId="21394"/>
    <cellStyle name="Normal 17 2 2 11 2 2" xfId="56610"/>
    <cellStyle name="Normal 17 2 2 11 3" xfId="44013"/>
    <cellStyle name="Normal 17 2 2 11 4" xfId="33999"/>
    <cellStyle name="Normal 17 2 2 12" xfId="10558"/>
    <cellStyle name="Normal 17 2 2 12 2" xfId="23169"/>
    <cellStyle name="Normal 17 2 2 12 2 2" xfId="58385"/>
    <cellStyle name="Normal 17 2 2 12 3" xfId="45788"/>
    <cellStyle name="Normal 17 2 2 12 4" xfId="35774"/>
    <cellStyle name="Normal 17 2 2 13" xfId="14933"/>
    <cellStyle name="Normal 17 2 2 13 2" xfId="50150"/>
    <cellStyle name="Normal 17 2 2 13 3" xfId="27539"/>
    <cellStyle name="Normal 17 2 2 14" xfId="12347"/>
    <cellStyle name="Normal 17 2 2 14 2" xfId="47565"/>
    <cellStyle name="Normal 17 2 2 15" xfId="37552"/>
    <cellStyle name="Normal 17 2 2 16" xfId="24954"/>
    <cellStyle name="Normal 17 2 2 17" xfId="60167"/>
    <cellStyle name="Normal 17 2 2 2" xfId="2377"/>
    <cellStyle name="Normal 17 2 2 2 10" xfId="10559"/>
    <cellStyle name="Normal 17 2 2 2 10 2" xfId="23170"/>
    <cellStyle name="Normal 17 2 2 2 10 2 2" xfId="58386"/>
    <cellStyle name="Normal 17 2 2 2 10 3" xfId="45789"/>
    <cellStyle name="Normal 17 2 2 2 10 4" xfId="35775"/>
    <cellStyle name="Normal 17 2 2 2 11" xfId="15088"/>
    <cellStyle name="Normal 17 2 2 2 11 2" xfId="50304"/>
    <cellStyle name="Normal 17 2 2 2 11 3" xfId="27693"/>
    <cellStyle name="Normal 17 2 2 2 12" xfId="12501"/>
    <cellStyle name="Normal 17 2 2 2 12 2" xfId="47719"/>
    <cellStyle name="Normal 17 2 2 2 13" xfId="37707"/>
    <cellStyle name="Normal 17 2 2 2 14" xfId="25108"/>
    <cellStyle name="Normal 17 2 2 2 15" xfId="60321"/>
    <cellStyle name="Normal 17 2 2 2 2" xfId="3223"/>
    <cellStyle name="Normal 17 2 2 2 2 10" xfId="25592"/>
    <cellStyle name="Normal 17 2 2 2 2 11" xfId="61127"/>
    <cellStyle name="Normal 17 2 2 2 2 2" xfId="5023"/>
    <cellStyle name="Normal 17 2 2 2 2 2 2" xfId="17670"/>
    <cellStyle name="Normal 17 2 2 2 2 2 2 2" xfId="52886"/>
    <cellStyle name="Normal 17 2 2 2 2 2 2 3" xfId="30275"/>
    <cellStyle name="Normal 17 2 2 2 2 2 3" xfId="14116"/>
    <cellStyle name="Normal 17 2 2 2 2 2 3 2" xfId="49334"/>
    <cellStyle name="Normal 17 2 2 2 2 2 4" xfId="40289"/>
    <cellStyle name="Normal 17 2 2 2 2 2 5" xfId="26723"/>
    <cellStyle name="Normal 17 2 2 2 2 3" xfId="6493"/>
    <cellStyle name="Normal 17 2 2 2 2 3 2" xfId="19124"/>
    <cellStyle name="Normal 17 2 2 2 2 3 2 2" xfId="54340"/>
    <cellStyle name="Normal 17 2 2 2 2 3 3" xfId="41743"/>
    <cellStyle name="Normal 17 2 2 2 2 3 4" xfId="31729"/>
    <cellStyle name="Normal 17 2 2 2 2 4" xfId="7952"/>
    <cellStyle name="Normal 17 2 2 2 2 4 2" xfId="20578"/>
    <cellStyle name="Normal 17 2 2 2 2 4 2 2" xfId="55794"/>
    <cellStyle name="Normal 17 2 2 2 2 4 3" xfId="43197"/>
    <cellStyle name="Normal 17 2 2 2 2 4 4" xfId="33183"/>
    <cellStyle name="Normal 17 2 2 2 2 5" xfId="9733"/>
    <cellStyle name="Normal 17 2 2 2 2 5 2" xfId="22354"/>
    <cellStyle name="Normal 17 2 2 2 2 5 2 2" xfId="57570"/>
    <cellStyle name="Normal 17 2 2 2 2 5 3" xfId="44973"/>
    <cellStyle name="Normal 17 2 2 2 2 5 4" xfId="34959"/>
    <cellStyle name="Normal 17 2 2 2 2 6" xfId="11527"/>
    <cellStyle name="Normal 17 2 2 2 2 6 2" xfId="24130"/>
    <cellStyle name="Normal 17 2 2 2 2 6 2 2" xfId="59346"/>
    <cellStyle name="Normal 17 2 2 2 2 6 3" xfId="46749"/>
    <cellStyle name="Normal 17 2 2 2 2 6 4" xfId="36735"/>
    <cellStyle name="Normal 17 2 2 2 2 7" xfId="15894"/>
    <cellStyle name="Normal 17 2 2 2 2 7 2" xfId="51110"/>
    <cellStyle name="Normal 17 2 2 2 2 7 3" xfId="28499"/>
    <cellStyle name="Normal 17 2 2 2 2 8" xfId="12985"/>
    <cellStyle name="Normal 17 2 2 2 2 8 2" xfId="48203"/>
    <cellStyle name="Normal 17 2 2 2 2 9" xfId="38513"/>
    <cellStyle name="Normal 17 2 2 2 3" xfId="3552"/>
    <cellStyle name="Normal 17 2 2 2 3 10" xfId="27048"/>
    <cellStyle name="Normal 17 2 2 2 3 11" xfId="61452"/>
    <cellStyle name="Normal 17 2 2 2 3 2" xfId="5348"/>
    <cellStyle name="Normal 17 2 2 2 3 2 2" xfId="17995"/>
    <cellStyle name="Normal 17 2 2 2 3 2 2 2" xfId="53211"/>
    <cellStyle name="Normal 17 2 2 2 3 2 3" xfId="40614"/>
    <cellStyle name="Normal 17 2 2 2 3 2 4" xfId="30600"/>
    <cellStyle name="Normal 17 2 2 2 3 3" xfId="6818"/>
    <cellStyle name="Normal 17 2 2 2 3 3 2" xfId="19449"/>
    <cellStyle name="Normal 17 2 2 2 3 3 2 2" xfId="54665"/>
    <cellStyle name="Normal 17 2 2 2 3 3 3" xfId="42068"/>
    <cellStyle name="Normal 17 2 2 2 3 3 4" xfId="32054"/>
    <cellStyle name="Normal 17 2 2 2 3 4" xfId="8277"/>
    <cellStyle name="Normal 17 2 2 2 3 4 2" xfId="20903"/>
    <cellStyle name="Normal 17 2 2 2 3 4 2 2" xfId="56119"/>
    <cellStyle name="Normal 17 2 2 2 3 4 3" xfId="43522"/>
    <cellStyle name="Normal 17 2 2 2 3 4 4" xfId="33508"/>
    <cellStyle name="Normal 17 2 2 2 3 5" xfId="10058"/>
    <cellStyle name="Normal 17 2 2 2 3 5 2" xfId="22679"/>
    <cellStyle name="Normal 17 2 2 2 3 5 2 2" xfId="57895"/>
    <cellStyle name="Normal 17 2 2 2 3 5 3" xfId="45298"/>
    <cellStyle name="Normal 17 2 2 2 3 5 4" xfId="35284"/>
    <cellStyle name="Normal 17 2 2 2 3 6" xfId="11852"/>
    <cellStyle name="Normal 17 2 2 2 3 6 2" xfId="24455"/>
    <cellStyle name="Normal 17 2 2 2 3 6 2 2" xfId="59671"/>
    <cellStyle name="Normal 17 2 2 2 3 6 3" xfId="47074"/>
    <cellStyle name="Normal 17 2 2 2 3 6 4" xfId="37060"/>
    <cellStyle name="Normal 17 2 2 2 3 7" xfId="16219"/>
    <cellStyle name="Normal 17 2 2 2 3 7 2" xfId="51435"/>
    <cellStyle name="Normal 17 2 2 2 3 7 3" xfId="28824"/>
    <cellStyle name="Normal 17 2 2 2 3 8" xfId="14441"/>
    <cellStyle name="Normal 17 2 2 2 3 8 2" xfId="49659"/>
    <cellStyle name="Normal 17 2 2 2 3 9" xfId="38838"/>
    <cellStyle name="Normal 17 2 2 2 4" xfId="2713"/>
    <cellStyle name="Normal 17 2 2 2 4 10" xfId="26239"/>
    <cellStyle name="Normal 17 2 2 2 4 11" xfId="60643"/>
    <cellStyle name="Normal 17 2 2 2 4 2" xfId="4539"/>
    <cellStyle name="Normal 17 2 2 2 4 2 2" xfId="17186"/>
    <cellStyle name="Normal 17 2 2 2 4 2 2 2" xfId="52402"/>
    <cellStyle name="Normal 17 2 2 2 4 2 3" xfId="39805"/>
    <cellStyle name="Normal 17 2 2 2 4 2 4" xfId="29791"/>
    <cellStyle name="Normal 17 2 2 2 4 3" xfId="6009"/>
    <cellStyle name="Normal 17 2 2 2 4 3 2" xfId="18640"/>
    <cellStyle name="Normal 17 2 2 2 4 3 2 2" xfId="53856"/>
    <cellStyle name="Normal 17 2 2 2 4 3 3" xfId="41259"/>
    <cellStyle name="Normal 17 2 2 2 4 3 4" xfId="31245"/>
    <cellStyle name="Normal 17 2 2 2 4 4" xfId="7468"/>
    <cellStyle name="Normal 17 2 2 2 4 4 2" xfId="20094"/>
    <cellStyle name="Normal 17 2 2 2 4 4 2 2" xfId="55310"/>
    <cellStyle name="Normal 17 2 2 2 4 4 3" xfId="42713"/>
    <cellStyle name="Normal 17 2 2 2 4 4 4" xfId="32699"/>
    <cellStyle name="Normal 17 2 2 2 4 5" xfId="9249"/>
    <cellStyle name="Normal 17 2 2 2 4 5 2" xfId="21870"/>
    <cellStyle name="Normal 17 2 2 2 4 5 2 2" xfId="57086"/>
    <cellStyle name="Normal 17 2 2 2 4 5 3" xfId="44489"/>
    <cellStyle name="Normal 17 2 2 2 4 5 4" xfId="34475"/>
    <cellStyle name="Normal 17 2 2 2 4 6" xfId="11043"/>
    <cellStyle name="Normal 17 2 2 2 4 6 2" xfId="23646"/>
    <cellStyle name="Normal 17 2 2 2 4 6 2 2" xfId="58862"/>
    <cellStyle name="Normal 17 2 2 2 4 6 3" xfId="46265"/>
    <cellStyle name="Normal 17 2 2 2 4 6 4" xfId="36251"/>
    <cellStyle name="Normal 17 2 2 2 4 7" xfId="15410"/>
    <cellStyle name="Normal 17 2 2 2 4 7 2" xfId="50626"/>
    <cellStyle name="Normal 17 2 2 2 4 7 3" xfId="28015"/>
    <cellStyle name="Normal 17 2 2 2 4 8" xfId="13632"/>
    <cellStyle name="Normal 17 2 2 2 4 8 2" xfId="48850"/>
    <cellStyle name="Normal 17 2 2 2 4 9" xfId="38029"/>
    <cellStyle name="Normal 17 2 2 2 5" xfId="3877"/>
    <cellStyle name="Normal 17 2 2 2 5 2" xfId="8600"/>
    <cellStyle name="Normal 17 2 2 2 5 2 2" xfId="21226"/>
    <cellStyle name="Normal 17 2 2 2 5 2 2 2" xfId="56442"/>
    <cellStyle name="Normal 17 2 2 2 5 2 3" xfId="43845"/>
    <cellStyle name="Normal 17 2 2 2 5 2 4" xfId="33831"/>
    <cellStyle name="Normal 17 2 2 2 5 3" xfId="10381"/>
    <cellStyle name="Normal 17 2 2 2 5 3 2" xfId="23002"/>
    <cellStyle name="Normal 17 2 2 2 5 3 2 2" xfId="58218"/>
    <cellStyle name="Normal 17 2 2 2 5 3 3" xfId="45621"/>
    <cellStyle name="Normal 17 2 2 2 5 3 4" xfId="35607"/>
    <cellStyle name="Normal 17 2 2 2 5 4" xfId="12177"/>
    <cellStyle name="Normal 17 2 2 2 5 4 2" xfId="24778"/>
    <cellStyle name="Normal 17 2 2 2 5 4 2 2" xfId="59994"/>
    <cellStyle name="Normal 17 2 2 2 5 4 3" xfId="47397"/>
    <cellStyle name="Normal 17 2 2 2 5 4 4" xfId="37383"/>
    <cellStyle name="Normal 17 2 2 2 5 5" xfId="16542"/>
    <cellStyle name="Normal 17 2 2 2 5 5 2" xfId="51758"/>
    <cellStyle name="Normal 17 2 2 2 5 5 3" xfId="29147"/>
    <cellStyle name="Normal 17 2 2 2 5 6" xfId="14764"/>
    <cellStyle name="Normal 17 2 2 2 5 6 2" xfId="49982"/>
    <cellStyle name="Normal 17 2 2 2 5 7" xfId="39161"/>
    <cellStyle name="Normal 17 2 2 2 5 8" xfId="27371"/>
    <cellStyle name="Normal 17 2 2 2 6" xfId="4217"/>
    <cellStyle name="Normal 17 2 2 2 6 2" xfId="16864"/>
    <cellStyle name="Normal 17 2 2 2 6 2 2" xfId="52080"/>
    <cellStyle name="Normal 17 2 2 2 6 2 3" xfId="29469"/>
    <cellStyle name="Normal 17 2 2 2 6 3" xfId="13310"/>
    <cellStyle name="Normal 17 2 2 2 6 3 2" xfId="48528"/>
    <cellStyle name="Normal 17 2 2 2 6 4" xfId="39483"/>
    <cellStyle name="Normal 17 2 2 2 6 5" xfId="25917"/>
    <cellStyle name="Normal 17 2 2 2 7" xfId="5687"/>
    <cellStyle name="Normal 17 2 2 2 7 2" xfId="18318"/>
    <cellStyle name="Normal 17 2 2 2 7 2 2" xfId="53534"/>
    <cellStyle name="Normal 17 2 2 2 7 3" xfId="40937"/>
    <cellStyle name="Normal 17 2 2 2 7 4" xfId="30923"/>
    <cellStyle name="Normal 17 2 2 2 8" xfId="7146"/>
    <cellStyle name="Normal 17 2 2 2 8 2" xfId="19772"/>
    <cellStyle name="Normal 17 2 2 2 8 2 2" xfId="54988"/>
    <cellStyle name="Normal 17 2 2 2 8 3" xfId="42391"/>
    <cellStyle name="Normal 17 2 2 2 8 4" xfId="32377"/>
    <cellStyle name="Normal 17 2 2 2 9" xfId="8927"/>
    <cellStyle name="Normal 17 2 2 2 9 2" xfId="21548"/>
    <cellStyle name="Normal 17 2 2 2 9 2 2" xfId="56764"/>
    <cellStyle name="Normal 17 2 2 2 9 3" xfId="44167"/>
    <cellStyle name="Normal 17 2 2 2 9 4" xfId="34153"/>
    <cellStyle name="Normal 17 2 2 3" xfId="3063"/>
    <cellStyle name="Normal 17 2 2 3 10" xfId="25435"/>
    <cellStyle name="Normal 17 2 2 3 11" xfId="60970"/>
    <cellStyle name="Normal 17 2 2 3 2" xfId="4866"/>
    <cellStyle name="Normal 17 2 2 3 2 2" xfId="17513"/>
    <cellStyle name="Normal 17 2 2 3 2 2 2" xfId="52729"/>
    <cellStyle name="Normal 17 2 2 3 2 2 3" xfId="30118"/>
    <cellStyle name="Normal 17 2 2 3 2 3" xfId="13959"/>
    <cellStyle name="Normal 17 2 2 3 2 3 2" xfId="49177"/>
    <cellStyle name="Normal 17 2 2 3 2 4" xfId="40132"/>
    <cellStyle name="Normal 17 2 2 3 2 5" xfId="26566"/>
    <cellStyle name="Normal 17 2 2 3 3" xfId="6336"/>
    <cellStyle name="Normal 17 2 2 3 3 2" xfId="18967"/>
    <cellStyle name="Normal 17 2 2 3 3 2 2" xfId="54183"/>
    <cellStyle name="Normal 17 2 2 3 3 3" xfId="41586"/>
    <cellStyle name="Normal 17 2 2 3 3 4" xfId="31572"/>
    <cellStyle name="Normal 17 2 2 3 4" xfId="7795"/>
    <cellStyle name="Normal 17 2 2 3 4 2" xfId="20421"/>
    <cellStyle name="Normal 17 2 2 3 4 2 2" xfId="55637"/>
    <cellStyle name="Normal 17 2 2 3 4 3" xfId="43040"/>
    <cellStyle name="Normal 17 2 2 3 4 4" xfId="33026"/>
    <cellStyle name="Normal 17 2 2 3 5" xfId="9576"/>
    <cellStyle name="Normal 17 2 2 3 5 2" xfId="22197"/>
    <cellStyle name="Normal 17 2 2 3 5 2 2" xfId="57413"/>
    <cellStyle name="Normal 17 2 2 3 5 3" xfId="44816"/>
    <cellStyle name="Normal 17 2 2 3 5 4" xfId="34802"/>
    <cellStyle name="Normal 17 2 2 3 6" xfId="11370"/>
    <cellStyle name="Normal 17 2 2 3 6 2" xfId="23973"/>
    <cellStyle name="Normal 17 2 2 3 6 2 2" xfId="59189"/>
    <cellStyle name="Normal 17 2 2 3 6 3" xfId="46592"/>
    <cellStyle name="Normal 17 2 2 3 6 4" xfId="36578"/>
    <cellStyle name="Normal 17 2 2 3 7" xfId="15737"/>
    <cellStyle name="Normal 17 2 2 3 7 2" xfId="50953"/>
    <cellStyle name="Normal 17 2 2 3 7 3" xfId="28342"/>
    <cellStyle name="Normal 17 2 2 3 8" xfId="12828"/>
    <cellStyle name="Normal 17 2 2 3 8 2" xfId="48046"/>
    <cellStyle name="Normal 17 2 2 3 9" xfId="38356"/>
    <cellStyle name="Normal 17 2 2 4" xfId="2889"/>
    <cellStyle name="Normal 17 2 2 4 10" xfId="25276"/>
    <cellStyle name="Normal 17 2 2 4 11" xfId="60811"/>
    <cellStyle name="Normal 17 2 2 4 2" xfId="4707"/>
    <cellStyle name="Normal 17 2 2 4 2 2" xfId="17354"/>
    <cellStyle name="Normal 17 2 2 4 2 2 2" xfId="52570"/>
    <cellStyle name="Normal 17 2 2 4 2 2 3" xfId="29959"/>
    <cellStyle name="Normal 17 2 2 4 2 3" xfId="13800"/>
    <cellStyle name="Normal 17 2 2 4 2 3 2" xfId="49018"/>
    <cellStyle name="Normal 17 2 2 4 2 4" xfId="39973"/>
    <cellStyle name="Normal 17 2 2 4 2 5" xfId="26407"/>
    <cellStyle name="Normal 17 2 2 4 3" xfId="6177"/>
    <cellStyle name="Normal 17 2 2 4 3 2" xfId="18808"/>
    <cellStyle name="Normal 17 2 2 4 3 2 2" xfId="54024"/>
    <cellStyle name="Normal 17 2 2 4 3 3" xfId="41427"/>
    <cellStyle name="Normal 17 2 2 4 3 4" xfId="31413"/>
    <cellStyle name="Normal 17 2 2 4 4" xfId="7636"/>
    <cellStyle name="Normal 17 2 2 4 4 2" xfId="20262"/>
    <cellStyle name="Normal 17 2 2 4 4 2 2" xfId="55478"/>
    <cellStyle name="Normal 17 2 2 4 4 3" xfId="42881"/>
    <cellStyle name="Normal 17 2 2 4 4 4" xfId="32867"/>
    <cellStyle name="Normal 17 2 2 4 5" xfId="9417"/>
    <cellStyle name="Normal 17 2 2 4 5 2" xfId="22038"/>
    <cellStyle name="Normal 17 2 2 4 5 2 2" xfId="57254"/>
    <cellStyle name="Normal 17 2 2 4 5 3" xfId="44657"/>
    <cellStyle name="Normal 17 2 2 4 5 4" xfId="34643"/>
    <cellStyle name="Normal 17 2 2 4 6" xfId="11211"/>
    <cellStyle name="Normal 17 2 2 4 6 2" xfId="23814"/>
    <cellStyle name="Normal 17 2 2 4 6 2 2" xfId="59030"/>
    <cellStyle name="Normal 17 2 2 4 6 3" xfId="46433"/>
    <cellStyle name="Normal 17 2 2 4 6 4" xfId="36419"/>
    <cellStyle name="Normal 17 2 2 4 7" xfId="15578"/>
    <cellStyle name="Normal 17 2 2 4 7 2" xfId="50794"/>
    <cellStyle name="Normal 17 2 2 4 7 3" xfId="28183"/>
    <cellStyle name="Normal 17 2 2 4 8" xfId="12669"/>
    <cellStyle name="Normal 17 2 2 4 8 2" xfId="47887"/>
    <cellStyle name="Normal 17 2 2 4 9" xfId="38197"/>
    <cellStyle name="Normal 17 2 2 5" xfId="3398"/>
    <cellStyle name="Normal 17 2 2 5 10" xfId="26894"/>
    <cellStyle name="Normal 17 2 2 5 11" xfId="61298"/>
    <cellStyle name="Normal 17 2 2 5 2" xfId="5194"/>
    <cellStyle name="Normal 17 2 2 5 2 2" xfId="17841"/>
    <cellStyle name="Normal 17 2 2 5 2 2 2" xfId="53057"/>
    <cellStyle name="Normal 17 2 2 5 2 3" xfId="40460"/>
    <cellStyle name="Normal 17 2 2 5 2 4" xfId="30446"/>
    <cellStyle name="Normal 17 2 2 5 3" xfId="6664"/>
    <cellStyle name="Normal 17 2 2 5 3 2" xfId="19295"/>
    <cellStyle name="Normal 17 2 2 5 3 2 2" xfId="54511"/>
    <cellStyle name="Normal 17 2 2 5 3 3" xfId="41914"/>
    <cellStyle name="Normal 17 2 2 5 3 4" xfId="31900"/>
    <cellStyle name="Normal 17 2 2 5 4" xfId="8123"/>
    <cellStyle name="Normal 17 2 2 5 4 2" xfId="20749"/>
    <cellStyle name="Normal 17 2 2 5 4 2 2" xfId="55965"/>
    <cellStyle name="Normal 17 2 2 5 4 3" xfId="43368"/>
    <cellStyle name="Normal 17 2 2 5 4 4" xfId="33354"/>
    <cellStyle name="Normal 17 2 2 5 5" xfId="9904"/>
    <cellStyle name="Normal 17 2 2 5 5 2" xfId="22525"/>
    <cellStyle name="Normal 17 2 2 5 5 2 2" xfId="57741"/>
    <cellStyle name="Normal 17 2 2 5 5 3" xfId="45144"/>
    <cellStyle name="Normal 17 2 2 5 5 4" xfId="35130"/>
    <cellStyle name="Normal 17 2 2 5 6" xfId="11698"/>
    <cellStyle name="Normal 17 2 2 5 6 2" xfId="24301"/>
    <cellStyle name="Normal 17 2 2 5 6 2 2" xfId="59517"/>
    <cellStyle name="Normal 17 2 2 5 6 3" xfId="46920"/>
    <cellStyle name="Normal 17 2 2 5 6 4" xfId="36906"/>
    <cellStyle name="Normal 17 2 2 5 7" xfId="16065"/>
    <cellStyle name="Normal 17 2 2 5 7 2" xfId="51281"/>
    <cellStyle name="Normal 17 2 2 5 7 3" xfId="28670"/>
    <cellStyle name="Normal 17 2 2 5 8" xfId="14287"/>
    <cellStyle name="Normal 17 2 2 5 8 2" xfId="49505"/>
    <cellStyle name="Normal 17 2 2 5 9" xfId="38684"/>
    <cellStyle name="Normal 17 2 2 6" xfId="2558"/>
    <cellStyle name="Normal 17 2 2 6 10" xfId="26085"/>
    <cellStyle name="Normal 17 2 2 6 11" xfId="60489"/>
    <cellStyle name="Normal 17 2 2 6 2" xfId="4385"/>
    <cellStyle name="Normal 17 2 2 6 2 2" xfId="17032"/>
    <cellStyle name="Normal 17 2 2 6 2 2 2" xfId="52248"/>
    <cellStyle name="Normal 17 2 2 6 2 3" xfId="39651"/>
    <cellStyle name="Normal 17 2 2 6 2 4" xfId="29637"/>
    <cellStyle name="Normal 17 2 2 6 3" xfId="5855"/>
    <cellStyle name="Normal 17 2 2 6 3 2" xfId="18486"/>
    <cellStyle name="Normal 17 2 2 6 3 2 2" xfId="53702"/>
    <cellStyle name="Normal 17 2 2 6 3 3" xfId="41105"/>
    <cellStyle name="Normal 17 2 2 6 3 4" xfId="31091"/>
    <cellStyle name="Normal 17 2 2 6 4" xfId="7314"/>
    <cellStyle name="Normal 17 2 2 6 4 2" xfId="19940"/>
    <cellStyle name="Normal 17 2 2 6 4 2 2" xfId="55156"/>
    <cellStyle name="Normal 17 2 2 6 4 3" xfId="42559"/>
    <cellStyle name="Normal 17 2 2 6 4 4" xfId="32545"/>
    <cellStyle name="Normal 17 2 2 6 5" xfId="9095"/>
    <cellStyle name="Normal 17 2 2 6 5 2" xfId="21716"/>
    <cellStyle name="Normal 17 2 2 6 5 2 2" xfId="56932"/>
    <cellStyle name="Normal 17 2 2 6 5 3" xfId="44335"/>
    <cellStyle name="Normal 17 2 2 6 5 4" xfId="34321"/>
    <cellStyle name="Normal 17 2 2 6 6" xfId="10889"/>
    <cellStyle name="Normal 17 2 2 6 6 2" xfId="23492"/>
    <cellStyle name="Normal 17 2 2 6 6 2 2" xfId="58708"/>
    <cellStyle name="Normal 17 2 2 6 6 3" xfId="46111"/>
    <cellStyle name="Normal 17 2 2 6 6 4" xfId="36097"/>
    <cellStyle name="Normal 17 2 2 6 7" xfId="15256"/>
    <cellStyle name="Normal 17 2 2 6 7 2" xfId="50472"/>
    <cellStyle name="Normal 17 2 2 6 7 3" xfId="27861"/>
    <cellStyle name="Normal 17 2 2 6 8" xfId="13478"/>
    <cellStyle name="Normal 17 2 2 6 8 2" xfId="48696"/>
    <cellStyle name="Normal 17 2 2 6 9" xfId="37875"/>
    <cellStyle name="Normal 17 2 2 7" xfId="3722"/>
    <cellStyle name="Normal 17 2 2 7 2" xfId="8446"/>
    <cellStyle name="Normal 17 2 2 7 2 2" xfId="21072"/>
    <cellStyle name="Normal 17 2 2 7 2 2 2" xfId="56288"/>
    <cellStyle name="Normal 17 2 2 7 2 3" xfId="43691"/>
    <cellStyle name="Normal 17 2 2 7 2 4" xfId="33677"/>
    <cellStyle name="Normal 17 2 2 7 3" xfId="10227"/>
    <cellStyle name="Normal 17 2 2 7 3 2" xfId="22848"/>
    <cellStyle name="Normal 17 2 2 7 3 2 2" xfId="58064"/>
    <cellStyle name="Normal 17 2 2 7 3 3" xfId="45467"/>
    <cellStyle name="Normal 17 2 2 7 3 4" xfId="35453"/>
    <cellStyle name="Normal 17 2 2 7 4" xfId="12023"/>
    <cellStyle name="Normal 17 2 2 7 4 2" xfId="24624"/>
    <cellStyle name="Normal 17 2 2 7 4 2 2" xfId="59840"/>
    <cellStyle name="Normal 17 2 2 7 4 3" xfId="47243"/>
    <cellStyle name="Normal 17 2 2 7 4 4" xfId="37229"/>
    <cellStyle name="Normal 17 2 2 7 5" xfId="16388"/>
    <cellStyle name="Normal 17 2 2 7 5 2" xfId="51604"/>
    <cellStyle name="Normal 17 2 2 7 5 3" xfId="28993"/>
    <cellStyle name="Normal 17 2 2 7 6" xfId="14610"/>
    <cellStyle name="Normal 17 2 2 7 6 2" xfId="49828"/>
    <cellStyle name="Normal 17 2 2 7 7" xfId="39007"/>
    <cellStyle name="Normal 17 2 2 7 8" xfId="27217"/>
    <cellStyle name="Normal 17 2 2 8" xfId="4060"/>
    <cellStyle name="Normal 17 2 2 8 2" xfId="16710"/>
    <cellStyle name="Normal 17 2 2 8 2 2" xfId="51926"/>
    <cellStyle name="Normal 17 2 2 8 2 3" xfId="29315"/>
    <cellStyle name="Normal 17 2 2 8 3" xfId="13156"/>
    <cellStyle name="Normal 17 2 2 8 3 2" xfId="48374"/>
    <cellStyle name="Normal 17 2 2 8 4" xfId="39329"/>
    <cellStyle name="Normal 17 2 2 8 5" xfId="25763"/>
    <cellStyle name="Normal 17 2 2 9" xfId="5533"/>
    <cellStyle name="Normal 17 2 2 9 2" xfId="18164"/>
    <cellStyle name="Normal 17 2 2 9 2 2" xfId="53380"/>
    <cellStyle name="Normal 17 2 2 9 3" xfId="40783"/>
    <cellStyle name="Normal 17 2 2 9 4" xfId="30769"/>
    <cellStyle name="Normal 17 2 3" xfId="2298"/>
    <cellStyle name="Normal 17 2 3 10" xfId="10560"/>
    <cellStyle name="Normal 17 2 3 10 2" xfId="23171"/>
    <cellStyle name="Normal 17 2 3 10 2 2" xfId="58387"/>
    <cellStyle name="Normal 17 2 3 10 3" xfId="45790"/>
    <cellStyle name="Normal 17 2 3 10 4" xfId="35776"/>
    <cellStyle name="Normal 17 2 3 11" xfId="15014"/>
    <cellStyle name="Normal 17 2 3 11 2" xfId="50230"/>
    <cellStyle name="Normal 17 2 3 11 3" xfId="27619"/>
    <cellStyle name="Normal 17 2 3 12" xfId="12427"/>
    <cellStyle name="Normal 17 2 3 12 2" xfId="47645"/>
    <cellStyle name="Normal 17 2 3 13" xfId="37633"/>
    <cellStyle name="Normal 17 2 3 14" xfId="25034"/>
    <cellStyle name="Normal 17 2 3 15" xfId="60247"/>
    <cellStyle name="Normal 17 2 3 2" xfId="3149"/>
    <cellStyle name="Normal 17 2 3 2 10" xfId="25518"/>
    <cellStyle name="Normal 17 2 3 2 11" xfId="61053"/>
    <cellStyle name="Normal 17 2 3 2 2" xfId="4949"/>
    <cellStyle name="Normal 17 2 3 2 2 2" xfId="17596"/>
    <cellStyle name="Normal 17 2 3 2 2 2 2" xfId="52812"/>
    <cellStyle name="Normal 17 2 3 2 2 2 3" xfId="30201"/>
    <cellStyle name="Normal 17 2 3 2 2 3" xfId="14042"/>
    <cellStyle name="Normal 17 2 3 2 2 3 2" xfId="49260"/>
    <cellStyle name="Normal 17 2 3 2 2 4" xfId="40215"/>
    <cellStyle name="Normal 17 2 3 2 2 5" xfId="26649"/>
    <cellStyle name="Normal 17 2 3 2 3" xfId="6419"/>
    <cellStyle name="Normal 17 2 3 2 3 2" xfId="19050"/>
    <cellStyle name="Normal 17 2 3 2 3 2 2" xfId="54266"/>
    <cellStyle name="Normal 17 2 3 2 3 3" xfId="41669"/>
    <cellStyle name="Normal 17 2 3 2 3 4" xfId="31655"/>
    <cellStyle name="Normal 17 2 3 2 4" xfId="7878"/>
    <cellStyle name="Normal 17 2 3 2 4 2" xfId="20504"/>
    <cellStyle name="Normal 17 2 3 2 4 2 2" xfId="55720"/>
    <cellStyle name="Normal 17 2 3 2 4 3" xfId="43123"/>
    <cellStyle name="Normal 17 2 3 2 4 4" xfId="33109"/>
    <cellStyle name="Normal 17 2 3 2 5" xfId="9659"/>
    <cellStyle name="Normal 17 2 3 2 5 2" xfId="22280"/>
    <cellStyle name="Normal 17 2 3 2 5 2 2" xfId="57496"/>
    <cellStyle name="Normal 17 2 3 2 5 3" xfId="44899"/>
    <cellStyle name="Normal 17 2 3 2 5 4" xfId="34885"/>
    <cellStyle name="Normal 17 2 3 2 6" xfId="11453"/>
    <cellStyle name="Normal 17 2 3 2 6 2" xfId="24056"/>
    <cellStyle name="Normal 17 2 3 2 6 2 2" xfId="59272"/>
    <cellStyle name="Normal 17 2 3 2 6 3" xfId="46675"/>
    <cellStyle name="Normal 17 2 3 2 6 4" xfId="36661"/>
    <cellStyle name="Normal 17 2 3 2 7" xfId="15820"/>
    <cellStyle name="Normal 17 2 3 2 7 2" xfId="51036"/>
    <cellStyle name="Normal 17 2 3 2 7 3" xfId="28425"/>
    <cellStyle name="Normal 17 2 3 2 8" xfId="12911"/>
    <cellStyle name="Normal 17 2 3 2 8 2" xfId="48129"/>
    <cellStyle name="Normal 17 2 3 2 9" xfId="38439"/>
    <cellStyle name="Normal 17 2 3 3" xfId="3478"/>
    <cellStyle name="Normal 17 2 3 3 10" xfId="26974"/>
    <cellStyle name="Normal 17 2 3 3 11" xfId="61378"/>
    <cellStyle name="Normal 17 2 3 3 2" xfId="5274"/>
    <cellStyle name="Normal 17 2 3 3 2 2" xfId="17921"/>
    <cellStyle name="Normal 17 2 3 3 2 2 2" xfId="53137"/>
    <cellStyle name="Normal 17 2 3 3 2 3" xfId="40540"/>
    <cellStyle name="Normal 17 2 3 3 2 4" xfId="30526"/>
    <cellStyle name="Normal 17 2 3 3 3" xfId="6744"/>
    <cellStyle name="Normal 17 2 3 3 3 2" xfId="19375"/>
    <cellStyle name="Normal 17 2 3 3 3 2 2" xfId="54591"/>
    <cellStyle name="Normal 17 2 3 3 3 3" xfId="41994"/>
    <cellStyle name="Normal 17 2 3 3 3 4" xfId="31980"/>
    <cellStyle name="Normal 17 2 3 3 4" xfId="8203"/>
    <cellStyle name="Normal 17 2 3 3 4 2" xfId="20829"/>
    <cellStyle name="Normal 17 2 3 3 4 2 2" xfId="56045"/>
    <cellStyle name="Normal 17 2 3 3 4 3" xfId="43448"/>
    <cellStyle name="Normal 17 2 3 3 4 4" xfId="33434"/>
    <cellStyle name="Normal 17 2 3 3 5" xfId="9984"/>
    <cellStyle name="Normal 17 2 3 3 5 2" xfId="22605"/>
    <cellStyle name="Normal 17 2 3 3 5 2 2" xfId="57821"/>
    <cellStyle name="Normal 17 2 3 3 5 3" xfId="45224"/>
    <cellStyle name="Normal 17 2 3 3 5 4" xfId="35210"/>
    <cellStyle name="Normal 17 2 3 3 6" xfId="11778"/>
    <cellStyle name="Normal 17 2 3 3 6 2" xfId="24381"/>
    <cellStyle name="Normal 17 2 3 3 6 2 2" xfId="59597"/>
    <cellStyle name="Normal 17 2 3 3 6 3" xfId="47000"/>
    <cellStyle name="Normal 17 2 3 3 6 4" xfId="36986"/>
    <cellStyle name="Normal 17 2 3 3 7" xfId="16145"/>
    <cellStyle name="Normal 17 2 3 3 7 2" xfId="51361"/>
    <cellStyle name="Normal 17 2 3 3 7 3" xfId="28750"/>
    <cellStyle name="Normal 17 2 3 3 8" xfId="14367"/>
    <cellStyle name="Normal 17 2 3 3 8 2" xfId="49585"/>
    <cellStyle name="Normal 17 2 3 3 9" xfId="38764"/>
    <cellStyle name="Normal 17 2 3 4" xfId="2639"/>
    <cellStyle name="Normal 17 2 3 4 10" xfId="26165"/>
    <cellStyle name="Normal 17 2 3 4 11" xfId="60569"/>
    <cellStyle name="Normal 17 2 3 4 2" xfId="4465"/>
    <cellStyle name="Normal 17 2 3 4 2 2" xfId="17112"/>
    <cellStyle name="Normal 17 2 3 4 2 2 2" xfId="52328"/>
    <cellStyle name="Normal 17 2 3 4 2 3" xfId="39731"/>
    <cellStyle name="Normal 17 2 3 4 2 4" xfId="29717"/>
    <cellStyle name="Normal 17 2 3 4 3" xfId="5935"/>
    <cellStyle name="Normal 17 2 3 4 3 2" xfId="18566"/>
    <cellStyle name="Normal 17 2 3 4 3 2 2" xfId="53782"/>
    <cellStyle name="Normal 17 2 3 4 3 3" xfId="41185"/>
    <cellStyle name="Normal 17 2 3 4 3 4" xfId="31171"/>
    <cellStyle name="Normal 17 2 3 4 4" xfId="7394"/>
    <cellStyle name="Normal 17 2 3 4 4 2" xfId="20020"/>
    <cellStyle name="Normal 17 2 3 4 4 2 2" xfId="55236"/>
    <cellStyle name="Normal 17 2 3 4 4 3" xfId="42639"/>
    <cellStyle name="Normal 17 2 3 4 4 4" xfId="32625"/>
    <cellStyle name="Normal 17 2 3 4 5" xfId="9175"/>
    <cellStyle name="Normal 17 2 3 4 5 2" xfId="21796"/>
    <cellStyle name="Normal 17 2 3 4 5 2 2" xfId="57012"/>
    <cellStyle name="Normal 17 2 3 4 5 3" xfId="44415"/>
    <cellStyle name="Normal 17 2 3 4 5 4" xfId="34401"/>
    <cellStyle name="Normal 17 2 3 4 6" xfId="10969"/>
    <cellStyle name="Normal 17 2 3 4 6 2" xfId="23572"/>
    <cellStyle name="Normal 17 2 3 4 6 2 2" xfId="58788"/>
    <cellStyle name="Normal 17 2 3 4 6 3" xfId="46191"/>
    <cellStyle name="Normal 17 2 3 4 6 4" xfId="36177"/>
    <cellStyle name="Normal 17 2 3 4 7" xfId="15336"/>
    <cellStyle name="Normal 17 2 3 4 7 2" xfId="50552"/>
    <cellStyle name="Normal 17 2 3 4 7 3" xfId="27941"/>
    <cellStyle name="Normal 17 2 3 4 8" xfId="13558"/>
    <cellStyle name="Normal 17 2 3 4 8 2" xfId="48776"/>
    <cellStyle name="Normal 17 2 3 4 9" xfId="37955"/>
    <cellStyle name="Normal 17 2 3 5" xfId="3803"/>
    <cellStyle name="Normal 17 2 3 5 2" xfId="8526"/>
    <cellStyle name="Normal 17 2 3 5 2 2" xfId="21152"/>
    <cellStyle name="Normal 17 2 3 5 2 2 2" xfId="56368"/>
    <cellStyle name="Normal 17 2 3 5 2 3" xfId="43771"/>
    <cellStyle name="Normal 17 2 3 5 2 4" xfId="33757"/>
    <cellStyle name="Normal 17 2 3 5 3" xfId="10307"/>
    <cellStyle name="Normal 17 2 3 5 3 2" xfId="22928"/>
    <cellStyle name="Normal 17 2 3 5 3 2 2" xfId="58144"/>
    <cellStyle name="Normal 17 2 3 5 3 3" xfId="45547"/>
    <cellStyle name="Normal 17 2 3 5 3 4" xfId="35533"/>
    <cellStyle name="Normal 17 2 3 5 4" xfId="12103"/>
    <cellStyle name="Normal 17 2 3 5 4 2" xfId="24704"/>
    <cellStyle name="Normal 17 2 3 5 4 2 2" xfId="59920"/>
    <cellStyle name="Normal 17 2 3 5 4 3" xfId="47323"/>
    <cellStyle name="Normal 17 2 3 5 4 4" xfId="37309"/>
    <cellStyle name="Normal 17 2 3 5 5" xfId="16468"/>
    <cellStyle name="Normal 17 2 3 5 5 2" xfId="51684"/>
    <cellStyle name="Normal 17 2 3 5 5 3" xfId="29073"/>
    <cellStyle name="Normal 17 2 3 5 6" xfId="14690"/>
    <cellStyle name="Normal 17 2 3 5 6 2" xfId="49908"/>
    <cellStyle name="Normal 17 2 3 5 7" xfId="39087"/>
    <cellStyle name="Normal 17 2 3 5 8" xfId="27297"/>
    <cellStyle name="Normal 17 2 3 6" xfId="4143"/>
    <cellStyle name="Normal 17 2 3 6 2" xfId="16790"/>
    <cellStyle name="Normal 17 2 3 6 2 2" xfId="52006"/>
    <cellStyle name="Normal 17 2 3 6 2 3" xfId="29395"/>
    <cellStyle name="Normal 17 2 3 6 3" xfId="13236"/>
    <cellStyle name="Normal 17 2 3 6 3 2" xfId="48454"/>
    <cellStyle name="Normal 17 2 3 6 4" xfId="39409"/>
    <cellStyle name="Normal 17 2 3 6 5" xfId="25843"/>
    <cellStyle name="Normal 17 2 3 7" xfId="5613"/>
    <cellStyle name="Normal 17 2 3 7 2" xfId="18244"/>
    <cellStyle name="Normal 17 2 3 7 2 2" xfId="53460"/>
    <cellStyle name="Normal 17 2 3 7 3" xfId="40863"/>
    <cellStyle name="Normal 17 2 3 7 4" xfId="30849"/>
    <cellStyle name="Normal 17 2 3 8" xfId="7072"/>
    <cellStyle name="Normal 17 2 3 8 2" xfId="19698"/>
    <cellStyle name="Normal 17 2 3 8 2 2" xfId="54914"/>
    <cellStyle name="Normal 17 2 3 8 3" xfId="42317"/>
    <cellStyle name="Normal 17 2 3 8 4" xfId="32303"/>
    <cellStyle name="Normal 17 2 3 9" xfId="8853"/>
    <cellStyle name="Normal 17 2 3 9 2" xfId="21474"/>
    <cellStyle name="Normal 17 2 3 9 2 2" xfId="56690"/>
    <cellStyle name="Normal 17 2 3 9 3" xfId="44093"/>
    <cellStyle name="Normal 17 2 3 9 4" xfId="34079"/>
    <cellStyle name="Normal 17 2 4" xfId="2979"/>
    <cellStyle name="Normal 17 2 4 10" xfId="25359"/>
    <cellStyle name="Normal 17 2 4 11" xfId="60894"/>
    <cellStyle name="Normal 17 2 4 2" xfId="4790"/>
    <cellStyle name="Normal 17 2 4 2 2" xfId="17437"/>
    <cellStyle name="Normal 17 2 4 2 2 2" xfId="52653"/>
    <cellStyle name="Normal 17 2 4 2 2 3" xfId="30042"/>
    <cellStyle name="Normal 17 2 4 2 3" xfId="13883"/>
    <cellStyle name="Normal 17 2 4 2 3 2" xfId="49101"/>
    <cellStyle name="Normal 17 2 4 2 4" xfId="40056"/>
    <cellStyle name="Normal 17 2 4 2 5" xfId="26490"/>
    <cellStyle name="Normal 17 2 4 3" xfId="6260"/>
    <cellStyle name="Normal 17 2 4 3 2" xfId="18891"/>
    <cellStyle name="Normal 17 2 4 3 2 2" xfId="54107"/>
    <cellStyle name="Normal 17 2 4 3 3" xfId="41510"/>
    <cellStyle name="Normal 17 2 4 3 4" xfId="31496"/>
    <cellStyle name="Normal 17 2 4 4" xfId="7719"/>
    <cellStyle name="Normal 17 2 4 4 2" xfId="20345"/>
    <cellStyle name="Normal 17 2 4 4 2 2" xfId="55561"/>
    <cellStyle name="Normal 17 2 4 4 3" xfId="42964"/>
    <cellStyle name="Normal 17 2 4 4 4" xfId="32950"/>
    <cellStyle name="Normal 17 2 4 5" xfId="9500"/>
    <cellStyle name="Normal 17 2 4 5 2" xfId="22121"/>
    <cellStyle name="Normal 17 2 4 5 2 2" xfId="57337"/>
    <cellStyle name="Normal 17 2 4 5 3" xfId="44740"/>
    <cellStyle name="Normal 17 2 4 5 4" xfId="34726"/>
    <cellStyle name="Normal 17 2 4 6" xfId="11294"/>
    <cellStyle name="Normal 17 2 4 6 2" xfId="23897"/>
    <cellStyle name="Normal 17 2 4 6 2 2" xfId="59113"/>
    <cellStyle name="Normal 17 2 4 6 3" xfId="46516"/>
    <cellStyle name="Normal 17 2 4 6 4" xfId="36502"/>
    <cellStyle name="Normal 17 2 4 7" xfId="15661"/>
    <cellStyle name="Normal 17 2 4 7 2" xfId="50877"/>
    <cellStyle name="Normal 17 2 4 7 3" xfId="28266"/>
    <cellStyle name="Normal 17 2 4 8" xfId="12752"/>
    <cellStyle name="Normal 17 2 4 8 2" xfId="47970"/>
    <cellStyle name="Normal 17 2 4 9" xfId="38280"/>
    <cellStyle name="Normal 17 2 5" xfId="2812"/>
    <cellStyle name="Normal 17 2 5 10" xfId="25204"/>
    <cellStyle name="Normal 17 2 5 11" xfId="60739"/>
    <cellStyle name="Normal 17 2 5 2" xfId="4635"/>
    <cellStyle name="Normal 17 2 5 2 2" xfId="17282"/>
    <cellStyle name="Normal 17 2 5 2 2 2" xfId="52498"/>
    <cellStyle name="Normal 17 2 5 2 2 3" xfId="29887"/>
    <cellStyle name="Normal 17 2 5 2 3" xfId="13728"/>
    <cellStyle name="Normal 17 2 5 2 3 2" xfId="48946"/>
    <cellStyle name="Normal 17 2 5 2 4" xfId="39901"/>
    <cellStyle name="Normal 17 2 5 2 5" xfId="26335"/>
    <cellStyle name="Normal 17 2 5 3" xfId="6105"/>
    <cellStyle name="Normal 17 2 5 3 2" xfId="18736"/>
    <cellStyle name="Normal 17 2 5 3 2 2" xfId="53952"/>
    <cellStyle name="Normal 17 2 5 3 3" xfId="41355"/>
    <cellStyle name="Normal 17 2 5 3 4" xfId="31341"/>
    <cellStyle name="Normal 17 2 5 4" xfId="7564"/>
    <cellStyle name="Normal 17 2 5 4 2" xfId="20190"/>
    <cellStyle name="Normal 17 2 5 4 2 2" xfId="55406"/>
    <cellStyle name="Normal 17 2 5 4 3" xfId="42809"/>
    <cellStyle name="Normal 17 2 5 4 4" xfId="32795"/>
    <cellStyle name="Normal 17 2 5 5" xfId="9345"/>
    <cellStyle name="Normal 17 2 5 5 2" xfId="21966"/>
    <cellStyle name="Normal 17 2 5 5 2 2" xfId="57182"/>
    <cellStyle name="Normal 17 2 5 5 3" xfId="44585"/>
    <cellStyle name="Normal 17 2 5 5 4" xfId="34571"/>
    <cellStyle name="Normal 17 2 5 6" xfId="11139"/>
    <cellStyle name="Normal 17 2 5 6 2" xfId="23742"/>
    <cellStyle name="Normal 17 2 5 6 2 2" xfId="58958"/>
    <cellStyle name="Normal 17 2 5 6 3" xfId="46361"/>
    <cellStyle name="Normal 17 2 5 6 4" xfId="36347"/>
    <cellStyle name="Normal 17 2 5 7" xfId="15506"/>
    <cellStyle name="Normal 17 2 5 7 2" xfId="50722"/>
    <cellStyle name="Normal 17 2 5 7 3" xfId="28111"/>
    <cellStyle name="Normal 17 2 5 8" xfId="12597"/>
    <cellStyle name="Normal 17 2 5 8 2" xfId="47815"/>
    <cellStyle name="Normal 17 2 5 9" xfId="38125"/>
    <cellStyle name="Normal 17 2 6" xfId="3326"/>
    <cellStyle name="Normal 17 2 6 10" xfId="26822"/>
    <cellStyle name="Normal 17 2 6 11" xfId="61226"/>
    <cellStyle name="Normal 17 2 6 2" xfId="5122"/>
    <cellStyle name="Normal 17 2 6 2 2" xfId="17769"/>
    <cellStyle name="Normal 17 2 6 2 2 2" xfId="52985"/>
    <cellStyle name="Normal 17 2 6 2 3" xfId="40388"/>
    <cellStyle name="Normal 17 2 6 2 4" xfId="30374"/>
    <cellStyle name="Normal 17 2 6 3" xfId="6592"/>
    <cellStyle name="Normal 17 2 6 3 2" xfId="19223"/>
    <cellStyle name="Normal 17 2 6 3 2 2" xfId="54439"/>
    <cellStyle name="Normal 17 2 6 3 3" xfId="41842"/>
    <cellStyle name="Normal 17 2 6 3 4" xfId="31828"/>
    <cellStyle name="Normal 17 2 6 4" xfId="8051"/>
    <cellStyle name="Normal 17 2 6 4 2" xfId="20677"/>
    <cellStyle name="Normal 17 2 6 4 2 2" xfId="55893"/>
    <cellStyle name="Normal 17 2 6 4 3" xfId="43296"/>
    <cellStyle name="Normal 17 2 6 4 4" xfId="33282"/>
    <cellStyle name="Normal 17 2 6 5" xfId="9832"/>
    <cellStyle name="Normal 17 2 6 5 2" xfId="22453"/>
    <cellStyle name="Normal 17 2 6 5 2 2" xfId="57669"/>
    <cellStyle name="Normal 17 2 6 5 3" xfId="45072"/>
    <cellStyle name="Normal 17 2 6 5 4" xfId="35058"/>
    <cellStyle name="Normal 17 2 6 6" xfId="11626"/>
    <cellStyle name="Normal 17 2 6 6 2" xfId="24229"/>
    <cellStyle name="Normal 17 2 6 6 2 2" xfId="59445"/>
    <cellStyle name="Normal 17 2 6 6 3" xfId="46848"/>
    <cellStyle name="Normal 17 2 6 6 4" xfId="36834"/>
    <cellStyle name="Normal 17 2 6 7" xfId="15993"/>
    <cellStyle name="Normal 17 2 6 7 2" xfId="51209"/>
    <cellStyle name="Normal 17 2 6 7 3" xfId="28598"/>
    <cellStyle name="Normal 17 2 6 8" xfId="14215"/>
    <cellStyle name="Normal 17 2 6 8 2" xfId="49433"/>
    <cellStyle name="Normal 17 2 6 9" xfId="38612"/>
    <cellStyle name="Normal 17 2 7" xfId="2482"/>
    <cellStyle name="Normal 17 2 7 10" xfId="26013"/>
    <cellStyle name="Normal 17 2 7 11" xfId="60417"/>
    <cellStyle name="Normal 17 2 7 2" xfId="4313"/>
    <cellStyle name="Normal 17 2 7 2 2" xfId="16960"/>
    <cellStyle name="Normal 17 2 7 2 2 2" xfId="52176"/>
    <cellStyle name="Normal 17 2 7 2 3" xfId="39579"/>
    <cellStyle name="Normal 17 2 7 2 4" xfId="29565"/>
    <cellStyle name="Normal 17 2 7 3" xfId="5783"/>
    <cellStyle name="Normal 17 2 7 3 2" xfId="18414"/>
    <cellStyle name="Normal 17 2 7 3 2 2" xfId="53630"/>
    <cellStyle name="Normal 17 2 7 3 3" xfId="41033"/>
    <cellStyle name="Normal 17 2 7 3 4" xfId="31019"/>
    <cellStyle name="Normal 17 2 7 4" xfId="7242"/>
    <cellStyle name="Normal 17 2 7 4 2" xfId="19868"/>
    <cellStyle name="Normal 17 2 7 4 2 2" xfId="55084"/>
    <cellStyle name="Normal 17 2 7 4 3" xfId="42487"/>
    <cellStyle name="Normal 17 2 7 4 4" xfId="32473"/>
    <cellStyle name="Normal 17 2 7 5" xfId="9023"/>
    <cellStyle name="Normal 17 2 7 5 2" xfId="21644"/>
    <cellStyle name="Normal 17 2 7 5 2 2" xfId="56860"/>
    <cellStyle name="Normal 17 2 7 5 3" xfId="44263"/>
    <cellStyle name="Normal 17 2 7 5 4" xfId="34249"/>
    <cellStyle name="Normal 17 2 7 6" xfId="10817"/>
    <cellStyle name="Normal 17 2 7 6 2" xfId="23420"/>
    <cellStyle name="Normal 17 2 7 6 2 2" xfId="58636"/>
    <cellStyle name="Normal 17 2 7 6 3" xfId="46039"/>
    <cellStyle name="Normal 17 2 7 6 4" xfId="36025"/>
    <cellStyle name="Normal 17 2 7 7" xfId="15184"/>
    <cellStyle name="Normal 17 2 7 7 2" xfId="50400"/>
    <cellStyle name="Normal 17 2 7 7 3" xfId="27789"/>
    <cellStyle name="Normal 17 2 7 8" xfId="13406"/>
    <cellStyle name="Normal 17 2 7 8 2" xfId="48624"/>
    <cellStyle name="Normal 17 2 7 9" xfId="37803"/>
    <cellStyle name="Normal 17 2 8" xfId="3650"/>
    <cellStyle name="Normal 17 2 8 2" xfId="8374"/>
    <cellStyle name="Normal 17 2 8 2 2" xfId="21000"/>
    <cellStyle name="Normal 17 2 8 2 2 2" xfId="56216"/>
    <cellStyle name="Normal 17 2 8 2 3" xfId="43619"/>
    <cellStyle name="Normal 17 2 8 2 4" xfId="33605"/>
    <cellStyle name="Normal 17 2 8 3" xfId="10155"/>
    <cellStyle name="Normal 17 2 8 3 2" xfId="22776"/>
    <cellStyle name="Normal 17 2 8 3 2 2" xfId="57992"/>
    <cellStyle name="Normal 17 2 8 3 3" xfId="45395"/>
    <cellStyle name="Normal 17 2 8 3 4" xfId="35381"/>
    <cellStyle name="Normal 17 2 8 4" xfId="11951"/>
    <cellStyle name="Normal 17 2 8 4 2" xfId="24552"/>
    <cellStyle name="Normal 17 2 8 4 2 2" xfId="59768"/>
    <cellStyle name="Normal 17 2 8 4 3" xfId="47171"/>
    <cellStyle name="Normal 17 2 8 4 4" xfId="37157"/>
    <cellStyle name="Normal 17 2 8 5" xfId="16316"/>
    <cellStyle name="Normal 17 2 8 5 2" xfId="51532"/>
    <cellStyle name="Normal 17 2 8 5 3" xfId="28921"/>
    <cellStyle name="Normal 17 2 8 6" xfId="14538"/>
    <cellStyle name="Normal 17 2 8 6 2" xfId="49756"/>
    <cellStyle name="Normal 17 2 8 7" xfId="38935"/>
    <cellStyle name="Normal 17 2 8 8" xfId="27145"/>
    <cellStyle name="Normal 17 2 9" xfId="3980"/>
    <cellStyle name="Normal 17 2 9 2" xfId="16638"/>
    <cellStyle name="Normal 17 2 9 2 2" xfId="51854"/>
    <cellStyle name="Normal 17 2 9 2 3" xfId="29243"/>
    <cellStyle name="Normal 17 2 9 3" xfId="13084"/>
    <cellStyle name="Normal 17 2 9 3 2" xfId="48302"/>
    <cellStyle name="Normal 17 2 9 4" xfId="39257"/>
    <cellStyle name="Normal 17 2 9 5" xfId="25691"/>
    <cellStyle name="Normal 17 2_District Target Attainment" xfId="1116"/>
    <cellStyle name="Normal 17 3" xfId="1280"/>
    <cellStyle name="Normal 17 3 10" xfId="6962"/>
    <cellStyle name="Normal 17 3 10 2" xfId="19589"/>
    <cellStyle name="Normal 17 3 10 2 2" xfId="54805"/>
    <cellStyle name="Normal 17 3 10 3" xfId="42208"/>
    <cellStyle name="Normal 17 3 10 4" xfId="32194"/>
    <cellStyle name="Normal 17 3 11" xfId="8743"/>
    <cellStyle name="Normal 17 3 11 2" xfId="21365"/>
    <cellStyle name="Normal 17 3 11 2 2" xfId="56581"/>
    <cellStyle name="Normal 17 3 11 3" xfId="43984"/>
    <cellStyle name="Normal 17 3 11 4" xfId="33970"/>
    <cellStyle name="Normal 17 3 12" xfId="10561"/>
    <cellStyle name="Normal 17 3 12 2" xfId="23172"/>
    <cellStyle name="Normal 17 3 12 2 2" xfId="58388"/>
    <cellStyle name="Normal 17 3 12 3" xfId="45791"/>
    <cellStyle name="Normal 17 3 12 4" xfId="35777"/>
    <cellStyle name="Normal 17 3 13" xfId="14904"/>
    <cellStyle name="Normal 17 3 13 2" xfId="50121"/>
    <cellStyle name="Normal 17 3 13 3" xfId="27510"/>
    <cellStyle name="Normal 17 3 14" xfId="12318"/>
    <cellStyle name="Normal 17 3 14 2" xfId="47536"/>
    <cellStyle name="Normal 17 3 15" xfId="37523"/>
    <cellStyle name="Normal 17 3 16" xfId="24925"/>
    <cellStyle name="Normal 17 3 17" xfId="60138"/>
    <cellStyle name="Normal 17 3 2" xfId="2348"/>
    <cellStyle name="Normal 17 3 2 10" xfId="10562"/>
    <cellStyle name="Normal 17 3 2 10 2" xfId="23173"/>
    <cellStyle name="Normal 17 3 2 10 2 2" xfId="58389"/>
    <cellStyle name="Normal 17 3 2 10 3" xfId="45792"/>
    <cellStyle name="Normal 17 3 2 10 4" xfId="35778"/>
    <cellStyle name="Normal 17 3 2 11" xfId="15059"/>
    <cellStyle name="Normal 17 3 2 11 2" xfId="50275"/>
    <cellStyle name="Normal 17 3 2 11 3" xfId="27664"/>
    <cellStyle name="Normal 17 3 2 12" xfId="12472"/>
    <cellStyle name="Normal 17 3 2 12 2" xfId="47690"/>
    <cellStyle name="Normal 17 3 2 13" xfId="37678"/>
    <cellStyle name="Normal 17 3 2 14" xfId="25079"/>
    <cellStyle name="Normal 17 3 2 15" xfId="60292"/>
    <cellStyle name="Normal 17 3 2 2" xfId="3194"/>
    <cellStyle name="Normal 17 3 2 2 10" xfId="25563"/>
    <cellStyle name="Normal 17 3 2 2 11" xfId="61098"/>
    <cellStyle name="Normal 17 3 2 2 2" xfId="4994"/>
    <cellStyle name="Normal 17 3 2 2 2 2" xfId="17641"/>
    <cellStyle name="Normal 17 3 2 2 2 2 2" xfId="52857"/>
    <cellStyle name="Normal 17 3 2 2 2 2 3" xfId="30246"/>
    <cellStyle name="Normal 17 3 2 2 2 3" xfId="14087"/>
    <cellStyle name="Normal 17 3 2 2 2 3 2" xfId="49305"/>
    <cellStyle name="Normal 17 3 2 2 2 4" xfId="40260"/>
    <cellStyle name="Normal 17 3 2 2 2 5" xfId="26694"/>
    <cellStyle name="Normal 17 3 2 2 3" xfId="6464"/>
    <cellStyle name="Normal 17 3 2 2 3 2" xfId="19095"/>
    <cellStyle name="Normal 17 3 2 2 3 2 2" xfId="54311"/>
    <cellStyle name="Normal 17 3 2 2 3 3" xfId="41714"/>
    <cellStyle name="Normal 17 3 2 2 3 4" xfId="31700"/>
    <cellStyle name="Normal 17 3 2 2 4" xfId="7923"/>
    <cellStyle name="Normal 17 3 2 2 4 2" xfId="20549"/>
    <cellStyle name="Normal 17 3 2 2 4 2 2" xfId="55765"/>
    <cellStyle name="Normal 17 3 2 2 4 3" xfId="43168"/>
    <cellStyle name="Normal 17 3 2 2 4 4" xfId="33154"/>
    <cellStyle name="Normal 17 3 2 2 5" xfId="9704"/>
    <cellStyle name="Normal 17 3 2 2 5 2" xfId="22325"/>
    <cellStyle name="Normal 17 3 2 2 5 2 2" xfId="57541"/>
    <cellStyle name="Normal 17 3 2 2 5 3" xfId="44944"/>
    <cellStyle name="Normal 17 3 2 2 5 4" xfId="34930"/>
    <cellStyle name="Normal 17 3 2 2 6" xfId="11498"/>
    <cellStyle name="Normal 17 3 2 2 6 2" xfId="24101"/>
    <cellStyle name="Normal 17 3 2 2 6 2 2" xfId="59317"/>
    <cellStyle name="Normal 17 3 2 2 6 3" xfId="46720"/>
    <cellStyle name="Normal 17 3 2 2 6 4" xfId="36706"/>
    <cellStyle name="Normal 17 3 2 2 7" xfId="15865"/>
    <cellStyle name="Normal 17 3 2 2 7 2" xfId="51081"/>
    <cellStyle name="Normal 17 3 2 2 7 3" xfId="28470"/>
    <cellStyle name="Normal 17 3 2 2 8" xfId="12956"/>
    <cellStyle name="Normal 17 3 2 2 8 2" xfId="48174"/>
    <cellStyle name="Normal 17 3 2 2 9" xfId="38484"/>
    <cellStyle name="Normal 17 3 2 3" xfId="3523"/>
    <cellStyle name="Normal 17 3 2 3 10" xfId="27019"/>
    <cellStyle name="Normal 17 3 2 3 11" xfId="61423"/>
    <cellStyle name="Normal 17 3 2 3 2" xfId="5319"/>
    <cellStyle name="Normal 17 3 2 3 2 2" xfId="17966"/>
    <cellStyle name="Normal 17 3 2 3 2 2 2" xfId="53182"/>
    <cellStyle name="Normal 17 3 2 3 2 3" xfId="40585"/>
    <cellStyle name="Normal 17 3 2 3 2 4" xfId="30571"/>
    <cellStyle name="Normal 17 3 2 3 3" xfId="6789"/>
    <cellStyle name="Normal 17 3 2 3 3 2" xfId="19420"/>
    <cellStyle name="Normal 17 3 2 3 3 2 2" xfId="54636"/>
    <cellStyle name="Normal 17 3 2 3 3 3" xfId="42039"/>
    <cellStyle name="Normal 17 3 2 3 3 4" xfId="32025"/>
    <cellStyle name="Normal 17 3 2 3 4" xfId="8248"/>
    <cellStyle name="Normal 17 3 2 3 4 2" xfId="20874"/>
    <cellStyle name="Normal 17 3 2 3 4 2 2" xfId="56090"/>
    <cellStyle name="Normal 17 3 2 3 4 3" xfId="43493"/>
    <cellStyle name="Normal 17 3 2 3 4 4" xfId="33479"/>
    <cellStyle name="Normal 17 3 2 3 5" xfId="10029"/>
    <cellStyle name="Normal 17 3 2 3 5 2" xfId="22650"/>
    <cellStyle name="Normal 17 3 2 3 5 2 2" xfId="57866"/>
    <cellStyle name="Normal 17 3 2 3 5 3" xfId="45269"/>
    <cellStyle name="Normal 17 3 2 3 5 4" xfId="35255"/>
    <cellStyle name="Normal 17 3 2 3 6" xfId="11823"/>
    <cellStyle name="Normal 17 3 2 3 6 2" xfId="24426"/>
    <cellStyle name="Normal 17 3 2 3 6 2 2" xfId="59642"/>
    <cellStyle name="Normal 17 3 2 3 6 3" xfId="47045"/>
    <cellStyle name="Normal 17 3 2 3 6 4" xfId="37031"/>
    <cellStyle name="Normal 17 3 2 3 7" xfId="16190"/>
    <cellStyle name="Normal 17 3 2 3 7 2" xfId="51406"/>
    <cellStyle name="Normal 17 3 2 3 7 3" xfId="28795"/>
    <cellStyle name="Normal 17 3 2 3 8" xfId="14412"/>
    <cellStyle name="Normal 17 3 2 3 8 2" xfId="49630"/>
    <cellStyle name="Normal 17 3 2 3 9" xfId="38809"/>
    <cellStyle name="Normal 17 3 2 4" xfId="2684"/>
    <cellStyle name="Normal 17 3 2 4 10" xfId="26210"/>
    <cellStyle name="Normal 17 3 2 4 11" xfId="60614"/>
    <cellStyle name="Normal 17 3 2 4 2" xfId="4510"/>
    <cellStyle name="Normal 17 3 2 4 2 2" xfId="17157"/>
    <cellStyle name="Normal 17 3 2 4 2 2 2" xfId="52373"/>
    <cellStyle name="Normal 17 3 2 4 2 3" xfId="39776"/>
    <cellStyle name="Normal 17 3 2 4 2 4" xfId="29762"/>
    <cellStyle name="Normal 17 3 2 4 3" xfId="5980"/>
    <cellStyle name="Normal 17 3 2 4 3 2" xfId="18611"/>
    <cellStyle name="Normal 17 3 2 4 3 2 2" xfId="53827"/>
    <cellStyle name="Normal 17 3 2 4 3 3" xfId="41230"/>
    <cellStyle name="Normal 17 3 2 4 3 4" xfId="31216"/>
    <cellStyle name="Normal 17 3 2 4 4" xfId="7439"/>
    <cellStyle name="Normal 17 3 2 4 4 2" xfId="20065"/>
    <cellStyle name="Normal 17 3 2 4 4 2 2" xfId="55281"/>
    <cellStyle name="Normal 17 3 2 4 4 3" xfId="42684"/>
    <cellStyle name="Normal 17 3 2 4 4 4" xfId="32670"/>
    <cellStyle name="Normal 17 3 2 4 5" xfId="9220"/>
    <cellStyle name="Normal 17 3 2 4 5 2" xfId="21841"/>
    <cellStyle name="Normal 17 3 2 4 5 2 2" xfId="57057"/>
    <cellStyle name="Normal 17 3 2 4 5 3" xfId="44460"/>
    <cellStyle name="Normal 17 3 2 4 5 4" xfId="34446"/>
    <cellStyle name="Normal 17 3 2 4 6" xfId="11014"/>
    <cellStyle name="Normal 17 3 2 4 6 2" xfId="23617"/>
    <cellStyle name="Normal 17 3 2 4 6 2 2" xfId="58833"/>
    <cellStyle name="Normal 17 3 2 4 6 3" xfId="46236"/>
    <cellStyle name="Normal 17 3 2 4 6 4" xfId="36222"/>
    <cellStyle name="Normal 17 3 2 4 7" xfId="15381"/>
    <cellStyle name="Normal 17 3 2 4 7 2" xfId="50597"/>
    <cellStyle name="Normal 17 3 2 4 7 3" xfId="27986"/>
    <cellStyle name="Normal 17 3 2 4 8" xfId="13603"/>
    <cellStyle name="Normal 17 3 2 4 8 2" xfId="48821"/>
    <cellStyle name="Normal 17 3 2 4 9" xfId="38000"/>
    <cellStyle name="Normal 17 3 2 5" xfId="3848"/>
    <cellStyle name="Normal 17 3 2 5 2" xfId="8571"/>
    <cellStyle name="Normal 17 3 2 5 2 2" xfId="21197"/>
    <cellStyle name="Normal 17 3 2 5 2 2 2" xfId="56413"/>
    <cellStyle name="Normal 17 3 2 5 2 3" xfId="43816"/>
    <cellStyle name="Normal 17 3 2 5 2 4" xfId="33802"/>
    <cellStyle name="Normal 17 3 2 5 3" xfId="10352"/>
    <cellStyle name="Normal 17 3 2 5 3 2" xfId="22973"/>
    <cellStyle name="Normal 17 3 2 5 3 2 2" xfId="58189"/>
    <cellStyle name="Normal 17 3 2 5 3 3" xfId="45592"/>
    <cellStyle name="Normal 17 3 2 5 3 4" xfId="35578"/>
    <cellStyle name="Normal 17 3 2 5 4" xfId="12148"/>
    <cellStyle name="Normal 17 3 2 5 4 2" xfId="24749"/>
    <cellStyle name="Normal 17 3 2 5 4 2 2" xfId="59965"/>
    <cellStyle name="Normal 17 3 2 5 4 3" xfId="47368"/>
    <cellStyle name="Normal 17 3 2 5 4 4" xfId="37354"/>
    <cellStyle name="Normal 17 3 2 5 5" xfId="16513"/>
    <cellStyle name="Normal 17 3 2 5 5 2" xfId="51729"/>
    <cellStyle name="Normal 17 3 2 5 5 3" xfId="29118"/>
    <cellStyle name="Normal 17 3 2 5 6" xfId="14735"/>
    <cellStyle name="Normal 17 3 2 5 6 2" xfId="49953"/>
    <cellStyle name="Normal 17 3 2 5 7" xfId="39132"/>
    <cellStyle name="Normal 17 3 2 5 8" xfId="27342"/>
    <cellStyle name="Normal 17 3 2 6" xfId="4188"/>
    <cellStyle name="Normal 17 3 2 6 2" xfId="16835"/>
    <cellStyle name="Normal 17 3 2 6 2 2" xfId="52051"/>
    <cellStyle name="Normal 17 3 2 6 2 3" xfId="29440"/>
    <cellStyle name="Normal 17 3 2 6 3" xfId="13281"/>
    <cellStyle name="Normal 17 3 2 6 3 2" xfId="48499"/>
    <cellStyle name="Normal 17 3 2 6 4" xfId="39454"/>
    <cellStyle name="Normal 17 3 2 6 5" xfId="25888"/>
    <cellStyle name="Normal 17 3 2 7" xfId="5658"/>
    <cellStyle name="Normal 17 3 2 7 2" xfId="18289"/>
    <cellStyle name="Normal 17 3 2 7 2 2" xfId="53505"/>
    <cellStyle name="Normal 17 3 2 7 3" xfId="40908"/>
    <cellStyle name="Normal 17 3 2 7 4" xfId="30894"/>
    <cellStyle name="Normal 17 3 2 8" xfId="7117"/>
    <cellStyle name="Normal 17 3 2 8 2" xfId="19743"/>
    <cellStyle name="Normal 17 3 2 8 2 2" xfId="54959"/>
    <cellStyle name="Normal 17 3 2 8 3" xfId="42362"/>
    <cellStyle name="Normal 17 3 2 8 4" xfId="32348"/>
    <cellStyle name="Normal 17 3 2 9" xfId="8898"/>
    <cellStyle name="Normal 17 3 2 9 2" xfId="21519"/>
    <cellStyle name="Normal 17 3 2 9 2 2" xfId="56735"/>
    <cellStyle name="Normal 17 3 2 9 3" xfId="44138"/>
    <cellStyle name="Normal 17 3 2 9 4" xfId="34124"/>
    <cellStyle name="Normal 17 3 3" xfId="3033"/>
    <cellStyle name="Normal 17 3 3 10" xfId="25406"/>
    <cellStyle name="Normal 17 3 3 11" xfId="60941"/>
    <cellStyle name="Normal 17 3 3 2" xfId="4837"/>
    <cellStyle name="Normal 17 3 3 2 2" xfId="17484"/>
    <cellStyle name="Normal 17 3 3 2 2 2" xfId="52700"/>
    <cellStyle name="Normal 17 3 3 2 2 3" xfId="30089"/>
    <cellStyle name="Normal 17 3 3 2 3" xfId="13930"/>
    <cellStyle name="Normal 17 3 3 2 3 2" xfId="49148"/>
    <cellStyle name="Normal 17 3 3 2 4" xfId="40103"/>
    <cellStyle name="Normal 17 3 3 2 5" xfId="26537"/>
    <cellStyle name="Normal 17 3 3 3" xfId="6307"/>
    <cellStyle name="Normal 17 3 3 3 2" xfId="18938"/>
    <cellStyle name="Normal 17 3 3 3 2 2" xfId="54154"/>
    <cellStyle name="Normal 17 3 3 3 3" xfId="41557"/>
    <cellStyle name="Normal 17 3 3 3 4" xfId="31543"/>
    <cellStyle name="Normal 17 3 3 4" xfId="7766"/>
    <cellStyle name="Normal 17 3 3 4 2" xfId="20392"/>
    <cellStyle name="Normal 17 3 3 4 2 2" xfId="55608"/>
    <cellStyle name="Normal 17 3 3 4 3" xfId="43011"/>
    <cellStyle name="Normal 17 3 3 4 4" xfId="32997"/>
    <cellStyle name="Normal 17 3 3 5" xfId="9547"/>
    <cellStyle name="Normal 17 3 3 5 2" xfId="22168"/>
    <cellStyle name="Normal 17 3 3 5 2 2" xfId="57384"/>
    <cellStyle name="Normal 17 3 3 5 3" xfId="44787"/>
    <cellStyle name="Normal 17 3 3 5 4" xfId="34773"/>
    <cellStyle name="Normal 17 3 3 6" xfId="11341"/>
    <cellStyle name="Normal 17 3 3 6 2" xfId="23944"/>
    <cellStyle name="Normal 17 3 3 6 2 2" xfId="59160"/>
    <cellStyle name="Normal 17 3 3 6 3" xfId="46563"/>
    <cellStyle name="Normal 17 3 3 6 4" xfId="36549"/>
    <cellStyle name="Normal 17 3 3 7" xfId="15708"/>
    <cellStyle name="Normal 17 3 3 7 2" xfId="50924"/>
    <cellStyle name="Normal 17 3 3 7 3" xfId="28313"/>
    <cellStyle name="Normal 17 3 3 8" xfId="12799"/>
    <cellStyle name="Normal 17 3 3 8 2" xfId="48017"/>
    <cellStyle name="Normal 17 3 3 9" xfId="38327"/>
    <cellStyle name="Normal 17 3 4" xfId="2860"/>
    <cellStyle name="Normal 17 3 4 10" xfId="25247"/>
    <cellStyle name="Normal 17 3 4 11" xfId="60782"/>
    <cellStyle name="Normal 17 3 4 2" xfId="4678"/>
    <cellStyle name="Normal 17 3 4 2 2" xfId="17325"/>
    <cellStyle name="Normal 17 3 4 2 2 2" xfId="52541"/>
    <cellStyle name="Normal 17 3 4 2 2 3" xfId="29930"/>
    <cellStyle name="Normal 17 3 4 2 3" xfId="13771"/>
    <cellStyle name="Normal 17 3 4 2 3 2" xfId="48989"/>
    <cellStyle name="Normal 17 3 4 2 4" xfId="39944"/>
    <cellStyle name="Normal 17 3 4 2 5" xfId="26378"/>
    <cellStyle name="Normal 17 3 4 3" xfId="6148"/>
    <cellStyle name="Normal 17 3 4 3 2" xfId="18779"/>
    <cellStyle name="Normal 17 3 4 3 2 2" xfId="53995"/>
    <cellStyle name="Normal 17 3 4 3 3" xfId="41398"/>
    <cellStyle name="Normal 17 3 4 3 4" xfId="31384"/>
    <cellStyle name="Normal 17 3 4 4" xfId="7607"/>
    <cellStyle name="Normal 17 3 4 4 2" xfId="20233"/>
    <cellStyle name="Normal 17 3 4 4 2 2" xfId="55449"/>
    <cellStyle name="Normal 17 3 4 4 3" xfId="42852"/>
    <cellStyle name="Normal 17 3 4 4 4" xfId="32838"/>
    <cellStyle name="Normal 17 3 4 5" xfId="9388"/>
    <cellStyle name="Normal 17 3 4 5 2" xfId="22009"/>
    <cellStyle name="Normal 17 3 4 5 2 2" xfId="57225"/>
    <cellStyle name="Normal 17 3 4 5 3" xfId="44628"/>
    <cellStyle name="Normal 17 3 4 5 4" xfId="34614"/>
    <cellStyle name="Normal 17 3 4 6" xfId="11182"/>
    <cellStyle name="Normal 17 3 4 6 2" xfId="23785"/>
    <cellStyle name="Normal 17 3 4 6 2 2" xfId="59001"/>
    <cellStyle name="Normal 17 3 4 6 3" xfId="46404"/>
    <cellStyle name="Normal 17 3 4 6 4" xfId="36390"/>
    <cellStyle name="Normal 17 3 4 7" xfId="15549"/>
    <cellStyle name="Normal 17 3 4 7 2" xfId="50765"/>
    <cellStyle name="Normal 17 3 4 7 3" xfId="28154"/>
    <cellStyle name="Normal 17 3 4 8" xfId="12640"/>
    <cellStyle name="Normal 17 3 4 8 2" xfId="47858"/>
    <cellStyle name="Normal 17 3 4 9" xfId="38168"/>
    <cellStyle name="Normal 17 3 5" xfId="3369"/>
    <cellStyle name="Normal 17 3 5 10" xfId="26865"/>
    <cellStyle name="Normal 17 3 5 11" xfId="61269"/>
    <cellStyle name="Normal 17 3 5 2" xfId="5165"/>
    <cellStyle name="Normal 17 3 5 2 2" xfId="17812"/>
    <cellStyle name="Normal 17 3 5 2 2 2" xfId="53028"/>
    <cellStyle name="Normal 17 3 5 2 3" xfId="40431"/>
    <cellStyle name="Normal 17 3 5 2 4" xfId="30417"/>
    <cellStyle name="Normal 17 3 5 3" xfId="6635"/>
    <cellStyle name="Normal 17 3 5 3 2" xfId="19266"/>
    <cellStyle name="Normal 17 3 5 3 2 2" xfId="54482"/>
    <cellStyle name="Normal 17 3 5 3 3" xfId="41885"/>
    <cellStyle name="Normal 17 3 5 3 4" xfId="31871"/>
    <cellStyle name="Normal 17 3 5 4" xfId="8094"/>
    <cellStyle name="Normal 17 3 5 4 2" xfId="20720"/>
    <cellStyle name="Normal 17 3 5 4 2 2" xfId="55936"/>
    <cellStyle name="Normal 17 3 5 4 3" xfId="43339"/>
    <cellStyle name="Normal 17 3 5 4 4" xfId="33325"/>
    <cellStyle name="Normal 17 3 5 5" xfId="9875"/>
    <cellStyle name="Normal 17 3 5 5 2" xfId="22496"/>
    <cellStyle name="Normal 17 3 5 5 2 2" xfId="57712"/>
    <cellStyle name="Normal 17 3 5 5 3" xfId="45115"/>
    <cellStyle name="Normal 17 3 5 5 4" xfId="35101"/>
    <cellStyle name="Normal 17 3 5 6" xfId="11669"/>
    <cellStyle name="Normal 17 3 5 6 2" xfId="24272"/>
    <cellStyle name="Normal 17 3 5 6 2 2" xfId="59488"/>
    <cellStyle name="Normal 17 3 5 6 3" xfId="46891"/>
    <cellStyle name="Normal 17 3 5 6 4" xfId="36877"/>
    <cellStyle name="Normal 17 3 5 7" xfId="16036"/>
    <cellStyle name="Normal 17 3 5 7 2" xfId="51252"/>
    <cellStyle name="Normal 17 3 5 7 3" xfId="28641"/>
    <cellStyle name="Normal 17 3 5 8" xfId="14258"/>
    <cellStyle name="Normal 17 3 5 8 2" xfId="49476"/>
    <cellStyle name="Normal 17 3 5 9" xfId="38655"/>
    <cellStyle name="Normal 17 3 6" xfId="2529"/>
    <cellStyle name="Normal 17 3 6 10" xfId="26056"/>
    <cellStyle name="Normal 17 3 6 11" xfId="60460"/>
    <cellStyle name="Normal 17 3 6 2" xfId="4356"/>
    <cellStyle name="Normal 17 3 6 2 2" xfId="17003"/>
    <cellStyle name="Normal 17 3 6 2 2 2" xfId="52219"/>
    <cellStyle name="Normal 17 3 6 2 3" xfId="39622"/>
    <cellStyle name="Normal 17 3 6 2 4" xfId="29608"/>
    <cellStyle name="Normal 17 3 6 3" xfId="5826"/>
    <cellStyle name="Normal 17 3 6 3 2" xfId="18457"/>
    <cellStyle name="Normal 17 3 6 3 2 2" xfId="53673"/>
    <cellStyle name="Normal 17 3 6 3 3" xfId="41076"/>
    <cellStyle name="Normal 17 3 6 3 4" xfId="31062"/>
    <cellStyle name="Normal 17 3 6 4" xfId="7285"/>
    <cellStyle name="Normal 17 3 6 4 2" xfId="19911"/>
    <cellStyle name="Normal 17 3 6 4 2 2" xfId="55127"/>
    <cellStyle name="Normal 17 3 6 4 3" xfId="42530"/>
    <cellStyle name="Normal 17 3 6 4 4" xfId="32516"/>
    <cellStyle name="Normal 17 3 6 5" xfId="9066"/>
    <cellStyle name="Normal 17 3 6 5 2" xfId="21687"/>
    <cellStyle name="Normal 17 3 6 5 2 2" xfId="56903"/>
    <cellStyle name="Normal 17 3 6 5 3" xfId="44306"/>
    <cellStyle name="Normal 17 3 6 5 4" xfId="34292"/>
    <cellStyle name="Normal 17 3 6 6" xfId="10860"/>
    <cellStyle name="Normal 17 3 6 6 2" xfId="23463"/>
    <cellStyle name="Normal 17 3 6 6 2 2" xfId="58679"/>
    <cellStyle name="Normal 17 3 6 6 3" xfId="46082"/>
    <cellStyle name="Normal 17 3 6 6 4" xfId="36068"/>
    <cellStyle name="Normal 17 3 6 7" xfId="15227"/>
    <cellStyle name="Normal 17 3 6 7 2" xfId="50443"/>
    <cellStyle name="Normal 17 3 6 7 3" xfId="27832"/>
    <cellStyle name="Normal 17 3 6 8" xfId="13449"/>
    <cellStyle name="Normal 17 3 6 8 2" xfId="48667"/>
    <cellStyle name="Normal 17 3 6 9" xfId="37846"/>
    <cellStyle name="Normal 17 3 7" xfId="3693"/>
    <cellStyle name="Normal 17 3 7 2" xfId="8417"/>
    <cellStyle name="Normal 17 3 7 2 2" xfId="21043"/>
    <cellStyle name="Normal 17 3 7 2 2 2" xfId="56259"/>
    <cellStyle name="Normal 17 3 7 2 3" xfId="43662"/>
    <cellStyle name="Normal 17 3 7 2 4" xfId="33648"/>
    <cellStyle name="Normal 17 3 7 3" xfId="10198"/>
    <cellStyle name="Normal 17 3 7 3 2" xfId="22819"/>
    <cellStyle name="Normal 17 3 7 3 2 2" xfId="58035"/>
    <cellStyle name="Normal 17 3 7 3 3" xfId="45438"/>
    <cellStyle name="Normal 17 3 7 3 4" xfId="35424"/>
    <cellStyle name="Normal 17 3 7 4" xfId="11994"/>
    <cellStyle name="Normal 17 3 7 4 2" xfId="24595"/>
    <cellStyle name="Normal 17 3 7 4 2 2" xfId="59811"/>
    <cellStyle name="Normal 17 3 7 4 3" xfId="47214"/>
    <cellStyle name="Normal 17 3 7 4 4" xfId="37200"/>
    <cellStyle name="Normal 17 3 7 5" xfId="16359"/>
    <cellStyle name="Normal 17 3 7 5 2" xfId="51575"/>
    <cellStyle name="Normal 17 3 7 5 3" xfId="28964"/>
    <cellStyle name="Normal 17 3 7 6" xfId="14581"/>
    <cellStyle name="Normal 17 3 7 6 2" xfId="49799"/>
    <cellStyle name="Normal 17 3 7 7" xfId="38978"/>
    <cellStyle name="Normal 17 3 7 8" xfId="27188"/>
    <cellStyle name="Normal 17 3 8" xfId="4029"/>
    <cellStyle name="Normal 17 3 8 2" xfId="16681"/>
    <cellStyle name="Normal 17 3 8 2 2" xfId="51897"/>
    <cellStyle name="Normal 17 3 8 2 3" xfId="29286"/>
    <cellStyle name="Normal 17 3 8 3" xfId="13127"/>
    <cellStyle name="Normal 17 3 8 3 2" xfId="48345"/>
    <cellStyle name="Normal 17 3 8 4" xfId="39300"/>
    <cellStyle name="Normal 17 3 8 5" xfId="25734"/>
    <cellStyle name="Normal 17 3 9" xfId="5504"/>
    <cellStyle name="Normal 17 3 9 2" xfId="18135"/>
    <cellStyle name="Normal 17 3 9 2 2" xfId="53351"/>
    <cellStyle name="Normal 17 3 9 3" xfId="40754"/>
    <cellStyle name="Normal 17 3 9 4" xfId="30740"/>
    <cellStyle name="Normal 17 4" xfId="2266"/>
    <cellStyle name="Normal 17 4 10" xfId="10563"/>
    <cellStyle name="Normal 17 4 10 2" xfId="23174"/>
    <cellStyle name="Normal 17 4 10 2 2" xfId="58390"/>
    <cellStyle name="Normal 17 4 10 3" xfId="45793"/>
    <cellStyle name="Normal 17 4 10 4" xfId="35779"/>
    <cellStyle name="Normal 17 4 11" xfId="14985"/>
    <cellStyle name="Normal 17 4 11 2" xfId="50201"/>
    <cellStyle name="Normal 17 4 11 3" xfId="27590"/>
    <cellStyle name="Normal 17 4 12" xfId="12398"/>
    <cellStyle name="Normal 17 4 12 2" xfId="47616"/>
    <cellStyle name="Normal 17 4 13" xfId="37604"/>
    <cellStyle name="Normal 17 4 14" xfId="25005"/>
    <cellStyle name="Normal 17 4 15" xfId="60218"/>
    <cellStyle name="Normal 17 4 2" xfId="3120"/>
    <cellStyle name="Normal 17 4 2 10" xfId="25489"/>
    <cellStyle name="Normal 17 4 2 11" xfId="61024"/>
    <cellStyle name="Normal 17 4 2 2" xfId="4920"/>
    <cellStyle name="Normal 17 4 2 2 2" xfId="17567"/>
    <cellStyle name="Normal 17 4 2 2 2 2" xfId="52783"/>
    <cellStyle name="Normal 17 4 2 2 2 3" xfId="30172"/>
    <cellStyle name="Normal 17 4 2 2 3" xfId="14013"/>
    <cellStyle name="Normal 17 4 2 2 3 2" xfId="49231"/>
    <cellStyle name="Normal 17 4 2 2 4" xfId="40186"/>
    <cellStyle name="Normal 17 4 2 2 5" xfId="26620"/>
    <cellStyle name="Normal 17 4 2 3" xfId="6390"/>
    <cellStyle name="Normal 17 4 2 3 2" xfId="19021"/>
    <cellStyle name="Normal 17 4 2 3 2 2" xfId="54237"/>
    <cellStyle name="Normal 17 4 2 3 3" xfId="41640"/>
    <cellStyle name="Normal 17 4 2 3 4" xfId="31626"/>
    <cellStyle name="Normal 17 4 2 4" xfId="7849"/>
    <cellStyle name="Normal 17 4 2 4 2" xfId="20475"/>
    <cellStyle name="Normal 17 4 2 4 2 2" xfId="55691"/>
    <cellStyle name="Normal 17 4 2 4 3" xfId="43094"/>
    <cellStyle name="Normal 17 4 2 4 4" xfId="33080"/>
    <cellStyle name="Normal 17 4 2 5" xfId="9630"/>
    <cellStyle name="Normal 17 4 2 5 2" xfId="22251"/>
    <cellStyle name="Normal 17 4 2 5 2 2" xfId="57467"/>
    <cellStyle name="Normal 17 4 2 5 3" xfId="44870"/>
    <cellStyle name="Normal 17 4 2 5 4" xfId="34856"/>
    <cellStyle name="Normal 17 4 2 6" xfId="11424"/>
    <cellStyle name="Normal 17 4 2 6 2" xfId="24027"/>
    <cellStyle name="Normal 17 4 2 6 2 2" xfId="59243"/>
    <cellStyle name="Normal 17 4 2 6 3" xfId="46646"/>
    <cellStyle name="Normal 17 4 2 6 4" xfId="36632"/>
    <cellStyle name="Normal 17 4 2 7" xfId="15791"/>
    <cellStyle name="Normal 17 4 2 7 2" xfId="51007"/>
    <cellStyle name="Normal 17 4 2 7 3" xfId="28396"/>
    <cellStyle name="Normal 17 4 2 8" xfId="12882"/>
    <cellStyle name="Normal 17 4 2 8 2" xfId="48100"/>
    <cellStyle name="Normal 17 4 2 9" xfId="38410"/>
    <cellStyle name="Normal 17 4 3" xfId="3449"/>
    <cellStyle name="Normal 17 4 3 10" xfId="26945"/>
    <cellStyle name="Normal 17 4 3 11" xfId="61349"/>
    <cellStyle name="Normal 17 4 3 2" xfId="5245"/>
    <cellStyle name="Normal 17 4 3 2 2" xfId="17892"/>
    <cellStyle name="Normal 17 4 3 2 2 2" xfId="53108"/>
    <cellStyle name="Normal 17 4 3 2 3" xfId="40511"/>
    <cellStyle name="Normal 17 4 3 2 4" xfId="30497"/>
    <cellStyle name="Normal 17 4 3 3" xfId="6715"/>
    <cellStyle name="Normal 17 4 3 3 2" xfId="19346"/>
    <cellStyle name="Normal 17 4 3 3 2 2" xfId="54562"/>
    <cellStyle name="Normal 17 4 3 3 3" xfId="41965"/>
    <cellStyle name="Normal 17 4 3 3 4" xfId="31951"/>
    <cellStyle name="Normal 17 4 3 4" xfId="8174"/>
    <cellStyle name="Normal 17 4 3 4 2" xfId="20800"/>
    <cellStyle name="Normal 17 4 3 4 2 2" xfId="56016"/>
    <cellStyle name="Normal 17 4 3 4 3" xfId="43419"/>
    <cellStyle name="Normal 17 4 3 4 4" xfId="33405"/>
    <cellStyle name="Normal 17 4 3 5" xfId="9955"/>
    <cellStyle name="Normal 17 4 3 5 2" xfId="22576"/>
    <cellStyle name="Normal 17 4 3 5 2 2" xfId="57792"/>
    <cellStyle name="Normal 17 4 3 5 3" xfId="45195"/>
    <cellStyle name="Normal 17 4 3 5 4" xfId="35181"/>
    <cellStyle name="Normal 17 4 3 6" xfId="11749"/>
    <cellStyle name="Normal 17 4 3 6 2" xfId="24352"/>
    <cellStyle name="Normal 17 4 3 6 2 2" xfId="59568"/>
    <cellStyle name="Normal 17 4 3 6 3" xfId="46971"/>
    <cellStyle name="Normal 17 4 3 6 4" xfId="36957"/>
    <cellStyle name="Normal 17 4 3 7" xfId="16116"/>
    <cellStyle name="Normal 17 4 3 7 2" xfId="51332"/>
    <cellStyle name="Normal 17 4 3 7 3" xfId="28721"/>
    <cellStyle name="Normal 17 4 3 8" xfId="14338"/>
    <cellStyle name="Normal 17 4 3 8 2" xfId="49556"/>
    <cellStyle name="Normal 17 4 3 9" xfId="38735"/>
    <cellStyle name="Normal 17 4 4" xfId="2610"/>
    <cellStyle name="Normal 17 4 4 10" xfId="26136"/>
    <cellStyle name="Normal 17 4 4 11" xfId="60540"/>
    <cellStyle name="Normal 17 4 4 2" xfId="4436"/>
    <cellStyle name="Normal 17 4 4 2 2" xfId="17083"/>
    <cellStyle name="Normal 17 4 4 2 2 2" xfId="52299"/>
    <cellStyle name="Normal 17 4 4 2 3" xfId="39702"/>
    <cellStyle name="Normal 17 4 4 2 4" xfId="29688"/>
    <cellStyle name="Normal 17 4 4 3" xfId="5906"/>
    <cellStyle name="Normal 17 4 4 3 2" xfId="18537"/>
    <cellStyle name="Normal 17 4 4 3 2 2" xfId="53753"/>
    <cellStyle name="Normal 17 4 4 3 3" xfId="41156"/>
    <cellStyle name="Normal 17 4 4 3 4" xfId="31142"/>
    <cellStyle name="Normal 17 4 4 4" xfId="7365"/>
    <cellStyle name="Normal 17 4 4 4 2" xfId="19991"/>
    <cellStyle name="Normal 17 4 4 4 2 2" xfId="55207"/>
    <cellStyle name="Normal 17 4 4 4 3" xfId="42610"/>
    <cellStyle name="Normal 17 4 4 4 4" xfId="32596"/>
    <cellStyle name="Normal 17 4 4 5" xfId="9146"/>
    <cellStyle name="Normal 17 4 4 5 2" xfId="21767"/>
    <cellStyle name="Normal 17 4 4 5 2 2" xfId="56983"/>
    <cellStyle name="Normal 17 4 4 5 3" xfId="44386"/>
    <cellStyle name="Normal 17 4 4 5 4" xfId="34372"/>
    <cellStyle name="Normal 17 4 4 6" xfId="10940"/>
    <cellStyle name="Normal 17 4 4 6 2" xfId="23543"/>
    <cellStyle name="Normal 17 4 4 6 2 2" xfId="58759"/>
    <cellStyle name="Normal 17 4 4 6 3" xfId="46162"/>
    <cellStyle name="Normal 17 4 4 6 4" xfId="36148"/>
    <cellStyle name="Normal 17 4 4 7" xfId="15307"/>
    <cellStyle name="Normal 17 4 4 7 2" xfId="50523"/>
    <cellStyle name="Normal 17 4 4 7 3" xfId="27912"/>
    <cellStyle name="Normal 17 4 4 8" xfId="13529"/>
    <cellStyle name="Normal 17 4 4 8 2" xfId="48747"/>
    <cellStyle name="Normal 17 4 4 9" xfId="37926"/>
    <cellStyle name="Normal 17 4 5" xfId="3774"/>
    <cellStyle name="Normal 17 4 5 2" xfId="8497"/>
    <cellStyle name="Normal 17 4 5 2 2" xfId="21123"/>
    <cellStyle name="Normal 17 4 5 2 2 2" xfId="56339"/>
    <cellStyle name="Normal 17 4 5 2 3" xfId="43742"/>
    <cellStyle name="Normal 17 4 5 2 4" xfId="33728"/>
    <cellStyle name="Normal 17 4 5 3" xfId="10278"/>
    <cellStyle name="Normal 17 4 5 3 2" xfId="22899"/>
    <cellStyle name="Normal 17 4 5 3 2 2" xfId="58115"/>
    <cellStyle name="Normal 17 4 5 3 3" xfId="45518"/>
    <cellStyle name="Normal 17 4 5 3 4" xfId="35504"/>
    <cellStyle name="Normal 17 4 5 4" xfId="12074"/>
    <cellStyle name="Normal 17 4 5 4 2" xfId="24675"/>
    <cellStyle name="Normal 17 4 5 4 2 2" xfId="59891"/>
    <cellStyle name="Normal 17 4 5 4 3" xfId="47294"/>
    <cellStyle name="Normal 17 4 5 4 4" xfId="37280"/>
    <cellStyle name="Normal 17 4 5 5" xfId="16439"/>
    <cellStyle name="Normal 17 4 5 5 2" xfId="51655"/>
    <cellStyle name="Normal 17 4 5 5 3" xfId="29044"/>
    <cellStyle name="Normal 17 4 5 6" xfId="14661"/>
    <cellStyle name="Normal 17 4 5 6 2" xfId="49879"/>
    <cellStyle name="Normal 17 4 5 7" xfId="39058"/>
    <cellStyle name="Normal 17 4 5 8" xfId="27268"/>
    <cellStyle name="Normal 17 4 6" xfId="4114"/>
    <cellStyle name="Normal 17 4 6 2" xfId="16761"/>
    <cellStyle name="Normal 17 4 6 2 2" xfId="51977"/>
    <cellStyle name="Normal 17 4 6 2 3" xfId="29366"/>
    <cellStyle name="Normal 17 4 6 3" xfId="13207"/>
    <cellStyle name="Normal 17 4 6 3 2" xfId="48425"/>
    <cellStyle name="Normal 17 4 6 4" xfId="39380"/>
    <cellStyle name="Normal 17 4 6 5" xfId="25814"/>
    <cellStyle name="Normal 17 4 7" xfId="5584"/>
    <cellStyle name="Normal 17 4 7 2" xfId="18215"/>
    <cellStyle name="Normal 17 4 7 2 2" xfId="53431"/>
    <cellStyle name="Normal 17 4 7 3" xfId="40834"/>
    <cellStyle name="Normal 17 4 7 4" xfId="30820"/>
    <cellStyle name="Normal 17 4 8" xfId="7043"/>
    <cellStyle name="Normal 17 4 8 2" xfId="19669"/>
    <cellStyle name="Normal 17 4 8 2 2" xfId="54885"/>
    <cellStyle name="Normal 17 4 8 3" xfId="42288"/>
    <cellStyle name="Normal 17 4 8 4" xfId="32274"/>
    <cellStyle name="Normal 17 4 9" xfId="8824"/>
    <cellStyle name="Normal 17 4 9 2" xfId="21445"/>
    <cellStyle name="Normal 17 4 9 2 2" xfId="56661"/>
    <cellStyle name="Normal 17 4 9 3" xfId="44064"/>
    <cellStyle name="Normal 17 4 9 4" xfId="34050"/>
    <cellStyle name="Normal 17 5" xfId="2943"/>
    <cellStyle name="Normal 17 5 10" xfId="25327"/>
    <cellStyle name="Normal 17 5 11" xfId="60862"/>
    <cellStyle name="Normal 17 5 2" xfId="4758"/>
    <cellStyle name="Normal 17 5 2 2" xfId="17405"/>
    <cellStyle name="Normal 17 5 2 2 2" xfId="52621"/>
    <cellStyle name="Normal 17 5 2 2 3" xfId="30010"/>
    <cellStyle name="Normal 17 5 2 3" xfId="13851"/>
    <cellStyle name="Normal 17 5 2 3 2" xfId="49069"/>
    <cellStyle name="Normal 17 5 2 4" xfId="40024"/>
    <cellStyle name="Normal 17 5 2 5" xfId="26458"/>
    <cellStyle name="Normal 17 5 3" xfId="6228"/>
    <cellStyle name="Normal 17 5 3 2" xfId="18859"/>
    <cellStyle name="Normal 17 5 3 2 2" xfId="54075"/>
    <cellStyle name="Normal 17 5 3 3" xfId="41478"/>
    <cellStyle name="Normal 17 5 3 4" xfId="31464"/>
    <cellStyle name="Normal 17 5 4" xfId="7687"/>
    <cellStyle name="Normal 17 5 4 2" xfId="20313"/>
    <cellStyle name="Normal 17 5 4 2 2" xfId="55529"/>
    <cellStyle name="Normal 17 5 4 3" xfId="42932"/>
    <cellStyle name="Normal 17 5 4 4" xfId="32918"/>
    <cellStyle name="Normal 17 5 5" xfId="9468"/>
    <cellStyle name="Normal 17 5 5 2" xfId="22089"/>
    <cellStyle name="Normal 17 5 5 2 2" xfId="57305"/>
    <cellStyle name="Normal 17 5 5 3" xfId="44708"/>
    <cellStyle name="Normal 17 5 5 4" xfId="34694"/>
    <cellStyle name="Normal 17 5 6" xfId="11262"/>
    <cellStyle name="Normal 17 5 6 2" xfId="23865"/>
    <cellStyle name="Normal 17 5 6 2 2" xfId="59081"/>
    <cellStyle name="Normal 17 5 6 3" xfId="46484"/>
    <cellStyle name="Normal 17 5 6 4" xfId="36470"/>
    <cellStyle name="Normal 17 5 7" xfId="15629"/>
    <cellStyle name="Normal 17 5 7 2" xfId="50845"/>
    <cellStyle name="Normal 17 5 7 3" xfId="28234"/>
    <cellStyle name="Normal 17 5 8" xfId="12720"/>
    <cellStyle name="Normal 17 5 8 2" xfId="47938"/>
    <cellStyle name="Normal 17 5 9" xfId="38248"/>
    <cellStyle name="Normal 17 6" xfId="2780"/>
    <cellStyle name="Normal 17 6 10" xfId="25175"/>
    <cellStyle name="Normal 17 6 11" xfId="60710"/>
    <cellStyle name="Normal 17 6 2" xfId="4606"/>
    <cellStyle name="Normal 17 6 2 2" xfId="17253"/>
    <cellStyle name="Normal 17 6 2 2 2" xfId="52469"/>
    <cellStyle name="Normal 17 6 2 2 3" xfId="29858"/>
    <cellStyle name="Normal 17 6 2 3" xfId="13699"/>
    <cellStyle name="Normal 17 6 2 3 2" xfId="48917"/>
    <cellStyle name="Normal 17 6 2 4" xfId="39872"/>
    <cellStyle name="Normal 17 6 2 5" xfId="26306"/>
    <cellStyle name="Normal 17 6 3" xfId="6076"/>
    <cellStyle name="Normal 17 6 3 2" xfId="18707"/>
    <cellStyle name="Normal 17 6 3 2 2" xfId="53923"/>
    <cellStyle name="Normal 17 6 3 3" xfId="41326"/>
    <cellStyle name="Normal 17 6 3 4" xfId="31312"/>
    <cellStyle name="Normal 17 6 4" xfId="7535"/>
    <cellStyle name="Normal 17 6 4 2" xfId="20161"/>
    <cellStyle name="Normal 17 6 4 2 2" xfId="55377"/>
    <cellStyle name="Normal 17 6 4 3" xfId="42780"/>
    <cellStyle name="Normal 17 6 4 4" xfId="32766"/>
    <cellStyle name="Normal 17 6 5" xfId="9316"/>
    <cellStyle name="Normal 17 6 5 2" xfId="21937"/>
    <cellStyle name="Normal 17 6 5 2 2" xfId="57153"/>
    <cellStyle name="Normal 17 6 5 3" xfId="44556"/>
    <cellStyle name="Normal 17 6 5 4" xfId="34542"/>
    <cellStyle name="Normal 17 6 6" xfId="11110"/>
    <cellStyle name="Normal 17 6 6 2" xfId="23713"/>
    <cellStyle name="Normal 17 6 6 2 2" xfId="58929"/>
    <cellStyle name="Normal 17 6 6 3" xfId="46332"/>
    <cellStyle name="Normal 17 6 6 4" xfId="36318"/>
    <cellStyle name="Normal 17 6 7" xfId="15477"/>
    <cellStyle name="Normal 17 6 7 2" xfId="50693"/>
    <cellStyle name="Normal 17 6 7 3" xfId="28082"/>
    <cellStyle name="Normal 17 6 8" xfId="12568"/>
    <cellStyle name="Normal 17 6 8 2" xfId="47786"/>
    <cellStyle name="Normal 17 6 9" xfId="38096"/>
    <cellStyle name="Normal 17 7" xfId="3296"/>
    <cellStyle name="Normal 17 7 10" xfId="26793"/>
    <cellStyle name="Normal 17 7 11" xfId="61197"/>
    <cellStyle name="Normal 17 7 2" xfId="5093"/>
    <cellStyle name="Normal 17 7 2 2" xfId="17740"/>
    <cellStyle name="Normal 17 7 2 2 2" xfId="52956"/>
    <cellStyle name="Normal 17 7 2 3" xfId="40359"/>
    <cellStyle name="Normal 17 7 2 4" xfId="30345"/>
    <cellStyle name="Normal 17 7 3" xfId="6563"/>
    <cellStyle name="Normal 17 7 3 2" xfId="19194"/>
    <cellStyle name="Normal 17 7 3 2 2" xfId="54410"/>
    <cellStyle name="Normal 17 7 3 3" xfId="41813"/>
    <cellStyle name="Normal 17 7 3 4" xfId="31799"/>
    <cellStyle name="Normal 17 7 4" xfId="8022"/>
    <cellStyle name="Normal 17 7 4 2" xfId="20648"/>
    <cellStyle name="Normal 17 7 4 2 2" xfId="55864"/>
    <cellStyle name="Normal 17 7 4 3" xfId="43267"/>
    <cellStyle name="Normal 17 7 4 4" xfId="33253"/>
    <cellStyle name="Normal 17 7 5" xfId="9803"/>
    <cellStyle name="Normal 17 7 5 2" xfId="22424"/>
    <cellStyle name="Normal 17 7 5 2 2" xfId="57640"/>
    <cellStyle name="Normal 17 7 5 3" xfId="45043"/>
    <cellStyle name="Normal 17 7 5 4" xfId="35029"/>
    <cellStyle name="Normal 17 7 6" xfId="11597"/>
    <cellStyle name="Normal 17 7 6 2" xfId="24200"/>
    <cellStyle name="Normal 17 7 6 2 2" xfId="59416"/>
    <cellStyle name="Normal 17 7 6 3" xfId="46819"/>
    <cellStyle name="Normal 17 7 6 4" xfId="36805"/>
    <cellStyle name="Normal 17 7 7" xfId="15964"/>
    <cellStyle name="Normal 17 7 7 2" xfId="51180"/>
    <cellStyle name="Normal 17 7 7 3" xfId="28569"/>
    <cellStyle name="Normal 17 7 8" xfId="14186"/>
    <cellStyle name="Normal 17 7 8 2" xfId="49404"/>
    <cellStyle name="Normal 17 7 9" xfId="38583"/>
    <cellStyle name="Normal 17 8" xfId="2450"/>
    <cellStyle name="Normal 17 8 10" xfId="25984"/>
    <cellStyle name="Normal 17 8 11" xfId="60388"/>
    <cellStyle name="Normal 17 8 2" xfId="4284"/>
    <cellStyle name="Normal 17 8 2 2" xfId="16931"/>
    <cellStyle name="Normal 17 8 2 2 2" xfId="52147"/>
    <cellStyle name="Normal 17 8 2 3" xfId="39550"/>
    <cellStyle name="Normal 17 8 2 4" xfId="29536"/>
    <cellStyle name="Normal 17 8 3" xfId="5754"/>
    <cellStyle name="Normal 17 8 3 2" xfId="18385"/>
    <cellStyle name="Normal 17 8 3 2 2" xfId="53601"/>
    <cellStyle name="Normal 17 8 3 3" xfId="41004"/>
    <cellStyle name="Normal 17 8 3 4" xfId="30990"/>
    <cellStyle name="Normal 17 8 4" xfId="7213"/>
    <cellStyle name="Normal 17 8 4 2" xfId="19839"/>
    <cellStyle name="Normal 17 8 4 2 2" xfId="55055"/>
    <cellStyle name="Normal 17 8 4 3" xfId="42458"/>
    <cellStyle name="Normal 17 8 4 4" xfId="32444"/>
    <cellStyle name="Normal 17 8 5" xfId="8994"/>
    <cellStyle name="Normal 17 8 5 2" xfId="21615"/>
    <cellStyle name="Normal 17 8 5 2 2" xfId="56831"/>
    <cellStyle name="Normal 17 8 5 3" xfId="44234"/>
    <cellStyle name="Normal 17 8 5 4" xfId="34220"/>
    <cellStyle name="Normal 17 8 6" xfId="10788"/>
    <cellStyle name="Normal 17 8 6 2" xfId="23391"/>
    <cellStyle name="Normal 17 8 6 2 2" xfId="58607"/>
    <cellStyle name="Normal 17 8 6 3" xfId="46010"/>
    <cellStyle name="Normal 17 8 6 4" xfId="35996"/>
    <cellStyle name="Normal 17 8 7" xfId="15155"/>
    <cellStyle name="Normal 17 8 7 2" xfId="50371"/>
    <cellStyle name="Normal 17 8 7 3" xfId="27760"/>
    <cellStyle name="Normal 17 8 8" xfId="13377"/>
    <cellStyle name="Normal 17 8 8 2" xfId="48595"/>
    <cellStyle name="Normal 17 8 9" xfId="37774"/>
    <cellStyle name="Normal 17 9" xfId="3620"/>
    <cellStyle name="Normal 17 9 2" xfId="8345"/>
    <cellStyle name="Normal 17 9 2 2" xfId="20971"/>
    <cellStyle name="Normal 17 9 2 2 2" xfId="56187"/>
    <cellStyle name="Normal 17 9 2 3" xfId="43590"/>
    <cellStyle name="Normal 17 9 2 4" xfId="33576"/>
    <cellStyle name="Normal 17 9 3" xfId="10126"/>
    <cellStyle name="Normal 17 9 3 2" xfId="22747"/>
    <cellStyle name="Normal 17 9 3 2 2" xfId="57963"/>
    <cellStyle name="Normal 17 9 3 3" xfId="45366"/>
    <cellStyle name="Normal 17 9 3 4" xfId="35352"/>
    <cellStyle name="Normal 17 9 4" xfId="11922"/>
    <cellStyle name="Normal 17 9 4 2" xfId="24523"/>
    <cellStyle name="Normal 17 9 4 2 2" xfId="59739"/>
    <cellStyle name="Normal 17 9 4 3" xfId="47142"/>
    <cellStyle name="Normal 17 9 4 4" xfId="37128"/>
    <cellStyle name="Normal 17 9 5" xfId="16287"/>
    <cellStyle name="Normal 17 9 5 2" xfId="51503"/>
    <cellStyle name="Normal 17 9 5 3" xfId="28892"/>
    <cellStyle name="Normal 17 9 6" xfId="14509"/>
    <cellStyle name="Normal 17 9 6 2" xfId="49727"/>
    <cellStyle name="Normal 17 9 7" xfId="38906"/>
    <cellStyle name="Normal 17 9 8" xfId="27116"/>
    <cellStyle name="Normal 17_District Target Attainment" xfId="1115"/>
    <cellStyle name="Normal 18" xfId="546"/>
    <cellStyle name="Normal 18 2" xfId="547"/>
    <cellStyle name="Normal 18 3" xfId="548"/>
    <cellStyle name="Normal 18 3 2" xfId="549"/>
    <cellStyle name="Normal 18 4" xfId="550"/>
    <cellStyle name="Normal 18 5" xfId="551"/>
    <cellStyle name="Normal 18 5 2" xfId="552"/>
    <cellStyle name="Normal 18 5 3" xfId="553"/>
    <cellStyle name="Normal 18 5 4" xfId="554"/>
    <cellStyle name="Normal 18 5 4 2" xfId="555"/>
    <cellStyle name="Normal 18 5 4 2 2" xfId="556"/>
    <cellStyle name="Normal 18 5 4 2 3" xfId="557"/>
    <cellStyle name="Normal 18 5 4 2 3 2" xfId="558"/>
    <cellStyle name="Normal 18 5 4 2 3 3" xfId="559"/>
    <cellStyle name="Normal 18 5 4 2 3 3 2" xfId="560"/>
    <cellStyle name="Normal 18 5 4 3" xfId="561"/>
    <cellStyle name="Normal 18 5 4 4" xfId="562"/>
    <cellStyle name="Normal 18 5 4 4 2" xfId="563"/>
    <cellStyle name="Normal 18 5 4 4 3" xfId="564"/>
    <cellStyle name="Normal 18 5 4 4 3 2" xfId="565"/>
    <cellStyle name="Normal 19" xfId="566"/>
    <cellStyle name="Normal 2" xfId="29"/>
    <cellStyle name="Normal 2 10" xfId="567"/>
    <cellStyle name="Normal 2 10 10" xfId="5462"/>
    <cellStyle name="Normal 2 10 10 2" xfId="18093"/>
    <cellStyle name="Normal 2 10 10 2 2" xfId="53309"/>
    <cellStyle name="Normal 2 10 10 3" xfId="40712"/>
    <cellStyle name="Normal 2 10 10 4" xfId="30698"/>
    <cellStyle name="Normal 2 10 11" xfId="6918"/>
    <cellStyle name="Normal 2 10 11 2" xfId="19547"/>
    <cellStyle name="Normal 2 10 11 2 2" xfId="54763"/>
    <cellStyle name="Normal 2 10 11 3" xfId="42166"/>
    <cellStyle name="Normal 2 10 11 4" xfId="32152"/>
    <cellStyle name="Normal 2 10 12" xfId="8700"/>
    <cellStyle name="Normal 2 10 12 2" xfId="21323"/>
    <cellStyle name="Normal 2 10 12 2 2" xfId="56539"/>
    <cellStyle name="Normal 2 10 12 3" xfId="43942"/>
    <cellStyle name="Normal 2 10 12 4" xfId="33928"/>
    <cellStyle name="Normal 2 10 13" xfId="10564"/>
    <cellStyle name="Normal 2 10 13 2" xfId="23175"/>
    <cellStyle name="Normal 2 10 13 2 2" xfId="58391"/>
    <cellStyle name="Normal 2 10 13 3" xfId="45794"/>
    <cellStyle name="Normal 2 10 13 4" xfId="35780"/>
    <cellStyle name="Normal 2 10 14" xfId="14862"/>
    <cellStyle name="Normal 2 10 14 2" xfId="50079"/>
    <cellStyle name="Normal 2 10 14 3" xfId="27468"/>
    <cellStyle name="Normal 2 10 15" xfId="12276"/>
    <cellStyle name="Normal 2 10 15 2" xfId="47494"/>
    <cellStyle name="Normal 2 10 16" xfId="37481"/>
    <cellStyle name="Normal 2 10 17" xfId="24883"/>
    <cellStyle name="Normal 2 10 18" xfId="60096"/>
    <cellStyle name="Normal 2 10 2" xfId="1750"/>
    <cellStyle name="Normal 2 10 2 10" xfId="6992"/>
    <cellStyle name="Normal 2 10 2 10 2" xfId="19619"/>
    <cellStyle name="Normal 2 10 2 10 2 2" xfId="54835"/>
    <cellStyle name="Normal 2 10 2 10 3" xfId="42238"/>
    <cellStyle name="Normal 2 10 2 10 4" xfId="32224"/>
    <cellStyle name="Normal 2 10 2 11" xfId="8773"/>
    <cellStyle name="Normal 2 10 2 11 2" xfId="21395"/>
    <cellStyle name="Normal 2 10 2 11 2 2" xfId="56611"/>
    <cellStyle name="Normal 2 10 2 11 3" xfId="44014"/>
    <cellStyle name="Normal 2 10 2 11 4" xfId="34000"/>
    <cellStyle name="Normal 2 10 2 12" xfId="10565"/>
    <cellStyle name="Normal 2 10 2 12 2" xfId="23176"/>
    <cellStyle name="Normal 2 10 2 12 2 2" xfId="58392"/>
    <cellStyle name="Normal 2 10 2 12 3" xfId="45795"/>
    <cellStyle name="Normal 2 10 2 12 4" xfId="35781"/>
    <cellStyle name="Normal 2 10 2 13" xfId="14934"/>
    <cellStyle name="Normal 2 10 2 13 2" xfId="50151"/>
    <cellStyle name="Normal 2 10 2 13 3" xfId="27540"/>
    <cellStyle name="Normal 2 10 2 14" xfId="12348"/>
    <cellStyle name="Normal 2 10 2 14 2" xfId="47566"/>
    <cellStyle name="Normal 2 10 2 15" xfId="37553"/>
    <cellStyle name="Normal 2 10 2 16" xfId="24955"/>
    <cellStyle name="Normal 2 10 2 17" xfId="60168"/>
    <cellStyle name="Normal 2 10 2 2" xfId="2378"/>
    <cellStyle name="Normal 2 10 2 2 10" xfId="10566"/>
    <cellStyle name="Normal 2 10 2 2 10 2" xfId="23177"/>
    <cellStyle name="Normal 2 10 2 2 10 2 2" xfId="58393"/>
    <cellStyle name="Normal 2 10 2 2 10 3" xfId="45796"/>
    <cellStyle name="Normal 2 10 2 2 10 4" xfId="35782"/>
    <cellStyle name="Normal 2 10 2 2 11" xfId="15089"/>
    <cellStyle name="Normal 2 10 2 2 11 2" xfId="50305"/>
    <cellStyle name="Normal 2 10 2 2 11 3" xfId="27694"/>
    <cellStyle name="Normal 2 10 2 2 12" xfId="12502"/>
    <cellStyle name="Normal 2 10 2 2 12 2" xfId="47720"/>
    <cellStyle name="Normal 2 10 2 2 13" xfId="37708"/>
    <cellStyle name="Normal 2 10 2 2 14" xfId="25109"/>
    <cellStyle name="Normal 2 10 2 2 15" xfId="60322"/>
    <cellStyle name="Normal 2 10 2 2 2" xfId="3224"/>
    <cellStyle name="Normal 2 10 2 2 2 10" xfId="25593"/>
    <cellStyle name="Normal 2 10 2 2 2 11" xfId="61128"/>
    <cellStyle name="Normal 2 10 2 2 2 2" xfId="5024"/>
    <cellStyle name="Normal 2 10 2 2 2 2 2" xfId="17671"/>
    <cellStyle name="Normal 2 10 2 2 2 2 2 2" xfId="52887"/>
    <cellStyle name="Normal 2 10 2 2 2 2 2 3" xfId="30276"/>
    <cellStyle name="Normal 2 10 2 2 2 2 3" xfId="14117"/>
    <cellStyle name="Normal 2 10 2 2 2 2 3 2" xfId="49335"/>
    <cellStyle name="Normal 2 10 2 2 2 2 4" xfId="40290"/>
    <cellStyle name="Normal 2 10 2 2 2 2 5" xfId="26724"/>
    <cellStyle name="Normal 2 10 2 2 2 3" xfId="6494"/>
    <cellStyle name="Normal 2 10 2 2 2 3 2" xfId="19125"/>
    <cellStyle name="Normal 2 10 2 2 2 3 2 2" xfId="54341"/>
    <cellStyle name="Normal 2 10 2 2 2 3 3" xfId="41744"/>
    <cellStyle name="Normal 2 10 2 2 2 3 4" xfId="31730"/>
    <cellStyle name="Normal 2 10 2 2 2 4" xfId="7953"/>
    <cellStyle name="Normal 2 10 2 2 2 4 2" xfId="20579"/>
    <cellStyle name="Normal 2 10 2 2 2 4 2 2" xfId="55795"/>
    <cellStyle name="Normal 2 10 2 2 2 4 3" xfId="43198"/>
    <cellStyle name="Normal 2 10 2 2 2 4 4" xfId="33184"/>
    <cellStyle name="Normal 2 10 2 2 2 5" xfId="9734"/>
    <cellStyle name="Normal 2 10 2 2 2 5 2" xfId="22355"/>
    <cellStyle name="Normal 2 10 2 2 2 5 2 2" xfId="57571"/>
    <cellStyle name="Normal 2 10 2 2 2 5 3" xfId="44974"/>
    <cellStyle name="Normal 2 10 2 2 2 5 4" xfId="34960"/>
    <cellStyle name="Normal 2 10 2 2 2 6" xfId="11528"/>
    <cellStyle name="Normal 2 10 2 2 2 6 2" xfId="24131"/>
    <cellStyle name="Normal 2 10 2 2 2 6 2 2" xfId="59347"/>
    <cellStyle name="Normal 2 10 2 2 2 6 3" xfId="46750"/>
    <cellStyle name="Normal 2 10 2 2 2 6 4" xfId="36736"/>
    <cellStyle name="Normal 2 10 2 2 2 7" xfId="15895"/>
    <cellStyle name="Normal 2 10 2 2 2 7 2" xfId="51111"/>
    <cellStyle name="Normal 2 10 2 2 2 7 3" xfId="28500"/>
    <cellStyle name="Normal 2 10 2 2 2 8" xfId="12986"/>
    <cellStyle name="Normal 2 10 2 2 2 8 2" xfId="48204"/>
    <cellStyle name="Normal 2 10 2 2 2 9" xfId="38514"/>
    <cellStyle name="Normal 2 10 2 2 3" xfId="3553"/>
    <cellStyle name="Normal 2 10 2 2 3 10" xfId="27049"/>
    <cellStyle name="Normal 2 10 2 2 3 11" xfId="61453"/>
    <cellStyle name="Normal 2 10 2 2 3 2" xfId="5349"/>
    <cellStyle name="Normal 2 10 2 2 3 2 2" xfId="17996"/>
    <cellStyle name="Normal 2 10 2 2 3 2 2 2" xfId="53212"/>
    <cellStyle name="Normal 2 10 2 2 3 2 3" xfId="40615"/>
    <cellStyle name="Normal 2 10 2 2 3 2 4" xfId="30601"/>
    <cellStyle name="Normal 2 10 2 2 3 3" xfId="6819"/>
    <cellStyle name="Normal 2 10 2 2 3 3 2" xfId="19450"/>
    <cellStyle name="Normal 2 10 2 2 3 3 2 2" xfId="54666"/>
    <cellStyle name="Normal 2 10 2 2 3 3 3" xfId="42069"/>
    <cellStyle name="Normal 2 10 2 2 3 3 4" xfId="32055"/>
    <cellStyle name="Normal 2 10 2 2 3 4" xfId="8278"/>
    <cellStyle name="Normal 2 10 2 2 3 4 2" xfId="20904"/>
    <cellStyle name="Normal 2 10 2 2 3 4 2 2" xfId="56120"/>
    <cellStyle name="Normal 2 10 2 2 3 4 3" xfId="43523"/>
    <cellStyle name="Normal 2 10 2 2 3 4 4" xfId="33509"/>
    <cellStyle name="Normal 2 10 2 2 3 5" xfId="10059"/>
    <cellStyle name="Normal 2 10 2 2 3 5 2" xfId="22680"/>
    <cellStyle name="Normal 2 10 2 2 3 5 2 2" xfId="57896"/>
    <cellStyle name="Normal 2 10 2 2 3 5 3" xfId="45299"/>
    <cellStyle name="Normal 2 10 2 2 3 5 4" xfId="35285"/>
    <cellStyle name="Normal 2 10 2 2 3 6" xfId="11853"/>
    <cellStyle name="Normal 2 10 2 2 3 6 2" xfId="24456"/>
    <cellStyle name="Normal 2 10 2 2 3 6 2 2" xfId="59672"/>
    <cellStyle name="Normal 2 10 2 2 3 6 3" xfId="47075"/>
    <cellStyle name="Normal 2 10 2 2 3 6 4" xfId="37061"/>
    <cellStyle name="Normal 2 10 2 2 3 7" xfId="16220"/>
    <cellStyle name="Normal 2 10 2 2 3 7 2" xfId="51436"/>
    <cellStyle name="Normal 2 10 2 2 3 7 3" xfId="28825"/>
    <cellStyle name="Normal 2 10 2 2 3 8" xfId="14442"/>
    <cellStyle name="Normal 2 10 2 2 3 8 2" xfId="49660"/>
    <cellStyle name="Normal 2 10 2 2 3 9" xfId="38839"/>
    <cellStyle name="Normal 2 10 2 2 4" xfId="2714"/>
    <cellStyle name="Normal 2 10 2 2 4 10" xfId="26240"/>
    <cellStyle name="Normal 2 10 2 2 4 11" xfId="60644"/>
    <cellStyle name="Normal 2 10 2 2 4 2" xfId="4540"/>
    <cellStyle name="Normal 2 10 2 2 4 2 2" xfId="17187"/>
    <cellStyle name="Normal 2 10 2 2 4 2 2 2" xfId="52403"/>
    <cellStyle name="Normal 2 10 2 2 4 2 3" xfId="39806"/>
    <cellStyle name="Normal 2 10 2 2 4 2 4" xfId="29792"/>
    <cellStyle name="Normal 2 10 2 2 4 3" xfId="6010"/>
    <cellStyle name="Normal 2 10 2 2 4 3 2" xfId="18641"/>
    <cellStyle name="Normal 2 10 2 2 4 3 2 2" xfId="53857"/>
    <cellStyle name="Normal 2 10 2 2 4 3 3" xfId="41260"/>
    <cellStyle name="Normal 2 10 2 2 4 3 4" xfId="31246"/>
    <cellStyle name="Normal 2 10 2 2 4 4" xfId="7469"/>
    <cellStyle name="Normal 2 10 2 2 4 4 2" xfId="20095"/>
    <cellStyle name="Normal 2 10 2 2 4 4 2 2" xfId="55311"/>
    <cellStyle name="Normal 2 10 2 2 4 4 3" xfId="42714"/>
    <cellStyle name="Normal 2 10 2 2 4 4 4" xfId="32700"/>
    <cellStyle name="Normal 2 10 2 2 4 5" xfId="9250"/>
    <cellStyle name="Normal 2 10 2 2 4 5 2" xfId="21871"/>
    <cellStyle name="Normal 2 10 2 2 4 5 2 2" xfId="57087"/>
    <cellStyle name="Normal 2 10 2 2 4 5 3" xfId="44490"/>
    <cellStyle name="Normal 2 10 2 2 4 5 4" xfId="34476"/>
    <cellStyle name="Normal 2 10 2 2 4 6" xfId="11044"/>
    <cellStyle name="Normal 2 10 2 2 4 6 2" xfId="23647"/>
    <cellStyle name="Normal 2 10 2 2 4 6 2 2" xfId="58863"/>
    <cellStyle name="Normal 2 10 2 2 4 6 3" xfId="46266"/>
    <cellStyle name="Normal 2 10 2 2 4 6 4" xfId="36252"/>
    <cellStyle name="Normal 2 10 2 2 4 7" xfId="15411"/>
    <cellStyle name="Normal 2 10 2 2 4 7 2" xfId="50627"/>
    <cellStyle name="Normal 2 10 2 2 4 7 3" xfId="28016"/>
    <cellStyle name="Normal 2 10 2 2 4 8" xfId="13633"/>
    <cellStyle name="Normal 2 10 2 2 4 8 2" xfId="48851"/>
    <cellStyle name="Normal 2 10 2 2 4 9" xfId="38030"/>
    <cellStyle name="Normal 2 10 2 2 5" xfId="3878"/>
    <cellStyle name="Normal 2 10 2 2 5 2" xfId="8601"/>
    <cellStyle name="Normal 2 10 2 2 5 2 2" xfId="21227"/>
    <cellStyle name="Normal 2 10 2 2 5 2 2 2" xfId="56443"/>
    <cellStyle name="Normal 2 10 2 2 5 2 3" xfId="43846"/>
    <cellStyle name="Normal 2 10 2 2 5 2 4" xfId="33832"/>
    <cellStyle name="Normal 2 10 2 2 5 3" xfId="10382"/>
    <cellStyle name="Normal 2 10 2 2 5 3 2" xfId="23003"/>
    <cellStyle name="Normal 2 10 2 2 5 3 2 2" xfId="58219"/>
    <cellStyle name="Normal 2 10 2 2 5 3 3" xfId="45622"/>
    <cellStyle name="Normal 2 10 2 2 5 3 4" xfId="35608"/>
    <cellStyle name="Normal 2 10 2 2 5 4" xfId="12178"/>
    <cellStyle name="Normal 2 10 2 2 5 4 2" xfId="24779"/>
    <cellStyle name="Normal 2 10 2 2 5 4 2 2" xfId="59995"/>
    <cellStyle name="Normal 2 10 2 2 5 4 3" xfId="47398"/>
    <cellStyle name="Normal 2 10 2 2 5 4 4" xfId="37384"/>
    <cellStyle name="Normal 2 10 2 2 5 5" xfId="16543"/>
    <cellStyle name="Normal 2 10 2 2 5 5 2" xfId="51759"/>
    <cellStyle name="Normal 2 10 2 2 5 5 3" xfId="29148"/>
    <cellStyle name="Normal 2 10 2 2 5 6" xfId="14765"/>
    <cellStyle name="Normal 2 10 2 2 5 6 2" xfId="49983"/>
    <cellStyle name="Normal 2 10 2 2 5 7" xfId="39162"/>
    <cellStyle name="Normal 2 10 2 2 5 8" xfId="27372"/>
    <cellStyle name="Normal 2 10 2 2 6" xfId="4218"/>
    <cellStyle name="Normal 2 10 2 2 6 2" xfId="16865"/>
    <cellStyle name="Normal 2 10 2 2 6 2 2" xfId="52081"/>
    <cellStyle name="Normal 2 10 2 2 6 2 3" xfId="29470"/>
    <cellStyle name="Normal 2 10 2 2 6 3" xfId="13311"/>
    <cellStyle name="Normal 2 10 2 2 6 3 2" xfId="48529"/>
    <cellStyle name="Normal 2 10 2 2 6 4" xfId="39484"/>
    <cellStyle name="Normal 2 10 2 2 6 5" xfId="25918"/>
    <cellStyle name="Normal 2 10 2 2 7" xfId="5688"/>
    <cellStyle name="Normal 2 10 2 2 7 2" xfId="18319"/>
    <cellStyle name="Normal 2 10 2 2 7 2 2" xfId="53535"/>
    <cellStyle name="Normal 2 10 2 2 7 3" xfId="40938"/>
    <cellStyle name="Normal 2 10 2 2 7 4" xfId="30924"/>
    <cellStyle name="Normal 2 10 2 2 8" xfId="7147"/>
    <cellStyle name="Normal 2 10 2 2 8 2" xfId="19773"/>
    <cellStyle name="Normal 2 10 2 2 8 2 2" xfId="54989"/>
    <cellStyle name="Normal 2 10 2 2 8 3" xfId="42392"/>
    <cellStyle name="Normal 2 10 2 2 8 4" xfId="32378"/>
    <cellStyle name="Normal 2 10 2 2 9" xfId="8928"/>
    <cellStyle name="Normal 2 10 2 2 9 2" xfId="21549"/>
    <cellStyle name="Normal 2 10 2 2 9 2 2" xfId="56765"/>
    <cellStyle name="Normal 2 10 2 2 9 3" xfId="44168"/>
    <cellStyle name="Normal 2 10 2 2 9 4" xfId="34154"/>
    <cellStyle name="Normal 2 10 2 3" xfId="3064"/>
    <cellStyle name="Normal 2 10 2 3 10" xfId="25436"/>
    <cellStyle name="Normal 2 10 2 3 11" xfId="60971"/>
    <cellStyle name="Normal 2 10 2 3 2" xfId="4867"/>
    <cellStyle name="Normal 2 10 2 3 2 2" xfId="17514"/>
    <cellStyle name="Normal 2 10 2 3 2 2 2" xfId="52730"/>
    <cellStyle name="Normal 2 10 2 3 2 2 3" xfId="30119"/>
    <cellStyle name="Normal 2 10 2 3 2 3" xfId="13960"/>
    <cellStyle name="Normal 2 10 2 3 2 3 2" xfId="49178"/>
    <cellStyle name="Normal 2 10 2 3 2 4" xfId="40133"/>
    <cellStyle name="Normal 2 10 2 3 2 5" xfId="26567"/>
    <cellStyle name="Normal 2 10 2 3 3" xfId="6337"/>
    <cellStyle name="Normal 2 10 2 3 3 2" xfId="18968"/>
    <cellStyle name="Normal 2 10 2 3 3 2 2" xfId="54184"/>
    <cellStyle name="Normal 2 10 2 3 3 3" xfId="41587"/>
    <cellStyle name="Normal 2 10 2 3 3 4" xfId="31573"/>
    <cellStyle name="Normal 2 10 2 3 4" xfId="7796"/>
    <cellStyle name="Normal 2 10 2 3 4 2" xfId="20422"/>
    <cellStyle name="Normal 2 10 2 3 4 2 2" xfId="55638"/>
    <cellStyle name="Normal 2 10 2 3 4 3" xfId="43041"/>
    <cellStyle name="Normal 2 10 2 3 4 4" xfId="33027"/>
    <cellStyle name="Normal 2 10 2 3 5" xfId="9577"/>
    <cellStyle name="Normal 2 10 2 3 5 2" xfId="22198"/>
    <cellStyle name="Normal 2 10 2 3 5 2 2" xfId="57414"/>
    <cellStyle name="Normal 2 10 2 3 5 3" xfId="44817"/>
    <cellStyle name="Normal 2 10 2 3 5 4" xfId="34803"/>
    <cellStyle name="Normal 2 10 2 3 6" xfId="11371"/>
    <cellStyle name="Normal 2 10 2 3 6 2" xfId="23974"/>
    <cellStyle name="Normal 2 10 2 3 6 2 2" xfId="59190"/>
    <cellStyle name="Normal 2 10 2 3 6 3" xfId="46593"/>
    <cellStyle name="Normal 2 10 2 3 6 4" xfId="36579"/>
    <cellStyle name="Normal 2 10 2 3 7" xfId="15738"/>
    <cellStyle name="Normal 2 10 2 3 7 2" xfId="50954"/>
    <cellStyle name="Normal 2 10 2 3 7 3" xfId="28343"/>
    <cellStyle name="Normal 2 10 2 3 8" xfId="12829"/>
    <cellStyle name="Normal 2 10 2 3 8 2" xfId="48047"/>
    <cellStyle name="Normal 2 10 2 3 9" xfId="38357"/>
    <cellStyle name="Normal 2 10 2 4" xfId="2890"/>
    <cellStyle name="Normal 2 10 2 4 10" xfId="25277"/>
    <cellStyle name="Normal 2 10 2 4 11" xfId="60812"/>
    <cellStyle name="Normal 2 10 2 4 2" xfId="4708"/>
    <cellStyle name="Normal 2 10 2 4 2 2" xfId="17355"/>
    <cellStyle name="Normal 2 10 2 4 2 2 2" xfId="52571"/>
    <cellStyle name="Normal 2 10 2 4 2 2 3" xfId="29960"/>
    <cellStyle name="Normal 2 10 2 4 2 3" xfId="13801"/>
    <cellStyle name="Normal 2 10 2 4 2 3 2" xfId="49019"/>
    <cellStyle name="Normal 2 10 2 4 2 4" xfId="39974"/>
    <cellStyle name="Normal 2 10 2 4 2 5" xfId="26408"/>
    <cellStyle name="Normal 2 10 2 4 3" xfId="6178"/>
    <cellStyle name="Normal 2 10 2 4 3 2" xfId="18809"/>
    <cellStyle name="Normal 2 10 2 4 3 2 2" xfId="54025"/>
    <cellStyle name="Normal 2 10 2 4 3 3" xfId="41428"/>
    <cellStyle name="Normal 2 10 2 4 3 4" xfId="31414"/>
    <cellStyle name="Normal 2 10 2 4 4" xfId="7637"/>
    <cellStyle name="Normal 2 10 2 4 4 2" xfId="20263"/>
    <cellStyle name="Normal 2 10 2 4 4 2 2" xfId="55479"/>
    <cellStyle name="Normal 2 10 2 4 4 3" xfId="42882"/>
    <cellStyle name="Normal 2 10 2 4 4 4" xfId="32868"/>
    <cellStyle name="Normal 2 10 2 4 5" xfId="9418"/>
    <cellStyle name="Normal 2 10 2 4 5 2" xfId="22039"/>
    <cellStyle name="Normal 2 10 2 4 5 2 2" xfId="57255"/>
    <cellStyle name="Normal 2 10 2 4 5 3" xfId="44658"/>
    <cellStyle name="Normal 2 10 2 4 5 4" xfId="34644"/>
    <cellStyle name="Normal 2 10 2 4 6" xfId="11212"/>
    <cellStyle name="Normal 2 10 2 4 6 2" xfId="23815"/>
    <cellStyle name="Normal 2 10 2 4 6 2 2" xfId="59031"/>
    <cellStyle name="Normal 2 10 2 4 6 3" xfId="46434"/>
    <cellStyle name="Normal 2 10 2 4 6 4" xfId="36420"/>
    <cellStyle name="Normal 2 10 2 4 7" xfId="15579"/>
    <cellStyle name="Normal 2 10 2 4 7 2" xfId="50795"/>
    <cellStyle name="Normal 2 10 2 4 7 3" xfId="28184"/>
    <cellStyle name="Normal 2 10 2 4 8" xfId="12670"/>
    <cellStyle name="Normal 2 10 2 4 8 2" xfId="47888"/>
    <cellStyle name="Normal 2 10 2 4 9" xfId="38198"/>
    <cellStyle name="Normal 2 10 2 5" xfId="3399"/>
    <cellStyle name="Normal 2 10 2 5 10" xfId="26895"/>
    <cellStyle name="Normal 2 10 2 5 11" xfId="61299"/>
    <cellStyle name="Normal 2 10 2 5 2" xfId="5195"/>
    <cellStyle name="Normal 2 10 2 5 2 2" xfId="17842"/>
    <cellStyle name="Normal 2 10 2 5 2 2 2" xfId="53058"/>
    <cellStyle name="Normal 2 10 2 5 2 3" xfId="40461"/>
    <cellStyle name="Normal 2 10 2 5 2 4" xfId="30447"/>
    <cellStyle name="Normal 2 10 2 5 3" xfId="6665"/>
    <cellStyle name="Normal 2 10 2 5 3 2" xfId="19296"/>
    <cellStyle name="Normal 2 10 2 5 3 2 2" xfId="54512"/>
    <cellStyle name="Normal 2 10 2 5 3 3" xfId="41915"/>
    <cellStyle name="Normal 2 10 2 5 3 4" xfId="31901"/>
    <cellStyle name="Normal 2 10 2 5 4" xfId="8124"/>
    <cellStyle name="Normal 2 10 2 5 4 2" xfId="20750"/>
    <cellStyle name="Normal 2 10 2 5 4 2 2" xfId="55966"/>
    <cellStyle name="Normal 2 10 2 5 4 3" xfId="43369"/>
    <cellStyle name="Normal 2 10 2 5 4 4" xfId="33355"/>
    <cellStyle name="Normal 2 10 2 5 5" xfId="9905"/>
    <cellStyle name="Normal 2 10 2 5 5 2" xfId="22526"/>
    <cellStyle name="Normal 2 10 2 5 5 2 2" xfId="57742"/>
    <cellStyle name="Normal 2 10 2 5 5 3" xfId="45145"/>
    <cellStyle name="Normal 2 10 2 5 5 4" xfId="35131"/>
    <cellStyle name="Normal 2 10 2 5 6" xfId="11699"/>
    <cellStyle name="Normal 2 10 2 5 6 2" xfId="24302"/>
    <cellStyle name="Normal 2 10 2 5 6 2 2" xfId="59518"/>
    <cellStyle name="Normal 2 10 2 5 6 3" xfId="46921"/>
    <cellStyle name="Normal 2 10 2 5 6 4" xfId="36907"/>
    <cellStyle name="Normal 2 10 2 5 7" xfId="16066"/>
    <cellStyle name="Normal 2 10 2 5 7 2" xfId="51282"/>
    <cellStyle name="Normal 2 10 2 5 7 3" xfId="28671"/>
    <cellStyle name="Normal 2 10 2 5 8" xfId="14288"/>
    <cellStyle name="Normal 2 10 2 5 8 2" xfId="49506"/>
    <cellStyle name="Normal 2 10 2 5 9" xfId="38685"/>
    <cellStyle name="Normal 2 10 2 6" xfId="2559"/>
    <cellStyle name="Normal 2 10 2 6 10" xfId="26086"/>
    <cellStyle name="Normal 2 10 2 6 11" xfId="60490"/>
    <cellStyle name="Normal 2 10 2 6 2" xfId="4386"/>
    <cellStyle name="Normal 2 10 2 6 2 2" xfId="17033"/>
    <cellStyle name="Normal 2 10 2 6 2 2 2" xfId="52249"/>
    <cellStyle name="Normal 2 10 2 6 2 3" xfId="39652"/>
    <cellStyle name="Normal 2 10 2 6 2 4" xfId="29638"/>
    <cellStyle name="Normal 2 10 2 6 3" xfId="5856"/>
    <cellStyle name="Normal 2 10 2 6 3 2" xfId="18487"/>
    <cellStyle name="Normal 2 10 2 6 3 2 2" xfId="53703"/>
    <cellStyle name="Normal 2 10 2 6 3 3" xfId="41106"/>
    <cellStyle name="Normal 2 10 2 6 3 4" xfId="31092"/>
    <cellStyle name="Normal 2 10 2 6 4" xfId="7315"/>
    <cellStyle name="Normal 2 10 2 6 4 2" xfId="19941"/>
    <cellStyle name="Normal 2 10 2 6 4 2 2" xfId="55157"/>
    <cellStyle name="Normal 2 10 2 6 4 3" xfId="42560"/>
    <cellStyle name="Normal 2 10 2 6 4 4" xfId="32546"/>
    <cellStyle name="Normal 2 10 2 6 5" xfId="9096"/>
    <cellStyle name="Normal 2 10 2 6 5 2" xfId="21717"/>
    <cellStyle name="Normal 2 10 2 6 5 2 2" xfId="56933"/>
    <cellStyle name="Normal 2 10 2 6 5 3" xfId="44336"/>
    <cellStyle name="Normal 2 10 2 6 5 4" xfId="34322"/>
    <cellStyle name="Normal 2 10 2 6 6" xfId="10890"/>
    <cellStyle name="Normal 2 10 2 6 6 2" xfId="23493"/>
    <cellStyle name="Normal 2 10 2 6 6 2 2" xfId="58709"/>
    <cellStyle name="Normal 2 10 2 6 6 3" xfId="46112"/>
    <cellStyle name="Normal 2 10 2 6 6 4" xfId="36098"/>
    <cellStyle name="Normal 2 10 2 6 7" xfId="15257"/>
    <cellStyle name="Normal 2 10 2 6 7 2" xfId="50473"/>
    <cellStyle name="Normal 2 10 2 6 7 3" xfId="27862"/>
    <cellStyle name="Normal 2 10 2 6 8" xfId="13479"/>
    <cellStyle name="Normal 2 10 2 6 8 2" xfId="48697"/>
    <cellStyle name="Normal 2 10 2 6 9" xfId="37876"/>
    <cellStyle name="Normal 2 10 2 7" xfId="3723"/>
    <cellStyle name="Normal 2 10 2 7 2" xfId="8447"/>
    <cellStyle name="Normal 2 10 2 7 2 2" xfId="21073"/>
    <cellStyle name="Normal 2 10 2 7 2 2 2" xfId="56289"/>
    <cellStyle name="Normal 2 10 2 7 2 3" xfId="43692"/>
    <cellStyle name="Normal 2 10 2 7 2 4" xfId="33678"/>
    <cellStyle name="Normal 2 10 2 7 3" xfId="10228"/>
    <cellStyle name="Normal 2 10 2 7 3 2" xfId="22849"/>
    <cellStyle name="Normal 2 10 2 7 3 2 2" xfId="58065"/>
    <cellStyle name="Normal 2 10 2 7 3 3" xfId="45468"/>
    <cellStyle name="Normal 2 10 2 7 3 4" xfId="35454"/>
    <cellStyle name="Normal 2 10 2 7 4" xfId="12024"/>
    <cellStyle name="Normal 2 10 2 7 4 2" xfId="24625"/>
    <cellStyle name="Normal 2 10 2 7 4 2 2" xfId="59841"/>
    <cellStyle name="Normal 2 10 2 7 4 3" xfId="47244"/>
    <cellStyle name="Normal 2 10 2 7 4 4" xfId="37230"/>
    <cellStyle name="Normal 2 10 2 7 5" xfId="16389"/>
    <cellStyle name="Normal 2 10 2 7 5 2" xfId="51605"/>
    <cellStyle name="Normal 2 10 2 7 5 3" xfId="28994"/>
    <cellStyle name="Normal 2 10 2 7 6" xfId="14611"/>
    <cellStyle name="Normal 2 10 2 7 6 2" xfId="49829"/>
    <cellStyle name="Normal 2 10 2 7 7" xfId="39008"/>
    <cellStyle name="Normal 2 10 2 7 8" xfId="27218"/>
    <cellStyle name="Normal 2 10 2 8" xfId="4061"/>
    <cellStyle name="Normal 2 10 2 8 2" xfId="16711"/>
    <cellStyle name="Normal 2 10 2 8 2 2" xfId="51927"/>
    <cellStyle name="Normal 2 10 2 8 2 3" xfId="29316"/>
    <cellStyle name="Normal 2 10 2 8 3" xfId="13157"/>
    <cellStyle name="Normal 2 10 2 8 3 2" xfId="48375"/>
    <cellStyle name="Normal 2 10 2 8 4" xfId="39330"/>
    <cellStyle name="Normal 2 10 2 8 5" xfId="25764"/>
    <cellStyle name="Normal 2 10 2 9" xfId="5534"/>
    <cellStyle name="Normal 2 10 2 9 2" xfId="18165"/>
    <cellStyle name="Normal 2 10 2 9 2 2" xfId="53381"/>
    <cellStyle name="Normal 2 10 2 9 3" xfId="40784"/>
    <cellStyle name="Normal 2 10 2 9 4" xfId="30770"/>
    <cellStyle name="Normal 2 10 3" xfId="2299"/>
    <cellStyle name="Normal 2 10 3 10" xfId="10567"/>
    <cellStyle name="Normal 2 10 3 10 2" xfId="23178"/>
    <cellStyle name="Normal 2 10 3 10 2 2" xfId="58394"/>
    <cellStyle name="Normal 2 10 3 10 3" xfId="45797"/>
    <cellStyle name="Normal 2 10 3 10 4" xfId="35783"/>
    <cellStyle name="Normal 2 10 3 11" xfId="15015"/>
    <cellStyle name="Normal 2 10 3 11 2" xfId="50231"/>
    <cellStyle name="Normal 2 10 3 11 3" xfId="27620"/>
    <cellStyle name="Normal 2 10 3 12" xfId="12428"/>
    <cellStyle name="Normal 2 10 3 12 2" xfId="47646"/>
    <cellStyle name="Normal 2 10 3 13" xfId="37634"/>
    <cellStyle name="Normal 2 10 3 14" xfId="25035"/>
    <cellStyle name="Normal 2 10 3 15" xfId="60248"/>
    <cellStyle name="Normal 2 10 3 2" xfId="3150"/>
    <cellStyle name="Normal 2 10 3 2 10" xfId="25519"/>
    <cellStyle name="Normal 2 10 3 2 11" xfId="61054"/>
    <cellStyle name="Normal 2 10 3 2 2" xfId="4950"/>
    <cellStyle name="Normal 2 10 3 2 2 2" xfId="17597"/>
    <cellStyle name="Normal 2 10 3 2 2 2 2" xfId="52813"/>
    <cellStyle name="Normal 2 10 3 2 2 2 3" xfId="30202"/>
    <cellStyle name="Normal 2 10 3 2 2 3" xfId="14043"/>
    <cellStyle name="Normal 2 10 3 2 2 3 2" xfId="49261"/>
    <cellStyle name="Normal 2 10 3 2 2 4" xfId="40216"/>
    <cellStyle name="Normal 2 10 3 2 2 5" xfId="26650"/>
    <cellStyle name="Normal 2 10 3 2 3" xfId="6420"/>
    <cellStyle name="Normal 2 10 3 2 3 2" xfId="19051"/>
    <cellStyle name="Normal 2 10 3 2 3 2 2" xfId="54267"/>
    <cellStyle name="Normal 2 10 3 2 3 3" xfId="41670"/>
    <cellStyle name="Normal 2 10 3 2 3 4" xfId="31656"/>
    <cellStyle name="Normal 2 10 3 2 4" xfId="7879"/>
    <cellStyle name="Normal 2 10 3 2 4 2" xfId="20505"/>
    <cellStyle name="Normal 2 10 3 2 4 2 2" xfId="55721"/>
    <cellStyle name="Normal 2 10 3 2 4 3" xfId="43124"/>
    <cellStyle name="Normal 2 10 3 2 4 4" xfId="33110"/>
    <cellStyle name="Normal 2 10 3 2 5" xfId="9660"/>
    <cellStyle name="Normal 2 10 3 2 5 2" xfId="22281"/>
    <cellStyle name="Normal 2 10 3 2 5 2 2" xfId="57497"/>
    <cellStyle name="Normal 2 10 3 2 5 3" xfId="44900"/>
    <cellStyle name="Normal 2 10 3 2 5 4" xfId="34886"/>
    <cellStyle name="Normal 2 10 3 2 6" xfId="11454"/>
    <cellStyle name="Normal 2 10 3 2 6 2" xfId="24057"/>
    <cellStyle name="Normal 2 10 3 2 6 2 2" xfId="59273"/>
    <cellStyle name="Normal 2 10 3 2 6 3" xfId="46676"/>
    <cellStyle name="Normal 2 10 3 2 6 4" xfId="36662"/>
    <cellStyle name="Normal 2 10 3 2 7" xfId="15821"/>
    <cellStyle name="Normal 2 10 3 2 7 2" xfId="51037"/>
    <cellStyle name="Normal 2 10 3 2 7 3" xfId="28426"/>
    <cellStyle name="Normal 2 10 3 2 8" xfId="12912"/>
    <cellStyle name="Normal 2 10 3 2 8 2" xfId="48130"/>
    <cellStyle name="Normal 2 10 3 2 9" xfId="38440"/>
    <cellStyle name="Normal 2 10 3 3" xfId="3479"/>
    <cellStyle name="Normal 2 10 3 3 10" xfId="26975"/>
    <cellStyle name="Normal 2 10 3 3 11" xfId="61379"/>
    <cellStyle name="Normal 2 10 3 3 2" xfId="5275"/>
    <cellStyle name="Normal 2 10 3 3 2 2" xfId="17922"/>
    <cellStyle name="Normal 2 10 3 3 2 2 2" xfId="53138"/>
    <cellStyle name="Normal 2 10 3 3 2 3" xfId="40541"/>
    <cellStyle name="Normal 2 10 3 3 2 4" xfId="30527"/>
    <cellStyle name="Normal 2 10 3 3 3" xfId="6745"/>
    <cellStyle name="Normal 2 10 3 3 3 2" xfId="19376"/>
    <cellStyle name="Normal 2 10 3 3 3 2 2" xfId="54592"/>
    <cellStyle name="Normal 2 10 3 3 3 3" xfId="41995"/>
    <cellStyle name="Normal 2 10 3 3 3 4" xfId="31981"/>
    <cellStyle name="Normal 2 10 3 3 4" xfId="8204"/>
    <cellStyle name="Normal 2 10 3 3 4 2" xfId="20830"/>
    <cellStyle name="Normal 2 10 3 3 4 2 2" xfId="56046"/>
    <cellStyle name="Normal 2 10 3 3 4 3" xfId="43449"/>
    <cellStyle name="Normal 2 10 3 3 4 4" xfId="33435"/>
    <cellStyle name="Normal 2 10 3 3 5" xfId="9985"/>
    <cellStyle name="Normal 2 10 3 3 5 2" xfId="22606"/>
    <cellStyle name="Normal 2 10 3 3 5 2 2" xfId="57822"/>
    <cellStyle name="Normal 2 10 3 3 5 3" xfId="45225"/>
    <cellStyle name="Normal 2 10 3 3 5 4" xfId="35211"/>
    <cellStyle name="Normal 2 10 3 3 6" xfId="11779"/>
    <cellStyle name="Normal 2 10 3 3 6 2" xfId="24382"/>
    <cellStyle name="Normal 2 10 3 3 6 2 2" xfId="59598"/>
    <cellStyle name="Normal 2 10 3 3 6 3" xfId="47001"/>
    <cellStyle name="Normal 2 10 3 3 6 4" xfId="36987"/>
    <cellStyle name="Normal 2 10 3 3 7" xfId="16146"/>
    <cellStyle name="Normal 2 10 3 3 7 2" xfId="51362"/>
    <cellStyle name="Normal 2 10 3 3 7 3" xfId="28751"/>
    <cellStyle name="Normal 2 10 3 3 8" xfId="14368"/>
    <cellStyle name="Normal 2 10 3 3 8 2" xfId="49586"/>
    <cellStyle name="Normal 2 10 3 3 9" xfId="38765"/>
    <cellStyle name="Normal 2 10 3 4" xfId="2640"/>
    <cellStyle name="Normal 2 10 3 4 10" xfId="26166"/>
    <cellStyle name="Normal 2 10 3 4 11" xfId="60570"/>
    <cellStyle name="Normal 2 10 3 4 2" xfId="4466"/>
    <cellStyle name="Normal 2 10 3 4 2 2" xfId="17113"/>
    <cellStyle name="Normal 2 10 3 4 2 2 2" xfId="52329"/>
    <cellStyle name="Normal 2 10 3 4 2 3" xfId="39732"/>
    <cellStyle name="Normal 2 10 3 4 2 4" xfId="29718"/>
    <cellStyle name="Normal 2 10 3 4 3" xfId="5936"/>
    <cellStyle name="Normal 2 10 3 4 3 2" xfId="18567"/>
    <cellStyle name="Normal 2 10 3 4 3 2 2" xfId="53783"/>
    <cellStyle name="Normal 2 10 3 4 3 3" xfId="41186"/>
    <cellStyle name="Normal 2 10 3 4 3 4" xfId="31172"/>
    <cellStyle name="Normal 2 10 3 4 4" xfId="7395"/>
    <cellStyle name="Normal 2 10 3 4 4 2" xfId="20021"/>
    <cellStyle name="Normal 2 10 3 4 4 2 2" xfId="55237"/>
    <cellStyle name="Normal 2 10 3 4 4 3" xfId="42640"/>
    <cellStyle name="Normal 2 10 3 4 4 4" xfId="32626"/>
    <cellStyle name="Normal 2 10 3 4 5" xfId="9176"/>
    <cellStyle name="Normal 2 10 3 4 5 2" xfId="21797"/>
    <cellStyle name="Normal 2 10 3 4 5 2 2" xfId="57013"/>
    <cellStyle name="Normal 2 10 3 4 5 3" xfId="44416"/>
    <cellStyle name="Normal 2 10 3 4 5 4" xfId="34402"/>
    <cellStyle name="Normal 2 10 3 4 6" xfId="10970"/>
    <cellStyle name="Normal 2 10 3 4 6 2" xfId="23573"/>
    <cellStyle name="Normal 2 10 3 4 6 2 2" xfId="58789"/>
    <cellStyle name="Normal 2 10 3 4 6 3" xfId="46192"/>
    <cellStyle name="Normal 2 10 3 4 6 4" xfId="36178"/>
    <cellStyle name="Normal 2 10 3 4 7" xfId="15337"/>
    <cellStyle name="Normal 2 10 3 4 7 2" xfId="50553"/>
    <cellStyle name="Normal 2 10 3 4 7 3" xfId="27942"/>
    <cellStyle name="Normal 2 10 3 4 8" xfId="13559"/>
    <cellStyle name="Normal 2 10 3 4 8 2" xfId="48777"/>
    <cellStyle name="Normal 2 10 3 4 9" xfId="37956"/>
    <cellStyle name="Normal 2 10 3 5" xfId="3804"/>
    <cellStyle name="Normal 2 10 3 5 2" xfId="8527"/>
    <cellStyle name="Normal 2 10 3 5 2 2" xfId="21153"/>
    <cellStyle name="Normal 2 10 3 5 2 2 2" xfId="56369"/>
    <cellStyle name="Normal 2 10 3 5 2 3" xfId="43772"/>
    <cellStyle name="Normal 2 10 3 5 2 4" xfId="33758"/>
    <cellStyle name="Normal 2 10 3 5 3" xfId="10308"/>
    <cellStyle name="Normal 2 10 3 5 3 2" xfId="22929"/>
    <cellStyle name="Normal 2 10 3 5 3 2 2" xfId="58145"/>
    <cellStyle name="Normal 2 10 3 5 3 3" xfId="45548"/>
    <cellStyle name="Normal 2 10 3 5 3 4" xfId="35534"/>
    <cellStyle name="Normal 2 10 3 5 4" xfId="12104"/>
    <cellStyle name="Normal 2 10 3 5 4 2" xfId="24705"/>
    <cellStyle name="Normal 2 10 3 5 4 2 2" xfId="59921"/>
    <cellStyle name="Normal 2 10 3 5 4 3" xfId="47324"/>
    <cellStyle name="Normal 2 10 3 5 4 4" xfId="37310"/>
    <cellStyle name="Normal 2 10 3 5 5" xfId="16469"/>
    <cellStyle name="Normal 2 10 3 5 5 2" xfId="51685"/>
    <cellStyle name="Normal 2 10 3 5 5 3" xfId="29074"/>
    <cellStyle name="Normal 2 10 3 5 6" xfId="14691"/>
    <cellStyle name="Normal 2 10 3 5 6 2" xfId="49909"/>
    <cellStyle name="Normal 2 10 3 5 7" xfId="39088"/>
    <cellStyle name="Normal 2 10 3 5 8" xfId="27298"/>
    <cellStyle name="Normal 2 10 3 6" xfId="4144"/>
    <cellStyle name="Normal 2 10 3 6 2" xfId="16791"/>
    <cellStyle name="Normal 2 10 3 6 2 2" xfId="52007"/>
    <cellStyle name="Normal 2 10 3 6 2 3" xfId="29396"/>
    <cellStyle name="Normal 2 10 3 6 3" xfId="13237"/>
    <cellStyle name="Normal 2 10 3 6 3 2" xfId="48455"/>
    <cellStyle name="Normal 2 10 3 6 4" xfId="39410"/>
    <cellStyle name="Normal 2 10 3 6 5" xfId="25844"/>
    <cellStyle name="Normal 2 10 3 7" xfId="5614"/>
    <cellStyle name="Normal 2 10 3 7 2" xfId="18245"/>
    <cellStyle name="Normal 2 10 3 7 2 2" xfId="53461"/>
    <cellStyle name="Normal 2 10 3 7 3" xfId="40864"/>
    <cellStyle name="Normal 2 10 3 7 4" xfId="30850"/>
    <cellStyle name="Normal 2 10 3 8" xfId="7073"/>
    <cellStyle name="Normal 2 10 3 8 2" xfId="19699"/>
    <cellStyle name="Normal 2 10 3 8 2 2" xfId="54915"/>
    <cellStyle name="Normal 2 10 3 8 3" xfId="42318"/>
    <cellStyle name="Normal 2 10 3 8 4" xfId="32304"/>
    <cellStyle name="Normal 2 10 3 9" xfId="8854"/>
    <cellStyle name="Normal 2 10 3 9 2" xfId="21475"/>
    <cellStyle name="Normal 2 10 3 9 2 2" xfId="56691"/>
    <cellStyle name="Normal 2 10 3 9 3" xfId="44094"/>
    <cellStyle name="Normal 2 10 3 9 4" xfId="34080"/>
    <cellStyle name="Normal 2 10 4" xfId="2980"/>
    <cellStyle name="Normal 2 10 4 10" xfId="25360"/>
    <cellStyle name="Normal 2 10 4 11" xfId="60895"/>
    <cellStyle name="Normal 2 10 4 2" xfId="4791"/>
    <cellStyle name="Normal 2 10 4 2 2" xfId="17438"/>
    <cellStyle name="Normal 2 10 4 2 2 2" xfId="52654"/>
    <cellStyle name="Normal 2 10 4 2 2 3" xfId="30043"/>
    <cellStyle name="Normal 2 10 4 2 3" xfId="13884"/>
    <cellStyle name="Normal 2 10 4 2 3 2" xfId="49102"/>
    <cellStyle name="Normal 2 10 4 2 4" xfId="40057"/>
    <cellStyle name="Normal 2 10 4 2 5" xfId="26491"/>
    <cellStyle name="Normal 2 10 4 3" xfId="6261"/>
    <cellStyle name="Normal 2 10 4 3 2" xfId="18892"/>
    <cellStyle name="Normal 2 10 4 3 2 2" xfId="54108"/>
    <cellStyle name="Normal 2 10 4 3 3" xfId="41511"/>
    <cellStyle name="Normal 2 10 4 3 4" xfId="31497"/>
    <cellStyle name="Normal 2 10 4 4" xfId="7720"/>
    <cellStyle name="Normal 2 10 4 4 2" xfId="20346"/>
    <cellStyle name="Normal 2 10 4 4 2 2" xfId="55562"/>
    <cellStyle name="Normal 2 10 4 4 3" xfId="42965"/>
    <cellStyle name="Normal 2 10 4 4 4" xfId="32951"/>
    <cellStyle name="Normal 2 10 4 5" xfId="9501"/>
    <cellStyle name="Normal 2 10 4 5 2" xfId="22122"/>
    <cellStyle name="Normal 2 10 4 5 2 2" xfId="57338"/>
    <cellStyle name="Normal 2 10 4 5 3" xfId="44741"/>
    <cellStyle name="Normal 2 10 4 5 4" xfId="34727"/>
    <cellStyle name="Normal 2 10 4 6" xfId="11295"/>
    <cellStyle name="Normal 2 10 4 6 2" xfId="23898"/>
    <cellStyle name="Normal 2 10 4 6 2 2" xfId="59114"/>
    <cellStyle name="Normal 2 10 4 6 3" xfId="46517"/>
    <cellStyle name="Normal 2 10 4 6 4" xfId="36503"/>
    <cellStyle name="Normal 2 10 4 7" xfId="15662"/>
    <cellStyle name="Normal 2 10 4 7 2" xfId="50878"/>
    <cellStyle name="Normal 2 10 4 7 3" xfId="28267"/>
    <cellStyle name="Normal 2 10 4 8" xfId="12753"/>
    <cellStyle name="Normal 2 10 4 8 2" xfId="47971"/>
    <cellStyle name="Normal 2 10 4 9" xfId="38281"/>
    <cellStyle name="Normal 2 10 5" xfId="2813"/>
    <cellStyle name="Normal 2 10 5 10" xfId="25205"/>
    <cellStyle name="Normal 2 10 5 11" xfId="60740"/>
    <cellStyle name="Normal 2 10 5 2" xfId="4636"/>
    <cellStyle name="Normal 2 10 5 2 2" xfId="17283"/>
    <cellStyle name="Normal 2 10 5 2 2 2" xfId="52499"/>
    <cellStyle name="Normal 2 10 5 2 2 3" xfId="29888"/>
    <cellStyle name="Normal 2 10 5 2 3" xfId="13729"/>
    <cellStyle name="Normal 2 10 5 2 3 2" xfId="48947"/>
    <cellStyle name="Normal 2 10 5 2 4" xfId="39902"/>
    <cellStyle name="Normal 2 10 5 2 5" xfId="26336"/>
    <cellStyle name="Normal 2 10 5 3" xfId="6106"/>
    <cellStyle name="Normal 2 10 5 3 2" xfId="18737"/>
    <cellStyle name="Normal 2 10 5 3 2 2" xfId="53953"/>
    <cellStyle name="Normal 2 10 5 3 3" xfId="41356"/>
    <cellStyle name="Normal 2 10 5 3 4" xfId="31342"/>
    <cellStyle name="Normal 2 10 5 4" xfId="7565"/>
    <cellStyle name="Normal 2 10 5 4 2" xfId="20191"/>
    <cellStyle name="Normal 2 10 5 4 2 2" xfId="55407"/>
    <cellStyle name="Normal 2 10 5 4 3" xfId="42810"/>
    <cellStyle name="Normal 2 10 5 4 4" xfId="32796"/>
    <cellStyle name="Normal 2 10 5 5" xfId="9346"/>
    <cellStyle name="Normal 2 10 5 5 2" xfId="21967"/>
    <cellStyle name="Normal 2 10 5 5 2 2" xfId="57183"/>
    <cellStyle name="Normal 2 10 5 5 3" xfId="44586"/>
    <cellStyle name="Normal 2 10 5 5 4" xfId="34572"/>
    <cellStyle name="Normal 2 10 5 6" xfId="11140"/>
    <cellStyle name="Normal 2 10 5 6 2" xfId="23743"/>
    <cellStyle name="Normal 2 10 5 6 2 2" xfId="58959"/>
    <cellStyle name="Normal 2 10 5 6 3" xfId="46362"/>
    <cellStyle name="Normal 2 10 5 6 4" xfId="36348"/>
    <cellStyle name="Normal 2 10 5 7" xfId="15507"/>
    <cellStyle name="Normal 2 10 5 7 2" xfId="50723"/>
    <cellStyle name="Normal 2 10 5 7 3" xfId="28112"/>
    <cellStyle name="Normal 2 10 5 8" xfId="12598"/>
    <cellStyle name="Normal 2 10 5 8 2" xfId="47816"/>
    <cellStyle name="Normal 2 10 5 9" xfId="38126"/>
    <cellStyle name="Normal 2 10 6" xfId="3327"/>
    <cellStyle name="Normal 2 10 6 10" xfId="26823"/>
    <cellStyle name="Normal 2 10 6 11" xfId="61227"/>
    <cellStyle name="Normal 2 10 6 2" xfId="5123"/>
    <cellStyle name="Normal 2 10 6 2 2" xfId="17770"/>
    <cellStyle name="Normal 2 10 6 2 2 2" xfId="52986"/>
    <cellStyle name="Normal 2 10 6 2 3" xfId="40389"/>
    <cellStyle name="Normal 2 10 6 2 4" xfId="30375"/>
    <cellStyle name="Normal 2 10 6 3" xfId="6593"/>
    <cellStyle name="Normal 2 10 6 3 2" xfId="19224"/>
    <cellStyle name="Normal 2 10 6 3 2 2" xfId="54440"/>
    <cellStyle name="Normal 2 10 6 3 3" xfId="41843"/>
    <cellStyle name="Normal 2 10 6 3 4" xfId="31829"/>
    <cellStyle name="Normal 2 10 6 4" xfId="8052"/>
    <cellStyle name="Normal 2 10 6 4 2" xfId="20678"/>
    <cellStyle name="Normal 2 10 6 4 2 2" xfId="55894"/>
    <cellStyle name="Normal 2 10 6 4 3" xfId="43297"/>
    <cellStyle name="Normal 2 10 6 4 4" xfId="33283"/>
    <cellStyle name="Normal 2 10 6 5" xfId="9833"/>
    <cellStyle name="Normal 2 10 6 5 2" xfId="22454"/>
    <cellStyle name="Normal 2 10 6 5 2 2" xfId="57670"/>
    <cellStyle name="Normal 2 10 6 5 3" xfId="45073"/>
    <cellStyle name="Normal 2 10 6 5 4" xfId="35059"/>
    <cellStyle name="Normal 2 10 6 6" xfId="11627"/>
    <cellStyle name="Normal 2 10 6 6 2" xfId="24230"/>
    <cellStyle name="Normal 2 10 6 6 2 2" xfId="59446"/>
    <cellStyle name="Normal 2 10 6 6 3" xfId="46849"/>
    <cellStyle name="Normal 2 10 6 6 4" xfId="36835"/>
    <cellStyle name="Normal 2 10 6 7" xfId="15994"/>
    <cellStyle name="Normal 2 10 6 7 2" xfId="51210"/>
    <cellStyle name="Normal 2 10 6 7 3" xfId="28599"/>
    <cellStyle name="Normal 2 10 6 8" xfId="14216"/>
    <cellStyle name="Normal 2 10 6 8 2" xfId="49434"/>
    <cellStyle name="Normal 2 10 6 9" xfId="38613"/>
    <cellStyle name="Normal 2 10 7" xfId="2483"/>
    <cellStyle name="Normal 2 10 7 10" xfId="26014"/>
    <cellStyle name="Normal 2 10 7 11" xfId="60418"/>
    <cellStyle name="Normal 2 10 7 2" xfId="4314"/>
    <cellStyle name="Normal 2 10 7 2 2" xfId="16961"/>
    <cellStyle name="Normal 2 10 7 2 2 2" xfId="52177"/>
    <cellStyle name="Normal 2 10 7 2 3" xfId="39580"/>
    <cellStyle name="Normal 2 10 7 2 4" xfId="29566"/>
    <cellStyle name="Normal 2 10 7 3" xfId="5784"/>
    <cellStyle name="Normal 2 10 7 3 2" xfId="18415"/>
    <cellStyle name="Normal 2 10 7 3 2 2" xfId="53631"/>
    <cellStyle name="Normal 2 10 7 3 3" xfId="41034"/>
    <cellStyle name="Normal 2 10 7 3 4" xfId="31020"/>
    <cellStyle name="Normal 2 10 7 4" xfId="7243"/>
    <cellStyle name="Normal 2 10 7 4 2" xfId="19869"/>
    <cellStyle name="Normal 2 10 7 4 2 2" xfId="55085"/>
    <cellStyle name="Normal 2 10 7 4 3" xfId="42488"/>
    <cellStyle name="Normal 2 10 7 4 4" xfId="32474"/>
    <cellStyle name="Normal 2 10 7 5" xfId="9024"/>
    <cellStyle name="Normal 2 10 7 5 2" xfId="21645"/>
    <cellStyle name="Normal 2 10 7 5 2 2" xfId="56861"/>
    <cellStyle name="Normal 2 10 7 5 3" xfId="44264"/>
    <cellStyle name="Normal 2 10 7 5 4" xfId="34250"/>
    <cellStyle name="Normal 2 10 7 6" xfId="10818"/>
    <cellStyle name="Normal 2 10 7 6 2" xfId="23421"/>
    <cellStyle name="Normal 2 10 7 6 2 2" xfId="58637"/>
    <cellStyle name="Normal 2 10 7 6 3" xfId="46040"/>
    <cellStyle name="Normal 2 10 7 6 4" xfId="36026"/>
    <cellStyle name="Normal 2 10 7 7" xfId="15185"/>
    <cellStyle name="Normal 2 10 7 7 2" xfId="50401"/>
    <cellStyle name="Normal 2 10 7 7 3" xfId="27790"/>
    <cellStyle name="Normal 2 10 7 8" xfId="13407"/>
    <cellStyle name="Normal 2 10 7 8 2" xfId="48625"/>
    <cellStyle name="Normal 2 10 7 9" xfId="37804"/>
    <cellStyle name="Normal 2 10 8" xfId="3651"/>
    <cellStyle name="Normal 2 10 8 2" xfId="8375"/>
    <cellStyle name="Normal 2 10 8 2 2" xfId="21001"/>
    <cellStyle name="Normal 2 10 8 2 2 2" xfId="56217"/>
    <cellStyle name="Normal 2 10 8 2 3" xfId="43620"/>
    <cellStyle name="Normal 2 10 8 2 4" xfId="33606"/>
    <cellStyle name="Normal 2 10 8 3" xfId="10156"/>
    <cellStyle name="Normal 2 10 8 3 2" xfId="22777"/>
    <cellStyle name="Normal 2 10 8 3 2 2" xfId="57993"/>
    <cellStyle name="Normal 2 10 8 3 3" xfId="45396"/>
    <cellStyle name="Normal 2 10 8 3 4" xfId="35382"/>
    <cellStyle name="Normal 2 10 8 4" xfId="11952"/>
    <cellStyle name="Normal 2 10 8 4 2" xfId="24553"/>
    <cellStyle name="Normal 2 10 8 4 2 2" xfId="59769"/>
    <cellStyle name="Normal 2 10 8 4 3" xfId="47172"/>
    <cellStyle name="Normal 2 10 8 4 4" xfId="37158"/>
    <cellStyle name="Normal 2 10 8 5" xfId="16317"/>
    <cellStyle name="Normal 2 10 8 5 2" xfId="51533"/>
    <cellStyle name="Normal 2 10 8 5 3" xfId="28922"/>
    <cellStyle name="Normal 2 10 8 6" xfId="14539"/>
    <cellStyle name="Normal 2 10 8 6 2" xfId="49757"/>
    <cellStyle name="Normal 2 10 8 7" xfId="38936"/>
    <cellStyle name="Normal 2 10 8 8" xfId="27146"/>
    <cellStyle name="Normal 2 10 9" xfId="3981"/>
    <cellStyle name="Normal 2 10 9 2" xfId="16639"/>
    <cellStyle name="Normal 2 10 9 2 2" xfId="51855"/>
    <cellStyle name="Normal 2 10 9 2 3" xfId="29244"/>
    <cellStyle name="Normal 2 10 9 3" xfId="13085"/>
    <cellStyle name="Normal 2 10 9 3 2" xfId="48303"/>
    <cellStyle name="Normal 2 10 9 4" xfId="39258"/>
    <cellStyle name="Normal 2 10 9 5" xfId="25692"/>
    <cellStyle name="Normal 2 10_District Target Attainment" xfId="1117"/>
    <cellStyle name="Normal 2 11" xfId="1281"/>
    <cellStyle name="Normal 2 12" xfId="1891"/>
    <cellStyle name="Normal 2 13" xfId="2256"/>
    <cellStyle name="Normal 2 14" xfId="2267"/>
    <cellStyle name="Normal 2 15" xfId="2419"/>
    <cellStyle name="Normal 2 16" xfId="2944"/>
    <cellStyle name="Normal 2 17" xfId="3104"/>
    <cellStyle name="Normal 2 18" xfId="2984"/>
    <cellStyle name="Normal 2 19" xfId="3285"/>
    <cellStyle name="Normal 2 2" xfId="30"/>
    <cellStyle name="Normal 2 2 10" xfId="2945"/>
    <cellStyle name="Normal 2 2 11" xfId="2782"/>
    <cellStyle name="Normal 2 2 12" xfId="2452"/>
    <cellStyle name="Normal 2 2 2" xfId="31"/>
    <cellStyle name="Normal 2 2 2 2" xfId="568"/>
    <cellStyle name="Normal 2 2 2 2 2" xfId="1751"/>
    <cellStyle name="Normal 2 2 2 2_District Target Attainment" xfId="1120"/>
    <cellStyle name="Normal 2 2 2 3" xfId="569"/>
    <cellStyle name="Normal 2 2 2 3 10" xfId="2960"/>
    <cellStyle name="Normal 2 2 2 3 10 10" xfId="25340"/>
    <cellStyle name="Normal 2 2 2 3 10 11" xfId="60875"/>
    <cellStyle name="Normal 2 2 2 3 10 2" xfId="4771"/>
    <cellStyle name="Normal 2 2 2 3 10 2 2" xfId="17418"/>
    <cellStyle name="Normal 2 2 2 3 10 2 2 2" xfId="52634"/>
    <cellStyle name="Normal 2 2 2 3 10 2 2 3" xfId="30023"/>
    <cellStyle name="Normal 2 2 2 3 10 2 3" xfId="13864"/>
    <cellStyle name="Normal 2 2 2 3 10 2 3 2" xfId="49082"/>
    <cellStyle name="Normal 2 2 2 3 10 2 4" xfId="40037"/>
    <cellStyle name="Normal 2 2 2 3 10 2 5" xfId="26471"/>
    <cellStyle name="Normal 2 2 2 3 10 3" xfId="6241"/>
    <cellStyle name="Normal 2 2 2 3 10 3 2" xfId="18872"/>
    <cellStyle name="Normal 2 2 2 3 10 3 2 2" xfId="54088"/>
    <cellStyle name="Normal 2 2 2 3 10 3 3" xfId="41491"/>
    <cellStyle name="Normal 2 2 2 3 10 3 4" xfId="31477"/>
    <cellStyle name="Normal 2 2 2 3 10 4" xfId="7700"/>
    <cellStyle name="Normal 2 2 2 3 10 4 2" xfId="20326"/>
    <cellStyle name="Normal 2 2 2 3 10 4 2 2" xfId="55542"/>
    <cellStyle name="Normal 2 2 2 3 10 4 3" xfId="42945"/>
    <cellStyle name="Normal 2 2 2 3 10 4 4" xfId="32931"/>
    <cellStyle name="Normal 2 2 2 3 10 5" xfId="9481"/>
    <cellStyle name="Normal 2 2 2 3 10 5 2" xfId="22102"/>
    <cellStyle name="Normal 2 2 2 3 10 5 2 2" xfId="57318"/>
    <cellStyle name="Normal 2 2 2 3 10 5 3" xfId="44721"/>
    <cellStyle name="Normal 2 2 2 3 10 5 4" xfId="34707"/>
    <cellStyle name="Normal 2 2 2 3 10 6" xfId="11275"/>
    <cellStyle name="Normal 2 2 2 3 10 6 2" xfId="23878"/>
    <cellStyle name="Normal 2 2 2 3 10 6 2 2" xfId="59094"/>
    <cellStyle name="Normal 2 2 2 3 10 6 3" xfId="46497"/>
    <cellStyle name="Normal 2 2 2 3 10 6 4" xfId="36483"/>
    <cellStyle name="Normal 2 2 2 3 10 7" xfId="15642"/>
    <cellStyle name="Normal 2 2 2 3 10 7 2" xfId="50858"/>
    <cellStyle name="Normal 2 2 2 3 10 7 3" xfId="28247"/>
    <cellStyle name="Normal 2 2 2 3 10 8" xfId="12733"/>
    <cellStyle name="Normal 2 2 2 3 10 8 2" xfId="47951"/>
    <cellStyle name="Normal 2 2 2 3 10 9" xfId="38261"/>
    <cellStyle name="Normal 2 2 2 3 11" xfId="2814"/>
    <cellStyle name="Normal 2 2 2 3 11 10" xfId="25206"/>
    <cellStyle name="Normal 2 2 2 3 11 11" xfId="60741"/>
    <cellStyle name="Normal 2 2 2 3 11 2" xfId="4637"/>
    <cellStyle name="Normal 2 2 2 3 11 2 2" xfId="17284"/>
    <cellStyle name="Normal 2 2 2 3 11 2 2 2" xfId="52500"/>
    <cellStyle name="Normal 2 2 2 3 11 2 2 3" xfId="29889"/>
    <cellStyle name="Normal 2 2 2 3 11 2 3" xfId="13730"/>
    <cellStyle name="Normal 2 2 2 3 11 2 3 2" xfId="48948"/>
    <cellStyle name="Normal 2 2 2 3 11 2 4" xfId="39903"/>
    <cellStyle name="Normal 2 2 2 3 11 2 5" xfId="26337"/>
    <cellStyle name="Normal 2 2 2 3 11 3" xfId="6107"/>
    <cellStyle name="Normal 2 2 2 3 11 3 2" xfId="18738"/>
    <cellStyle name="Normal 2 2 2 3 11 3 2 2" xfId="53954"/>
    <cellStyle name="Normal 2 2 2 3 11 3 3" xfId="41357"/>
    <cellStyle name="Normal 2 2 2 3 11 3 4" xfId="31343"/>
    <cellStyle name="Normal 2 2 2 3 11 4" xfId="7566"/>
    <cellStyle name="Normal 2 2 2 3 11 4 2" xfId="20192"/>
    <cellStyle name="Normal 2 2 2 3 11 4 2 2" xfId="55408"/>
    <cellStyle name="Normal 2 2 2 3 11 4 3" xfId="42811"/>
    <cellStyle name="Normal 2 2 2 3 11 4 4" xfId="32797"/>
    <cellStyle name="Normal 2 2 2 3 11 5" xfId="9347"/>
    <cellStyle name="Normal 2 2 2 3 11 5 2" xfId="21968"/>
    <cellStyle name="Normal 2 2 2 3 11 5 2 2" xfId="57184"/>
    <cellStyle name="Normal 2 2 2 3 11 5 3" xfId="44587"/>
    <cellStyle name="Normal 2 2 2 3 11 5 4" xfId="34573"/>
    <cellStyle name="Normal 2 2 2 3 11 6" xfId="11141"/>
    <cellStyle name="Normal 2 2 2 3 11 6 2" xfId="23744"/>
    <cellStyle name="Normal 2 2 2 3 11 6 2 2" xfId="58960"/>
    <cellStyle name="Normal 2 2 2 3 11 6 3" xfId="46363"/>
    <cellStyle name="Normal 2 2 2 3 11 6 4" xfId="36349"/>
    <cellStyle name="Normal 2 2 2 3 11 7" xfId="15508"/>
    <cellStyle name="Normal 2 2 2 3 11 7 2" xfId="50724"/>
    <cellStyle name="Normal 2 2 2 3 11 7 3" xfId="28113"/>
    <cellStyle name="Normal 2 2 2 3 11 8" xfId="12599"/>
    <cellStyle name="Normal 2 2 2 3 11 8 2" xfId="47817"/>
    <cellStyle name="Normal 2 2 2 3 11 9" xfId="38127"/>
    <cellStyle name="Normal 2 2 2 3 12" xfId="3328"/>
    <cellStyle name="Normal 2 2 2 3 12 10" xfId="26824"/>
    <cellStyle name="Normal 2 2 2 3 12 11" xfId="61228"/>
    <cellStyle name="Normal 2 2 2 3 12 2" xfId="5124"/>
    <cellStyle name="Normal 2 2 2 3 12 2 2" xfId="17771"/>
    <cellStyle name="Normal 2 2 2 3 12 2 2 2" xfId="52987"/>
    <cellStyle name="Normal 2 2 2 3 12 2 3" xfId="40390"/>
    <cellStyle name="Normal 2 2 2 3 12 2 4" xfId="30376"/>
    <cellStyle name="Normal 2 2 2 3 12 3" xfId="6594"/>
    <cellStyle name="Normal 2 2 2 3 12 3 2" xfId="19225"/>
    <cellStyle name="Normal 2 2 2 3 12 3 2 2" xfId="54441"/>
    <cellStyle name="Normal 2 2 2 3 12 3 3" xfId="41844"/>
    <cellStyle name="Normal 2 2 2 3 12 3 4" xfId="31830"/>
    <cellStyle name="Normal 2 2 2 3 12 4" xfId="8053"/>
    <cellStyle name="Normal 2 2 2 3 12 4 2" xfId="20679"/>
    <cellStyle name="Normal 2 2 2 3 12 4 2 2" xfId="55895"/>
    <cellStyle name="Normal 2 2 2 3 12 4 3" xfId="43298"/>
    <cellStyle name="Normal 2 2 2 3 12 4 4" xfId="33284"/>
    <cellStyle name="Normal 2 2 2 3 12 5" xfId="9834"/>
    <cellStyle name="Normal 2 2 2 3 12 5 2" xfId="22455"/>
    <cellStyle name="Normal 2 2 2 3 12 5 2 2" xfId="57671"/>
    <cellStyle name="Normal 2 2 2 3 12 5 3" xfId="45074"/>
    <cellStyle name="Normal 2 2 2 3 12 5 4" xfId="35060"/>
    <cellStyle name="Normal 2 2 2 3 12 6" xfId="11628"/>
    <cellStyle name="Normal 2 2 2 3 12 6 2" xfId="24231"/>
    <cellStyle name="Normal 2 2 2 3 12 6 2 2" xfId="59447"/>
    <cellStyle name="Normal 2 2 2 3 12 6 3" xfId="46850"/>
    <cellStyle name="Normal 2 2 2 3 12 6 4" xfId="36836"/>
    <cellStyle name="Normal 2 2 2 3 12 7" xfId="15995"/>
    <cellStyle name="Normal 2 2 2 3 12 7 2" xfId="51211"/>
    <cellStyle name="Normal 2 2 2 3 12 7 3" xfId="28600"/>
    <cellStyle name="Normal 2 2 2 3 12 8" xfId="14217"/>
    <cellStyle name="Normal 2 2 2 3 12 8 2" xfId="49435"/>
    <cellStyle name="Normal 2 2 2 3 12 9" xfId="38614"/>
    <cellStyle name="Normal 2 2 2 3 13" xfId="2484"/>
    <cellStyle name="Normal 2 2 2 3 13 10" xfId="26015"/>
    <cellStyle name="Normal 2 2 2 3 13 11" xfId="60419"/>
    <cellStyle name="Normal 2 2 2 3 13 2" xfId="4315"/>
    <cellStyle name="Normal 2 2 2 3 13 2 2" xfId="16962"/>
    <cellStyle name="Normal 2 2 2 3 13 2 2 2" xfId="52178"/>
    <cellStyle name="Normal 2 2 2 3 13 2 3" xfId="39581"/>
    <cellStyle name="Normal 2 2 2 3 13 2 4" xfId="29567"/>
    <cellStyle name="Normal 2 2 2 3 13 3" xfId="5785"/>
    <cellStyle name="Normal 2 2 2 3 13 3 2" xfId="18416"/>
    <cellStyle name="Normal 2 2 2 3 13 3 2 2" xfId="53632"/>
    <cellStyle name="Normal 2 2 2 3 13 3 3" xfId="41035"/>
    <cellStyle name="Normal 2 2 2 3 13 3 4" xfId="31021"/>
    <cellStyle name="Normal 2 2 2 3 13 4" xfId="7244"/>
    <cellStyle name="Normal 2 2 2 3 13 4 2" xfId="19870"/>
    <cellStyle name="Normal 2 2 2 3 13 4 2 2" xfId="55086"/>
    <cellStyle name="Normal 2 2 2 3 13 4 3" xfId="42489"/>
    <cellStyle name="Normal 2 2 2 3 13 4 4" xfId="32475"/>
    <cellStyle name="Normal 2 2 2 3 13 5" xfId="9025"/>
    <cellStyle name="Normal 2 2 2 3 13 5 2" xfId="21646"/>
    <cellStyle name="Normal 2 2 2 3 13 5 2 2" xfId="56862"/>
    <cellStyle name="Normal 2 2 2 3 13 5 3" xfId="44265"/>
    <cellStyle name="Normal 2 2 2 3 13 5 4" xfId="34251"/>
    <cellStyle name="Normal 2 2 2 3 13 6" xfId="10819"/>
    <cellStyle name="Normal 2 2 2 3 13 6 2" xfId="23422"/>
    <cellStyle name="Normal 2 2 2 3 13 6 2 2" xfId="58638"/>
    <cellStyle name="Normal 2 2 2 3 13 6 3" xfId="46041"/>
    <cellStyle name="Normal 2 2 2 3 13 6 4" xfId="36027"/>
    <cellStyle name="Normal 2 2 2 3 13 7" xfId="15186"/>
    <cellStyle name="Normal 2 2 2 3 13 7 2" xfId="50402"/>
    <cellStyle name="Normal 2 2 2 3 13 7 3" xfId="27791"/>
    <cellStyle name="Normal 2 2 2 3 13 8" xfId="13408"/>
    <cellStyle name="Normal 2 2 2 3 13 8 2" xfId="48626"/>
    <cellStyle name="Normal 2 2 2 3 13 9" xfId="37805"/>
    <cellStyle name="Normal 2 2 2 3 14" xfId="3652"/>
    <cellStyle name="Normal 2 2 2 3 14 2" xfId="8376"/>
    <cellStyle name="Normal 2 2 2 3 14 2 2" xfId="21002"/>
    <cellStyle name="Normal 2 2 2 3 14 2 2 2" xfId="56218"/>
    <cellStyle name="Normal 2 2 2 3 14 2 3" xfId="43621"/>
    <cellStyle name="Normal 2 2 2 3 14 2 4" xfId="33607"/>
    <cellStyle name="Normal 2 2 2 3 14 3" xfId="10157"/>
    <cellStyle name="Normal 2 2 2 3 14 3 2" xfId="22778"/>
    <cellStyle name="Normal 2 2 2 3 14 3 2 2" xfId="57994"/>
    <cellStyle name="Normal 2 2 2 3 14 3 3" xfId="45397"/>
    <cellStyle name="Normal 2 2 2 3 14 3 4" xfId="35383"/>
    <cellStyle name="Normal 2 2 2 3 14 4" xfId="11953"/>
    <cellStyle name="Normal 2 2 2 3 14 4 2" xfId="24554"/>
    <cellStyle name="Normal 2 2 2 3 14 4 2 2" xfId="59770"/>
    <cellStyle name="Normal 2 2 2 3 14 4 3" xfId="47173"/>
    <cellStyle name="Normal 2 2 2 3 14 4 4" xfId="37159"/>
    <cellStyle name="Normal 2 2 2 3 14 5" xfId="16318"/>
    <cellStyle name="Normal 2 2 2 3 14 5 2" xfId="51534"/>
    <cellStyle name="Normal 2 2 2 3 14 5 3" xfId="28923"/>
    <cellStyle name="Normal 2 2 2 3 14 6" xfId="14540"/>
    <cellStyle name="Normal 2 2 2 3 14 6 2" xfId="49758"/>
    <cellStyle name="Normal 2 2 2 3 14 7" xfId="38937"/>
    <cellStyle name="Normal 2 2 2 3 14 8" xfId="27147"/>
    <cellStyle name="Normal 2 2 2 3 15" xfId="3982"/>
    <cellStyle name="Normal 2 2 2 3 15 2" xfId="16640"/>
    <cellStyle name="Normal 2 2 2 3 15 2 2" xfId="51856"/>
    <cellStyle name="Normal 2 2 2 3 15 2 3" xfId="29245"/>
    <cellStyle name="Normal 2 2 2 3 15 3" xfId="13086"/>
    <cellStyle name="Normal 2 2 2 3 15 3 2" xfId="48304"/>
    <cellStyle name="Normal 2 2 2 3 15 4" xfId="39259"/>
    <cellStyle name="Normal 2 2 2 3 15 5" xfId="25693"/>
    <cellStyle name="Normal 2 2 2 3 16" xfId="5463"/>
    <cellStyle name="Normal 2 2 2 3 16 2" xfId="18094"/>
    <cellStyle name="Normal 2 2 2 3 16 2 2" xfId="53310"/>
    <cellStyle name="Normal 2 2 2 3 16 3" xfId="40713"/>
    <cellStyle name="Normal 2 2 2 3 16 4" xfId="30699"/>
    <cellStyle name="Normal 2 2 2 3 17" xfId="6919"/>
    <cellStyle name="Normal 2 2 2 3 17 2" xfId="19548"/>
    <cellStyle name="Normal 2 2 2 3 17 2 2" xfId="54764"/>
    <cellStyle name="Normal 2 2 2 3 17 3" xfId="42167"/>
    <cellStyle name="Normal 2 2 2 3 17 4" xfId="32153"/>
    <cellStyle name="Normal 2 2 2 3 18" xfId="8701"/>
    <cellStyle name="Normal 2 2 2 3 18 2" xfId="21324"/>
    <cellStyle name="Normal 2 2 2 3 18 2 2" xfId="56540"/>
    <cellStyle name="Normal 2 2 2 3 18 3" xfId="43943"/>
    <cellStyle name="Normal 2 2 2 3 18 4" xfId="33929"/>
    <cellStyle name="Normal 2 2 2 3 19" xfId="10568"/>
    <cellStyle name="Normal 2 2 2 3 19 2" xfId="23179"/>
    <cellStyle name="Normal 2 2 2 3 19 2 2" xfId="58395"/>
    <cellStyle name="Normal 2 2 2 3 19 3" xfId="45798"/>
    <cellStyle name="Normal 2 2 2 3 19 4" xfId="35784"/>
    <cellStyle name="Normal 2 2 2 3 2" xfId="570"/>
    <cellStyle name="Normal 2 2 2 3 2 2" xfId="1753"/>
    <cellStyle name="Normal 2 2 2 3 2_District Target Attainment" xfId="1122"/>
    <cellStyle name="Normal 2 2 2 3 20" xfId="14863"/>
    <cellStyle name="Normal 2 2 2 3 20 2" xfId="50080"/>
    <cellStyle name="Normal 2 2 2 3 20 3" xfId="27469"/>
    <cellStyle name="Normal 2 2 2 3 21" xfId="12277"/>
    <cellStyle name="Normal 2 2 2 3 21 2" xfId="47495"/>
    <cellStyle name="Normal 2 2 2 3 22" xfId="37482"/>
    <cellStyle name="Normal 2 2 2 3 23" xfId="24884"/>
    <cellStyle name="Normal 2 2 2 3 24" xfId="60097"/>
    <cellStyle name="Normal 2 2 2 3 3" xfId="1752"/>
    <cellStyle name="Normal 2 2 2 3 3 10" xfId="6993"/>
    <cellStyle name="Normal 2 2 2 3 3 10 2" xfId="19620"/>
    <cellStyle name="Normal 2 2 2 3 3 10 2 2" xfId="54836"/>
    <cellStyle name="Normal 2 2 2 3 3 10 3" xfId="42239"/>
    <cellStyle name="Normal 2 2 2 3 3 10 4" xfId="32225"/>
    <cellStyle name="Normal 2 2 2 3 3 11" xfId="8774"/>
    <cellStyle name="Normal 2 2 2 3 3 11 2" xfId="21396"/>
    <cellStyle name="Normal 2 2 2 3 3 11 2 2" xfId="56612"/>
    <cellStyle name="Normal 2 2 2 3 3 11 3" xfId="44015"/>
    <cellStyle name="Normal 2 2 2 3 3 11 4" xfId="34001"/>
    <cellStyle name="Normal 2 2 2 3 3 12" xfId="10569"/>
    <cellStyle name="Normal 2 2 2 3 3 12 2" xfId="23180"/>
    <cellStyle name="Normal 2 2 2 3 3 12 2 2" xfId="58396"/>
    <cellStyle name="Normal 2 2 2 3 3 12 3" xfId="45799"/>
    <cellStyle name="Normal 2 2 2 3 3 12 4" xfId="35785"/>
    <cellStyle name="Normal 2 2 2 3 3 13" xfId="14935"/>
    <cellStyle name="Normal 2 2 2 3 3 13 2" xfId="50152"/>
    <cellStyle name="Normal 2 2 2 3 3 13 3" xfId="27541"/>
    <cellStyle name="Normal 2 2 2 3 3 14" xfId="12349"/>
    <cellStyle name="Normal 2 2 2 3 3 14 2" xfId="47567"/>
    <cellStyle name="Normal 2 2 2 3 3 15" xfId="37554"/>
    <cellStyle name="Normal 2 2 2 3 3 16" xfId="24956"/>
    <cellStyle name="Normal 2 2 2 3 3 17" xfId="60169"/>
    <cellStyle name="Normal 2 2 2 3 3 2" xfId="2379"/>
    <cellStyle name="Normal 2 2 2 3 3 2 10" xfId="10570"/>
    <cellStyle name="Normal 2 2 2 3 3 2 10 2" xfId="23181"/>
    <cellStyle name="Normal 2 2 2 3 3 2 10 2 2" xfId="58397"/>
    <cellStyle name="Normal 2 2 2 3 3 2 10 3" xfId="45800"/>
    <cellStyle name="Normal 2 2 2 3 3 2 10 4" xfId="35786"/>
    <cellStyle name="Normal 2 2 2 3 3 2 11" xfId="15090"/>
    <cellStyle name="Normal 2 2 2 3 3 2 11 2" xfId="50306"/>
    <cellStyle name="Normal 2 2 2 3 3 2 11 3" xfId="27695"/>
    <cellStyle name="Normal 2 2 2 3 3 2 12" xfId="12503"/>
    <cellStyle name="Normal 2 2 2 3 3 2 12 2" xfId="47721"/>
    <cellStyle name="Normal 2 2 2 3 3 2 13" xfId="37709"/>
    <cellStyle name="Normal 2 2 2 3 3 2 14" xfId="25110"/>
    <cellStyle name="Normal 2 2 2 3 3 2 15" xfId="60323"/>
    <cellStyle name="Normal 2 2 2 3 3 2 2" xfId="3225"/>
    <cellStyle name="Normal 2 2 2 3 3 2 2 10" xfId="25594"/>
    <cellStyle name="Normal 2 2 2 3 3 2 2 11" xfId="61129"/>
    <cellStyle name="Normal 2 2 2 3 3 2 2 2" xfId="5025"/>
    <cellStyle name="Normal 2 2 2 3 3 2 2 2 2" xfId="17672"/>
    <cellStyle name="Normal 2 2 2 3 3 2 2 2 2 2" xfId="52888"/>
    <cellStyle name="Normal 2 2 2 3 3 2 2 2 2 3" xfId="30277"/>
    <cellStyle name="Normal 2 2 2 3 3 2 2 2 3" xfId="14118"/>
    <cellStyle name="Normal 2 2 2 3 3 2 2 2 3 2" xfId="49336"/>
    <cellStyle name="Normal 2 2 2 3 3 2 2 2 4" xfId="40291"/>
    <cellStyle name="Normal 2 2 2 3 3 2 2 2 5" xfId="26725"/>
    <cellStyle name="Normal 2 2 2 3 3 2 2 3" xfId="6495"/>
    <cellStyle name="Normal 2 2 2 3 3 2 2 3 2" xfId="19126"/>
    <cellStyle name="Normal 2 2 2 3 3 2 2 3 2 2" xfId="54342"/>
    <cellStyle name="Normal 2 2 2 3 3 2 2 3 3" xfId="41745"/>
    <cellStyle name="Normal 2 2 2 3 3 2 2 3 4" xfId="31731"/>
    <cellStyle name="Normal 2 2 2 3 3 2 2 4" xfId="7954"/>
    <cellStyle name="Normal 2 2 2 3 3 2 2 4 2" xfId="20580"/>
    <cellStyle name="Normal 2 2 2 3 3 2 2 4 2 2" xfId="55796"/>
    <cellStyle name="Normal 2 2 2 3 3 2 2 4 3" xfId="43199"/>
    <cellStyle name="Normal 2 2 2 3 3 2 2 4 4" xfId="33185"/>
    <cellStyle name="Normal 2 2 2 3 3 2 2 5" xfId="9735"/>
    <cellStyle name="Normal 2 2 2 3 3 2 2 5 2" xfId="22356"/>
    <cellStyle name="Normal 2 2 2 3 3 2 2 5 2 2" xfId="57572"/>
    <cellStyle name="Normal 2 2 2 3 3 2 2 5 3" xfId="44975"/>
    <cellStyle name="Normal 2 2 2 3 3 2 2 5 4" xfId="34961"/>
    <cellStyle name="Normal 2 2 2 3 3 2 2 6" xfId="11529"/>
    <cellStyle name="Normal 2 2 2 3 3 2 2 6 2" xfId="24132"/>
    <cellStyle name="Normal 2 2 2 3 3 2 2 6 2 2" xfId="59348"/>
    <cellStyle name="Normal 2 2 2 3 3 2 2 6 3" xfId="46751"/>
    <cellStyle name="Normal 2 2 2 3 3 2 2 6 4" xfId="36737"/>
    <cellStyle name="Normal 2 2 2 3 3 2 2 7" xfId="15896"/>
    <cellStyle name="Normal 2 2 2 3 3 2 2 7 2" xfId="51112"/>
    <cellStyle name="Normal 2 2 2 3 3 2 2 7 3" xfId="28501"/>
    <cellStyle name="Normal 2 2 2 3 3 2 2 8" xfId="12987"/>
    <cellStyle name="Normal 2 2 2 3 3 2 2 8 2" xfId="48205"/>
    <cellStyle name="Normal 2 2 2 3 3 2 2 9" xfId="38515"/>
    <cellStyle name="Normal 2 2 2 3 3 2 3" xfId="3554"/>
    <cellStyle name="Normal 2 2 2 3 3 2 3 10" xfId="27050"/>
    <cellStyle name="Normal 2 2 2 3 3 2 3 11" xfId="61454"/>
    <cellStyle name="Normal 2 2 2 3 3 2 3 2" xfId="5350"/>
    <cellStyle name="Normal 2 2 2 3 3 2 3 2 2" xfId="17997"/>
    <cellStyle name="Normal 2 2 2 3 3 2 3 2 2 2" xfId="53213"/>
    <cellStyle name="Normal 2 2 2 3 3 2 3 2 3" xfId="40616"/>
    <cellStyle name="Normal 2 2 2 3 3 2 3 2 4" xfId="30602"/>
    <cellStyle name="Normal 2 2 2 3 3 2 3 3" xfId="6820"/>
    <cellStyle name="Normal 2 2 2 3 3 2 3 3 2" xfId="19451"/>
    <cellStyle name="Normal 2 2 2 3 3 2 3 3 2 2" xfId="54667"/>
    <cellStyle name="Normal 2 2 2 3 3 2 3 3 3" xfId="42070"/>
    <cellStyle name="Normal 2 2 2 3 3 2 3 3 4" xfId="32056"/>
    <cellStyle name="Normal 2 2 2 3 3 2 3 4" xfId="8279"/>
    <cellStyle name="Normal 2 2 2 3 3 2 3 4 2" xfId="20905"/>
    <cellStyle name="Normal 2 2 2 3 3 2 3 4 2 2" xfId="56121"/>
    <cellStyle name="Normal 2 2 2 3 3 2 3 4 3" xfId="43524"/>
    <cellStyle name="Normal 2 2 2 3 3 2 3 4 4" xfId="33510"/>
    <cellStyle name="Normal 2 2 2 3 3 2 3 5" xfId="10060"/>
    <cellStyle name="Normal 2 2 2 3 3 2 3 5 2" xfId="22681"/>
    <cellStyle name="Normal 2 2 2 3 3 2 3 5 2 2" xfId="57897"/>
    <cellStyle name="Normal 2 2 2 3 3 2 3 5 3" xfId="45300"/>
    <cellStyle name="Normal 2 2 2 3 3 2 3 5 4" xfId="35286"/>
    <cellStyle name="Normal 2 2 2 3 3 2 3 6" xfId="11854"/>
    <cellStyle name="Normal 2 2 2 3 3 2 3 6 2" xfId="24457"/>
    <cellStyle name="Normal 2 2 2 3 3 2 3 6 2 2" xfId="59673"/>
    <cellStyle name="Normal 2 2 2 3 3 2 3 6 3" xfId="47076"/>
    <cellStyle name="Normal 2 2 2 3 3 2 3 6 4" xfId="37062"/>
    <cellStyle name="Normal 2 2 2 3 3 2 3 7" xfId="16221"/>
    <cellStyle name="Normal 2 2 2 3 3 2 3 7 2" xfId="51437"/>
    <cellStyle name="Normal 2 2 2 3 3 2 3 7 3" xfId="28826"/>
    <cellStyle name="Normal 2 2 2 3 3 2 3 8" xfId="14443"/>
    <cellStyle name="Normal 2 2 2 3 3 2 3 8 2" xfId="49661"/>
    <cellStyle name="Normal 2 2 2 3 3 2 3 9" xfId="38840"/>
    <cellStyle name="Normal 2 2 2 3 3 2 4" xfId="2715"/>
    <cellStyle name="Normal 2 2 2 3 3 2 4 10" xfId="26241"/>
    <cellStyle name="Normal 2 2 2 3 3 2 4 11" xfId="60645"/>
    <cellStyle name="Normal 2 2 2 3 3 2 4 2" xfId="4541"/>
    <cellStyle name="Normal 2 2 2 3 3 2 4 2 2" xfId="17188"/>
    <cellStyle name="Normal 2 2 2 3 3 2 4 2 2 2" xfId="52404"/>
    <cellStyle name="Normal 2 2 2 3 3 2 4 2 3" xfId="39807"/>
    <cellStyle name="Normal 2 2 2 3 3 2 4 2 4" xfId="29793"/>
    <cellStyle name="Normal 2 2 2 3 3 2 4 3" xfId="6011"/>
    <cellStyle name="Normal 2 2 2 3 3 2 4 3 2" xfId="18642"/>
    <cellStyle name="Normal 2 2 2 3 3 2 4 3 2 2" xfId="53858"/>
    <cellStyle name="Normal 2 2 2 3 3 2 4 3 3" xfId="41261"/>
    <cellStyle name="Normal 2 2 2 3 3 2 4 3 4" xfId="31247"/>
    <cellStyle name="Normal 2 2 2 3 3 2 4 4" xfId="7470"/>
    <cellStyle name="Normal 2 2 2 3 3 2 4 4 2" xfId="20096"/>
    <cellStyle name="Normal 2 2 2 3 3 2 4 4 2 2" xfId="55312"/>
    <cellStyle name="Normal 2 2 2 3 3 2 4 4 3" xfId="42715"/>
    <cellStyle name="Normal 2 2 2 3 3 2 4 4 4" xfId="32701"/>
    <cellStyle name="Normal 2 2 2 3 3 2 4 5" xfId="9251"/>
    <cellStyle name="Normal 2 2 2 3 3 2 4 5 2" xfId="21872"/>
    <cellStyle name="Normal 2 2 2 3 3 2 4 5 2 2" xfId="57088"/>
    <cellStyle name="Normal 2 2 2 3 3 2 4 5 3" xfId="44491"/>
    <cellStyle name="Normal 2 2 2 3 3 2 4 5 4" xfId="34477"/>
    <cellStyle name="Normal 2 2 2 3 3 2 4 6" xfId="11045"/>
    <cellStyle name="Normal 2 2 2 3 3 2 4 6 2" xfId="23648"/>
    <cellStyle name="Normal 2 2 2 3 3 2 4 6 2 2" xfId="58864"/>
    <cellStyle name="Normal 2 2 2 3 3 2 4 6 3" xfId="46267"/>
    <cellStyle name="Normal 2 2 2 3 3 2 4 6 4" xfId="36253"/>
    <cellStyle name="Normal 2 2 2 3 3 2 4 7" xfId="15412"/>
    <cellStyle name="Normal 2 2 2 3 3 2 4 7 2" xfId="50628"/>
    <cellStyle name="Normal 2 2 2 3 3 2 4 7 3" xfId="28017"/>
    <cellStyle name="Normal 2 2 2 3 3 2 4 8" xfId="13634"/>
    <cellStyle name="Normal 2 2 2 3 3 2 4 8 2" xfId="48852"/>
    <cellStyle name="Normal 2 2 2 3 3 2 4 9" xfId="38031"/>
    <cellStyle name="Normal 2 2 2 3 3 2 5" xfId="3879"/>
    <cellStyle name="Normal 2 2 2 3 3 2 5 2" xfId="8602"/>
    <cellStyle name="Normal 2 2 2 3 3 2 5 2 2" xfId="21228"/>
    <cellStyle name="Normal 2 2 2 3 3 2 5 2 2 2" xfId="56444"/>
    <cellStyle name="Normal 2 2 2 3 3 2 5 2 3" xfId="43847"/>
    <cellStyle name="Normal 2 2 2 3 3 2 5 2 4" xfId="33833"/>
    <cellStyle name="Normal 2 2 2 3 3 2 5 3" xfId="10383"/>
    <cellStyle name="Normal 2 2 2 3 3 2 5 3 2" xfId="23004"/>
    <cellStyle name="Normal 2 2 2 3 3 2 5 3 2 2" xfId="58220"/>
    <cellStyle name="Normal 2 2 2 3 3 2 5 3 3" xfId="45623"/>
    <cellStyle name="Normal 2 2 2 3 3 2 5 3 4" xfId="35609"/>
    <cellStyle name="Normal 2 2 2 3 3 2 5 4" xfId="12179"/>
    <cellStyle name="Normal 2 2 2 3 3 2 5 4 2" xfId="24780"/>
    <cellStyle name="Normal 2 2 2 3 3 2 5 4 2 2" xfId="59996"/>
    <cellStyle name="Normal 2 2 2 3 3 2 5 4 3" xfId="47399"/>
    <cellStyle name="Normal 2 2 2 3 3 2 5 4 4" xfId="37385"/>
    <cellStyle name="Normal 2 2 2 3 3 2 5 5" xfId="16544"/>
    <cellStyle name="Normal 2 2 2 3 3 2 5 5 2" xfId="51760"/>
    <cellStyle name="Normal 2 2 2 3 3 2 5 5 3" xfId="29149"/>
    <cellStyle name="Normal 2 2 2 3 3 2 5 6" xfId="14766"/>
    <cellStyle name="Normal 2 2 2 3 3 2 5 6 2" xfId="49984"/>
    <cellStyle name="Normal 2 2 2 3 3 2 5 7" xfId="39163"/>
    <cellStyle name="Normal 2 2 2 3 3 2 5 8" xfId="27373"/>
    <cellStyle name="Normal 2 2 2 3 3 2 6" xfId="4219"/>
    <cellStyle name="Normal 2 2 2 3 3 2 6 2" xfId="16866"/>
    <cellStyle name="Normal 2 2 2 3 3 2 6 2 2" xfId="52082"/>
    <cellStyle name="Normal 2 2 2 3 3 2 6 2 3" xfId="29471"/>
    <cellStyle name="Normal 2 2 2 3 3 2 6 3" xfId="13312"/>
    <cellStyle name="Normal 2 2 2 3 3 2 6 3 2" xfId="48530"/>
    <cellStyle name="Normal 2 2 2 3 3 2 6 4" xfId="39485"/>
    <cellStyle name="Normal 2 2 2 3 3 2 6 5" xfId="25919"/>
    <cellStyle name="Normal 2 2 2 3 3 2 7" xfId="5689"/>
    <cellStyle name="Normal 2 2 2 3 3 2 7 2" xfId="18320"/>
    <cellStyle name="Normal 2 2 2 3 3 2 7 2 2" xfId="53536"/>
    <cellStyle name="Normal 2 2 2 3 3 2 7 3" xfId="40939"/>
    <cellStyle name="Normal 2 2 2 3 3 2 7 4" xfId="30925"/>
    <cellStyle name="Normal 2 2 2 3 3 2 8" xfId="7148"/>
    <cellStyle name="Normal 2 2 2 3 3 2 8 2" xfId="19774"/>
    <cellStyle name="Normal 2 2 2 3 3 2 8 2 2" xfId="54990"/>
    <cellStyle name="Normal 2 2 2 3 3 2 8 3" xfId="42393"/>
    <cellStyle name="Normal 2 2 2 3 3 2 8 4" xfId="32379"/>
    <cellStyle name="Normal 2 2 2 3 3 2 9" xfId="8929"/>
    <cellStyle name="Normal 2 2 2 3 3 2 9 2" xfId="21550"/>
    <cellStyle name="Normal 2 2 2 3 3 2 9 2 2" xfId="56766"/>
    <cellStyle name="Normal 2 2 2 3 3 2 9 3" xfId="44169"/>
    <cellStyle name="Normal 2 2 2 3 3 2 9 4" xfId="34155"/>
    <cellStyle name="Normal 2 2 2 3 3 3" xfId="3065"/>
    <cellStyle name="Normal 2 2 2 3 3 3 10" xfId="25437"/>
    <cellStyle name="Normal 2 2 2 3 3 3 11" xfId="60972"/>
    <cellStyle name="Normal 2 2 2 3 3 3 2" xfId="4868"/>
    <cellStyle name="Normal 2 2 2 3 3 3 2 2" xfId="17515"/>
    <cellStyle name="Normal 2 2 2 3 3 3 2 2 2" xfId="52731"/>
    <cellStyle name="Normal 2 2 2 3 3 3 2 2 3" xfId="30120"/>
    <cellStyle name="Normal 2 2 2 3 3 3 2 3" xfId="13961"/>
    <cellStyle name="Normal 2 2 2 3 3 3 2 3 2" xfId="49179"/>
    <cellStyle name="Normal 2 2 2 3 3 3 2 4" xfId="40134"/>
    <cellStyle name="Normal 2 2 2 3 3 3 2 5" xfId="26568"/>
    <cellStyle name="Normal 2 2 2 3 3 3 3" xfId="6338"/>
    <cellStyle name="Normal 2 2 2 3 3 3 3 2" xfId="18969"/>
    <cellStyle name="Normal 2 2 2 3 3 3 3 2 2" xfId="54185"/>
    <cellStyle name="Normal 2 2 2 3 3 3 3 3" xfId="41588"/>
    <cellStyle name="Normal 2 2 2 3 3 3 3 4" xfId="31574"/>
    <cellStyle name="Normal 2 2 2 3 3 3 4" xfId="7797"/>
    <cellStyle name="Normal 2 2 2 3 3 3 4 2" xfId="20423"/>
    <cellStyle name="Normal 2 2 2 3 3 3 4 2 2" xfId="55639"/>
    <cellStyle name="Normal 2 2 2 3 3 3 4 3" xfId="43042"/>
    <cellStyle name="Normal 2 2 2 3 3 3 4 4" xfId="33028"/>
    <cellStyle name="Normal 2 2 2 3 3 3 5" xfId="9578"/>
    <cellStyle name="Normal 2 2 2 3 3 3 5 2" xfId="22199"/>
    <cellStyle name="Normal 2 2 2 3 3 3 5 2 2" xfId="57415"/>
    <cellStyle name="Normal 2 2 2 3 3 3 5 3" xfId="44818"/>
    <cellStyle name="Normal 2 2 2 3 3 3 5 4" xfId="34804"/>
    <cellStyle name="Normal 2 2 2 3 3 3 6" xfId="11372"/>
    <cellStyle name="Normal 2 2 2 3 3 3 6 2" xfId="23975"/>
    <cellStyle name="Normal 2 2 2 3 3 3 6 2 2" xfId="59191"/>
    <cellStyle name="Normal 2 2 2 3 3 3 6 3" xfId="46594"/>
    <cellStyle name="Normal 2 2 2 3 3 3 6 4" xfId="36580"/>
    <cellStyle name="Normal 2 2 2 3 3 3 7" xfId="15739"/>
    <cellStyle name="Normal 2 2 2 3 3 3 7 2" xfId="50955"/>
    <cellStyle name="Normal 2 2 2 3 3 3 7 3" xfId="28344"/>
    <cellStyle name="Normal 2 2 2 3 3 3 8" xfId="12830"/>
    <cellStyle name="Normal 2 2 2 3 3 3 8 2" xfId="48048"/>
    <cellStyle name="Normal 2 2 2 3 3 3 9" xfId="38358"/>
    <cellStyle name="Normal 2 2 2 3 3 4" xfId="2891"/>
    <cellStyle name="Normal 2 2 2 3 3 4 10" xfId="25278"/>
    <cellStyle name="Normal 2 2 2 3 3 4 11" xfId="60813"/>
    <cellStyle name="Normal 2 2 2 3 3 4 2" xfId="4709"/>
    <cellStyle name="Normal 2 2 2 3 3 4 2 2" xfId="17356"/>
    <cellStyle name="Normal 2 2 2 3 3 4 2 2 2" xfId="52572"/>
    <cellStyle name="Normal 2 2 2 3 3 4 2 2 3" xfId="29961"/>
    <cellStyle name="Normal 2 2 2 3 3 4 2 3" xfId="13802"/>
    <cellStyle name="Normal 2 2 2 3 3 4 2 3 2" xfId="49020"/>
    <cellStyle name="Normal 2 2 2 3 3 4 2 4" xfId="39975"/>
    <cellStyle name="Normal 2 2 2 3 3 4 2 5" xfId="26409"/>
    <cellStyle name="Normal 2 2 2 3 3 4 3" xfId="6179"/>
    <cellStyle name="Normal 2 2 2 3 3 4 3 2" xfId="18810"/>
    <cellStyle name="Normal 2 2 2 3 3 4 3 2 2" xfId="54026"/>
    <cellStyle name="Normal 2 2 2 3 3 4 3 3" xfId="41429"/>
    <cellStyle name="Normal 2 2 2 3 3 4 3 4" xfId="31415"/>
    <cellStyle name="Normal 2 2 2 3 3 4 4" xfId="7638"/>
    <cellStyle name="Normal 2 2 2 3 3 4 4 2" xfId="20264"/>
    <cellStyle name="Normal 2 2 2 3 3 4 4 2 2" xfId="55480"/>
    <cellStyle name="Normal 2 2 2 3 3 4 4 3" xfId="42883"/>
    <cellStyle name="Normal 2 2 2 3 3 4 4 4" xfId="32869"/>
    <cellStyle name="Normal 2 2 2 3 3 4 5" xfId="9419"/>
    <cellStyle name="Normal 2 2 2 3 3 4 5 2" xfId="22040"/>
    <cellStyle name="Normal 2 2 2 3 3 4 5 2 2" xfId="57256"/>
    <cellStyle name="Normal 2 2 2 3 3 4 5 3" xfId="44659"/>
    <cellStyle name="Normal 2 2 2 3 3 4 5 4" xfId="34645"/>
    <cellStyle name="Normal 2 2 2 3 3 4 6" xfId="11213"/>
    <cellStyle name="Normal 2 2 2 3 3 4 6 2" xfId="23816"/>
    <cellStyle name="Normal 2 2 2 3 3 4 6 2 2" xfId="59032"/>
    <cellStyle name="Normal 2 2 2 3 3 4 6 3" xfId="46435"/>
    <cellStyle name="Normal 2 2 2 3 3 4 6 4" xfId="36421"/>
    <cellStyle name="Normal 2 2 2 3 3 4 7" xfId="15580"/>
    <cellStyle name="Normal 2 2 2 3 3 4 7 2" xfId="50796"/>
    <cellStyle name="Normal 2 2 2 3 3 4 7 3" xfId="28185"/>
    <cellStyle name="Normal 2 2 2 3 3 4 8" xfId="12671"/>
    <cellStyle name="Normal 2 2 2 3 3 4 8 2" xfId="47889"/>
    <cellStyle name="Normal 2 2 2 3 3 4 9" xfId="38199"/>
    <cellStyle name="Normal 2 2 2 3 3 5" xfId="3400"/>
    <cellStyle name="Normal 2 2 2 3 3 5 10" xfId="26896"/>
    <cellStyle name="Normal 2 2 2 3 3 5 11" xfId="61300"/>
    <cellStyle name="Normal 2 2 2 3 3 5 2" xfId="5196"/>
    <cellStyle name="Normal 2 2 2 3 3 5 2 2" xfId="17843"/>
    <cellStyle name="Normal 2 2 2 3 3 5 2 2 2" xfId="53059"/>
    <cellStyle name="Normal 2 2 2 3 3 5 2 3" xfId="40462"/>
    <cellStyle name="Normal 2 2 2 3 3 5 2 4" xfId="30448"/>
    <cellStyle name="Normal 2 2 2 3 3 5 3" xfId="6666"/>
    <cellStyle name="Normal 2 2 2 3 3 5 3 2" xfId="19297"/>
    <cellStyle name="Normal 2 2 2 3 3 5 3 2 2" xfId="54513"/>
    <cellStyle name="Normal 2 2 2 3 3 5 3 3" xfId="41916"/>
    <cellStyle name="Normal 2 2 2 3 3 5 3 4" xfId="31902"/>
    <cellStyle name="Normal 2 2 2 3 3 5 4" xfId="8125"/>
    <cellStyle name="Normal 2 2 2 3 3 5 4 2" xfId="20751"/>
    <cellStyle name="Normal 2 2 2 3 3 5 4 2 2" xfId="55967"/>
    <cellStyle name="Normal 2 2 2 3 3 5 4 3" xfId="43370"/>
    <cellStyle name="Normal 2 2 2 3 3 5 4 4" xfId="33356"/>
    <cellStyle name="Normal 2 2 2 3 3 5 5" xfId="9906"/>
    <cellStyle name="Normal 2 2 2 3 3 5 5 2" xfId="22527"/>
    <cellStyle name="Normal 2 2 2 3 3 5 5 2 2" xfId="57743"/>
    <cellStyle name="Normal 2 2 2 3 3 5 5 3" xfId="45146"/>
    <cellStyle name="Normal 2 2 2 3 3 5 5 4" xfId="35132"/>
    <cellStyle name="Normal 2 2 2 3 3 5 6" xfId="11700"/>
    <cellStyle name="Normal 2 2 2 3 3 5 6 2" xfId="24303"/>
    <cellStyle name="Normal 2 2 2 3 3 5 6 2 2" xfId="59519"/>
    <cellStyle name="Normal 2 2 2 3 3 5 6 3" xfId="46922"/>
    <cellStyle name="Normal 2 2 2 3 3 5 6 4" xfId="36908"/>
    <cellStyle name="Normal 2 2 2 3 3 5 7" xfId="16067"/>
    <cellStyle name="Normal 2 2 2 3 3 5 7 2" xfId="51283"/>
    <cellStyle name="Normal 2 2 2 3 3 5 7 3" xfId="28672"/>
    <cellStyle name="Normal 2 2 2 3 3 5 8" xfId="14289"/>
    <cellStyle name="Normal 2 2 2 3 3 5 8 2" xfId="49507"/>
    <cellStyle name="Normal 2 2 2 3 3 5 9" xfId="38686"/>
    <cellStyle name="Normal 2 2 2 3 3 6" xfId="2560"/>
    <cellStyle name="Normal 2 2 2 3 3 6 10" xfId="26087"/>
    <cellStyle name="Normal 2 2 2 3 3 6 11" xfId="60491"/>
    <cellStyle name="Normal 2 2 2 3 3 6 2" xfId="4387"/>
    <cellStyle name="Normal 2 2 2 3 3 6 2 2" xfId="17034"/>
    <cellStyle name="Normal 2 2 2 3 3 6 2 2 2" xfId="52250"/>
    <cellStyle name="Normal 2 2 2 3 3 6 2 3" xfId="39653"/>
    <cellStyle name="Normal 2 2 2 3 3 6 2 4" xfId="29639"/>
    <cellStyle name="Normal 2 2 2 3 3 6 3" xfId="5857"/>
    <cellStyle name="Normal 2 2 2 3 3 6 3 2" xfId="18488"/>
    <cellStyle name="Normal 2 2 2 3 3 6 3 2 2" xfId="53704"/>
    <cellStyle name="Normal 2 2 2 3 3 6 3 3" xfId="41107"/>
    <cellStyle name="Normal 2 2 2 3 3 6 3 4" xfId="31093"/>
    <cellStyle name="Normal 2 2 2 3 3 6 4" xfId="7316"/>
    <cellStyle name="Normal 2 2 2 3 3 6 4 2" xfId="19942"/>
    <cellStyle name="Normal 2 2 2 3 3 6 4 2 2" xfId="55158"/>
    <cellStyle name="Normal 2 2 2 3 3 6 4 3" xfId="42561"/>
    <cellStyle name="Normal 2 2 2 3 3 6 4 4" xfId="32547"/>
    <cellStyle name="Normal 2 2 2 3 3 6 5" xfId="9097"/>
    <cellStyle name="Normal 2 2 2 3 3 6 5 2" xfId="21718"/>
    <cellStyle name="Normal 2 2 2 3 3 6 5 2 2" xfId="56934"/>
    <cellStyle name="Normal 2 2 2 3 3 6 5 3" xfId="44337"/>
    <cellStyle name="Normal 2 2 2 3 3 6 5 4" xfId="34323"/>
    <cellStyle name="Normal 2 2 2 3 3 6 6" xfId="10891"/>
    <cellStyle name="Normal 2 2 2 3 3 6 6 2" xfId="23494"/>
    <cellStyle name="Normal 2 2 2 3 3 6 6 2 2" xfId="58710"/>
    <cellStyle name="Normal 2 2 2 3 3 6 6 3" xfId="46113"/>
    <cellStyle name="Normal 2 2 2 3 3 6 6 4" xfId="36099"/>
    <cellStyle name="Normal 2 2 2 3 3 6 7" xfId="15258"/>
    <cellStyle name="Normal 2 2 2 3 3 6 7 2" xfId="50474"/>
    <cellStyle name="Normal 2 2 2 3 3 6 7 3" xfId="27863"/>
    <cellStyle name="Normal 2 2 2 3 3 6 8" xfId="13480"/>
    <cellStyle name="Normal 2 2 2 3 3 6 8 2" xfId="48698"/>
    <cellStyle name="Normal 2 2 2 3 3 6 9" xfId="37877"/>
    <cellStyle name="Normal 2 2 2 3 3 7" xfId="3724"/>
    <cellStyle name="Normal 2 2 2 3 3 7 2" xfId="8448"/>
    <cellStyle name="Normal 2 2 2 3 3 7 2 2" xfId="21074"/>
    <cellStyle name="Normal 2 2 2 3 3 7 2 2 2" xfId="56290"/>
    <cellStyle name="Normal 2 2 2 3 3 7 2 3" xfId="43693"/>
    <cellStyle name="Normal 2 2 2 3 3 7 2 4" xfId="33679"/>
    <cellStyle name="Normal 2 2 2 3 3 7 3" xfId="10229"/>
    <cellStyle name="Normal 2 2 2 3 3 7 3 2" xfId="22850"/>
    <cellStyle name="Normal 2 2 2 3 3 7 3 2 2" xfId="58066"/>
    <cellStyle name="Normal 2 2 2 3 3 7 3 3" xfId="45469"/>
    <cellStyle name="Normal 2 2 2 3 3 7 3 4" xfId="35455"/>
    <cellStyle name="Normal 2 2 2 3 3 7 4" xfId="12025"/>
    <cellStyle name="Normal 2 2 2 3 3 7 4 2" xfId="24626"/>
    <cellStyle name="Normal 2 2 2 3 3 7 4 2 2" xfId="59842"/>
    <cellStyle name="Normal 2 2 2 3 3 7 4 3" xfId="47245"/>
    <cellStyle name="Normal 2 2 2 3 3 7 4 4" xfId="37231"/>
    <cellStyle name="Normal 2 2 2 3 3 7 5" xfId="16390"/>
    <cellStyle name="Normal 2 2 2 3 3 7 5 2" xfId="51606"/>
    <cellStyle name="Normal 2 2 2 3 3 7 5 3" xfId="28995"/>
    <cellStyle name="Normal 2 2 2 3 3 7 6" xfId="14612"/>
    <cellStyle name="Normal 2 2 2 3 3 7 6 2" xfId="49830"/>
    <cellStyle name="Normal 2 2 2 3 3 7 7" xfId="39009"/>
    <cellStyle name="Normal 2 2 2 3 3 7 8" xfId="27219"/>
    <cellStyle name="Normal 2 2 2 3 3 8" xfId="4062"/>
    <cellStyle name="Normal 2 2 2 3 3 8 2" xfId="16712"/>
    <cellStyle name="Normal 2 2 2 3 3 8 2 2" xfId="51928"/>
    <cellStyle name="Normal 2 2 2 3 3 8 2 3" xfId="29317"/>
    <cellStyle name="Normal 2 2 2 3 3 8 3" xfId="13158"/>
    <cellStyle name="Normal 2 2 2 3 3 8 3 2" xfId="48376"/>
    <cellStyle name="Normal 2 2 2 3 3 8 4" xfId="39331"/>
    <cellStyle name="Normal 2 2 2 3 3 8 5" xfId="25765"/>
    <cellStyle name="Normal 2 2 2 3 3 9" xfId="5535"/>
    <cellStyle name="Normal 2 2 2 3 3 9 2" xfId="18166"/>
    <cellStyle name="Normal 2 2 2 3 3 9 2 2" xfId="53382"/>
    <cellStyle name="Normal 2 2 2 3 3 9 3" xfId="40785"/>
    <cellStyle name="Normal 2 2 2 3 3 9 4" xfId="30771"/>
    <cellStyle name="Normal 2 2 2 3 4" xfId="2245"/>
    <cellStyle name="Normal 2 2 2 3 4 10" xfId="7028"/>
    <cellStyle name="Normal 2 2 2 3 4 10 2" xfId="19654"/>
    <cellStyle name="Normal 2 2 2 3 4 10 2 2" xfId="54870"/>
    <cellStyle name="Normal 2 2 2 3 4 10 3" xfId="42273"/>
    <cellStyle name="Normal 2 2 2 3 4 10 4" xfId="32259"/>
    <cellStyle name="Normal 2 2 2 3 4 11" xfId="8809"/>
    <cellStyle name="Normal 2 2 2 3 4 11 2" xfId="21430"/>
    <cellStyle name="Normal 2 2 2 3 4 11 2 2" xfId="56646"/>
    <cellStyle name="Normal 2 2 2 3 4 11 3" xfId="44049"/>
    <cellStyle name="Normal 2 2 2 3 4 11 4" xfId="34035"/>
    <cellStyle name="Normal 2 2 2 3 4 12" xfId="10571"/>
    <cellStyle name="Normal 2 2 2 3 4 12 2" xfId="23182"/>
    <cellStyle name="Normal 2 2 2 3 4 12 2 2" xfId="58398"/>
    <cellStyle name="Normal 2 2 2 3 4 12 3" xfId="45801"/>
    <cellStyle name="Normal 2 2 2 3 4 12 4" xfId="35787"/>
    <cellStyle name="Normal 2 2 2 3 4 13" xfId="14970"/>
    <cellStyle name="Normal 2 2 2 3 4 13 2" xfId="50186"/>
    <cellStyle name="Normal 2 2 2 3 4 13 3" xfId="27575"/>
    <cellStyle name="Normal 2 2 2 3 4 14" xfId="12383"/>
    <cellStyle name="Normal 2 2 2 3 4 14 2" xfId="47601"/>
    <cellStyle name="Normal 2 2 2 3 4 15" xfId="37589"/>
    <cellStyle name="Normal 2 2 2 3 4 16" xfId="24990"/>
    <cellStyle name="Normal 2 2 2 3 4 17" xfId="60203"/>
    <cellStyle name="Normal 2 2 2 3 4 2" xfId="2422"/>
    <cellStyle name="Normal 2 2 2 3 4 2 10" xfId="10572"/>
    <cellStyle name="Normal 2 2 2 3 4 2 10 2" xfId="23183"/>
    <cellStyle name="Normal 2 2 2 3 4 2 10 2 2" xfId="58399"/>
    <cellStyle name="Normal 2 2 2 3 4 2 10 3" xfId="45802"/>
    <cellStyle name="Normal 2 2 2 3 4 2 10 4" xfId="35788"/>
    <cellStyle name="Normal 2 2 2 3 4 2 11" xfId="15127"/>
    <cellStyle name="Normal 2 2 2 3 4 2 11 2" xfId="50343"/>
    <cellStyle name="Normal 2 2 2 3 4 2 11 3" xfId="27732"/>
    <cellStyle name="Normal 2 2 2 3 4 2 12" xfId="12540"/>
    <cellStyle name="Normal 2 2 2 3 4 2 12 2" xfId="47758"/>
    <cellStyle name="Normal 2 2 2 3 4 2 13" xfId="37746"/>
    <cellStyle name="Normal 2 2 2 3 4 2 14" xfId="25147"/>
    <cellStyle name="Normal 2 2 2 3 4 2 15" xfId="60360"/>
    <cellStyle name="Normal 2 2 2 3 4 2 2" xfId="3262"/>
    <cellStyle name="Normal 2 2 2 3 4 2 2 10" xfId="25631"/>
    <cellStyle name="Normal 2 2 2 3 4 2 2 11" xfId="61166"/>
    <cellStyle name="Normal 2 2 2 3 4 2 2 2" xfId="5062"/>
    <cellStyle name="Normal 2 2 2 3 4 2 2 2 2" xfId="17709"/>
    <cellStyle name="Normal 2 2 2 3 4 2 2 2 2 2" xfId="52925"/>
    <cellStyle name="Normal 2 2 2 3 4 2 2 2 2 3" xfId="30314"/>
    <cellStyle name="Normal 2 2 2 3 4 2 2 2 3" xfId="14155"/>
    <cellStyle name="Normal 2 2 2 3 4 2 2 2 3 2" xfId="49373"/>
    <cellStyle name="Normal 2 2 2 3 4 2 2 2 4" xfId="40328"/>
    <cellStyle name="Normal 2 2 2 3 4 2 2 2 5" xfId="26762"/>
    <cellStyle name="Normal 2 2 2 3 4 2 2 3" xfId="6532"/>
    <cellStyle name="Normal 2 2 2 3 4 2 2 3 2" xfId="19163"/>
    <cellStyle name="Normal 2 2 2 3 4 2 2 3 2 2" xfId="54379"/>
    <cellStyle name="Normal 2 2 2 3 4 2 2 3 3" xfId="41782"/>
    <cellStyle name="Normal 2 2 2 3 4 2 2 3 4" xfId="31768"/>
    <cellStyle name="Normal 2 2 2 3 4 2 2 4" xfId="7991"/>
    <cellStyle name="Normal 2 2 2 3 4 2 2 4 2" xfId="20617"/>
    <cellStyle name="Normal 2 2 2 3 4 2 2 4 2 2" xfId="55833"/>
    <cellStyle name="Normal 2 2 2 3 4 2 2 4 3" xfId="43236"/>
    <cellStyle name="Normal 2 2 2 3 4 2 2 4 4" xfId="33222"/>
    <cellStyle name="Normal 2 2 2 3 4 2 2 5" xfId="9772"/>
    <cellStyle name="Normal 2 2 2 3 4 2 2 5 2" xfId="22393"/>
    <cellStyle name="Normal 2 2 2 3 4 2 2 5 2 2" xfId="57609"/>
    <cellStyle name="Normal 2 2 2 3 4 2 2 5 3" xfId="45012"/>
    <cellStyle name="Normal 2 2 2 3 4 2 2 5 4" xfId="34998"/>
    <cellStyle name="Normal 2 2 2 3 4 2 2 6" xfId="11566"/>
    <cellStyle name="Normal 2 2 2 3 4 2 2 6 2" xfId="24169"/>
    <cellStyle name="Normal 2 2 2 3 4 2 2 6 2 2" xfId="59385"/>
    <cellStyle name="Normal 2 2 2 3 4 2 2 6 3" xfId="46788"/>
    <cellStyle name="Normal 2 2 2 3 4 2 2 6 4" xfId="36774"/>
    <cellStyle name="Normal 2 2 2 3 4 2 2 7" xfId="15933"/>
    <cellStyle name="Normal 2 2 2 3 4 2 2 7 2" xfId="51149"/>
    <cellStyle name="Normal 2 2 2 3 4 2 2 7 3" xfId="28538"/>
    <cellStyle name="Normal 2 2 2 3 4 2 2 8" xfId="13024"/>
    <cellStyle name="Normal 2 2 2 3 4 2 2 8 2" xfId="48242"/>
    <cellStyle name="Normal 2 2 2 3 4 2 2 9" xfId="38552"/>
    <cellStyle name="Normal 2 2 2 3 4 2 3" xfId="3591"/>
    <cellStyle name="Normal 2 2 2 3 4 2 3 10" xfId="27087"/>
    <cellStyle name="Normal 2 2 2 3 4 2 3 11" xfId="61491"/>
    <cellStyle name="Normal 2 2 2 3 4 2 3 2" xfId="5387"/>
    <cellStyle name="Normal 2 2 2 3 4 2 3 2 2" xfId="18034"/>
    <cellStyle name="Normal 2 2 2 3 4 2 3 2 2 2" xfId="53250"/>
    <cellStyle name="Normal 2 2 2 3 4 2 3 2 3" xfId="40653"/>
    <cellStyle name="Normal 2 2 2 3 4 2 3 2 4" xfId="30639"/>
    <cellStyle name="Normal 2 2 2 3 4 2 3 3" xfId="6857"/>
    <cellStyle name="Normal 2 2 2 3 4 2 3 3 2" xfId="19488"/>
    <cellStyle name="Normal 2 2 2 3 4 2 3 3 2 2" xfId="54704"/>
    <cellStyle name="Normal 2 2 2 3 4 2 3 3 3" xfId="42107"/>
    <cellStyle name="Normal 2 2 2 3 4 2 3 3 4" xfId="32093"/>
    <cellStyle name="Normal 2 2 2 3 4 2 3 4" xfId="8316"/>
    <cellStyle name="Normal 2 2 2 3 4 2 3 4 2" xfId="20942"/>
    <cellStyle name="Normal 2 2 2 3 4 2 3 4 2 2" xfId="56158"/>
    <cellStyle name="Normal 2 2 2 3 4 2 3 4 3" xfId="43561"/>
    <cellStyle name="Normal 2 2 2 3 4 2 3 4 4" xfId="33547"/>
    <cellStyle name="Normal 2 2 2 3 4 2 3 5" xfId="10097"/>
    <cellStyle name="Normal 2 2 2 3 4 2 3 5 2" xfId="22718"/>
    <cellStyle name="Normal 2 2 2 3 4 2 3 5 2 2" xfId="57934"/>
    <cellStyle name="Normal 2 2 2 3 4 2 3 5 3" xfId="45337"/>
    <cellStyle name="Normal 2 2 2 3 4 2 3 5 4" xfId="35323"/>
    <cellStyle name="Normal 2 2 2 3 4 2 3 6" xfId="11891"/>
    <cellStyle name="Normal 2 2 2 3 4 2 3 6 2" xfId="24494"/>
    <cellStyle name="Normal 2 2 2 3 4 2 3 6 2 2" xfId="59710"/>
    <cellStyle name="Normal 2 2 2 3 4 2 3 6 3" xfId="47113"/>
    <cellStyle name="Normal 2 2 2 3 4 2 3 6 4" xfId="37099"/>
    <cellStyle name="Normal 2 2 2 3 4 2 3 7" xfId="16258"/>
    <cellStyle name="Normal 2 2 2 3 4 2 3 7 2" xfId="51474"/>
    <cellStyle name="Normal 2 2 2 3 4 2 3 7 3" xfId="28863"/>
    <cellStyle name="Normal 2 2 2 3 4 2 3 8" xfId="14480"/>
    <cellStyle name="Normal 2 2 2 3 4 2 3 8 2" xfId="49698"/>
    <cellStyle name="Normal 2 2 2 3 4 2 3 9" xfId="38877"/>
    <cellStyle name="Normal 2 2 2 3 4 2 4" xfId="2752"/>
    <cellStyle name="Normal 2 2 2 3 4 2 4 10" xfId="26278"/>
    <cellStyle name="Normal 2 2 2 3 4 2 4 11" xfId="60682"/>
    <cellStyle name="Normal 2 2 2 3 4 2 4 2" xfId="4578"/>
    <cellStyle name="Normal 2 2 2 3 4 2 4 2 2" xfId="17225"/>
    <cellStyle name="Normal 2 2 2 3 4 2 4 2 2 2" xfId="52441"/>
    <cellStyle name="Normal 2 2 2 3 4 2 4 2 3" xfId="39844"/>
    <cellStyle name="Normal 2 2 2 3 4 2 4 2 4" xfId="29830"/>
    <cellStyle name="Normal 2 2 2 3 4 2 4 3" xfId="6048"/>
    <cellStyle name="Normal 2 2 2 3 4 2 4 3 2" xfId="18679"/>
    <cellStyle name="Normal 2 2 2 3 4 2 4 3 2 2" xfId="53895"/>
    <cellStyle name="Normal 2 2 2 3 4 2 4 3 3" xfId="41298"/>
    <cellStyle name="Normal 2 2 2 3 4 2 4 3 4" xfId="31284"/>
    <cellStyle name="Normal 2 2 2 3 4 2 4 4" xfId="7507"/>
    <cellStyle name="Normal 2 2 2 3 4 2 4 4 2" xfId="20133"/>
    <cellStyle name="Normal 2 2 2 3 4 2 4 4 2 2" xfId="55349"/>
    <cellStyle name="Normal 2 2 2 3 4 2 4 4 3" xfId="42752"/>
    <cellStyle name="Normal 2 2 2 3 4 2 4 4 4" xfId="32738"/>
    <cellStyle name="Normal 2 2 2 3 4 2 4 5" xfId="9288"/>
    <cellStyle name="Normal 2 2 2 3 4 2 4 5 2" xfId="21909"/>
    <cellStyle name="Normal 2 2 2 3 4 2 4 5 2 2" xfId="57125"/>
    <cellStyle name="Normal 2 2 2 3 4 2 4 5 3" xfId="44528"/>
    <cellStyle name="Normal 2 2 2 3 4 2 4 5 4" xfId="34514"/>
    <cellStyle name="Normal 2 2 2 3 4 2 4 6" xfId="11082"/>
    <cellStyle name="Normal 2 2 2 3 4 2 4 6 2" xfId="23685"/>
    <cellStyle name="Normal 2 2 2 3 4 2 4 6 2 2" xfId="58901"/>
    <cellStyle name="Normal 2 2 2 3 4 2 4 6 3" xfId="46304"/>
    <cellStyle name="Normal 2 2 2 3 4 2 4 6 4" xfId="36290"/>
    <cellStyle name="Normal 2 2 2 3 4 2 4 7" xfId="15449"/>
    <cellStyle name="Normal 2 2 2 3 4 2 4 7 2" xfId="50665"/>
    <cellStyle name="Normal 2 2 2 3 4 2 4 7 3" xfId="28054"/>
    <cellStyle name="Normal 2 2 2 3 4 2 4 8" xfId="13671"/>
    <cellStyle name="Normal 2 2 2 3 4 2 4 8 2" xfId="48889"/>
    <cellStyle name="Normal 2 2 2 3 4 2 4 9" xfId="38068"/>
    <cellStyle name="Normal 2 2 2 3 4 2 5" xfId="3916"/>
    <cellStyle name="Normal 2 2 2 3 4 2 5 2" xfId="8639"/>
    <cellStyle name="Normal 2 2 2 3 4 2 5 2 2" xfId="21265"/>
    <cellStyle name="Normal 2 2 2 3 4 2 5 2 2 2" xfId="56481"/>
    <cellStyle name="Normal 2 2 2 3 4 2 5 2 3" xfId="43884"/>
    <cellStyle name="Normal 2 2 2 3 4 2 5 2 4" xfId="33870"/>
    <cellStyle name="Normal 2 2 2 3 4 2 5 3" xfId="10420"/>
    <cellStyle name="Normal 2 2 2 3 4 2 5 3 2" xfId="23041"/>
    <cellStyle name="Normal 2 2 2 3 4 2 5 3 2 2" xfId="58257"/>
    <cellStyle name="Normal 2 2 2 3 4 2 5 3 3" xfId="45660"/>
    <cellStyle name="Normal 2 2 2 3 4 2 5 3 4" xfId="35646"/>
    <cellStyle name="Normal 2 2 2 3 4 2 5 4" xfId="12216"/>
    <cellStyle name="Normal 2 2 2 3 4 2 5 4 2" xfId="24817"/>
    <cellStyle name="Normal 2 2 2 3 4 2 5 4 2 2" xfId="60033"/>
    <cellStyle name="Normal 2 2 2 3 4 2 5 4 3" xfId="47436"/>
    <cellStyle name="Normal 2 2 2 3 4 2 5 4 4" xfId="37422"/>
    <cellStyle name="Normal 2 2 2 3 4 2 5 5" xfId="16581"/>
    <cellStyle name="Normal 2 2 2 3 4 2 5 5 2" xfId="51797"/>
    <cellStyle name="Normal 2 2 2 3 4 2 5 5 3" xfId="29186"/>
    <cellStyle name="Normal 2 2 2 3 4 2 5 6" xfId="14803"/>
    <cellStyle name="Normal 2 2 2 3 4 2 5 6 2" xfId="50021"/>
    <cellStyle name="Normal 2 2 2 3 4 2 5 7" xfId="39200"/>
    <cellStyle name="Normal 2 2 2 3 4 2 5 8" xfId="27410"/>
    <cellStyle name="Normal 2 2 2 3 4 2 6" xfId="4256"/>
    <cellStyle name="Normal 2 2 2 3 4 2 6 2" xfId="16903"/>
    <cellStyle name="Normal 2 2 2 3 4 2 6 2 2" xfId="52119"/>
    <cellStyle name="Normal 2 2 2 3 4 2 6 2 3" xfId="29508"/>
    <cellStyle name="Normal 2 2 2 3 4 2 6 3" xfId="13349"/>
    <cellStyle name="Normal 2 2 2 3 4 2 6 3 2" xfId="48567"/>
    <cellStyle name="Normal 2 2 2 3 4 2 6 4" xfId="39522"/>
    <cellStyle name="Normal 2 2 2 3 4 2 6 5" xfId="25956"/>
    <cellStyle name="Normal 2 2 2 3 4 2 7" xfId="5726"/>
    <cellStyle name="Normal 2 2 2 3 4 2 7 2" xfId="18357"/>
    <cellStyle name="Normal 2 2 2 3 4 2 7 2 2" xfId="53573"/>
    <cellStyle name="Normal 2 2 2 3 4 2 7 3" xfId="40976"/>
    <cellStyle name="Normal 2 2 2 3 4 2 7 4" xfId="30962"/>
    <cellStyle name="Normal 2 2 2 3 4 2 8" xfId="7185"/>
    <cellStyle name="Normal 2 2 2 3 4 2 8 2" xfId="19811"/>
    <cellStyle name="Normal 2 2 2 3 4 2 8 2 2" xfId="55027"/>
    <cellStyle name="Normal 2 2 2 3 4 2 8 3" xfId="42430"/>
    <cellStyle name="Normal 2 2 2 3 4 2 8 4" xfId="32416"/>
    <cellStyle name="Normal 2 2 2 3 4 2 9" xfId="8966"/>
    <cellStyle name="Normal 2 2 2 3 4 2 9 2" xfId="21587"/>
    <cellStyle name="Normal 2 2 2 3 4 2 9 2 2" xfId="56803"/>
    <cellStyle name="Normal 2 2 2 3 4 2 9 3" xfId="44206"/>
    <cellStyle name="Normal 2 2 2 3 4 2 9 4" xfId="34192"/>
    <cellStyle name="Normal 2 2 2 3 4 3" xfId="3105"/>
    <cellStyle name="Normal 2 2 2 3 4 3 10" xfId="25474"/>
    <cellStyle name="Normal 2 2 2 3 4 3 11" xfId="61009"/>
    <cellStyle name="Normal 2 2 2 3 4 3 2" xfId="4905"/>
    <cellStyle name="Normal 2 2 2 3 4 3 2 2" xfId="17552"/>
    <cellStyle name="Normal 2 2 2 3 4 3 2 2 2" xfId="52768"/>
    <cellStyle name="Normal 2 2 2 3 4 3 2 2 3" xfId="30157"/>
    <cellStyle name="Normal 2 2 2 3 4 3 2 3" xfId="13998"/>
    <cellStyle name="Normal 2 2 2 3 4 3 2 3 2" xfId="49216"/>
    <cellStyle name="Normal 2 2 2 3 4 3 2 4" xfId="40171"/>
    <cellStyle name="Normal 2 2 2 3 4 3 2 5" xfId="26605"/>
    <cellStyle name="Normal 2 2 2 3 4 3 3" xfId="6375"/>
    <cellStyle name="Normal 2 2 2 3 4 3 3 2" xfId="19006"/>
    <cellStyle name="Normal 2 2 2 3 4 3 3 2 2" xfId="54222"/>
    <cellStyle name="Normal 2 2 2 3 4 3 3 3" xfId="41625"/>
    <cellStyle name="Normal 2 2 2 3 4 3 3 4" xfId="31611"/>
    <cellStyle name="Normal 2 2 2 3 4 3 4" xfId="7834"/>
    <cellStyle name="Normal 2 2 2 3 4 3 4 2" xfId="20460"/>
    <cellStyle name="Normal 2 2 2 3 4 3 4 2 2" xfId="55676"/>
    <cellStyle name="Normal 2 2 2 3 4 3 4 3" xfId="43079"/>
    <cellStyle name="Normal 2 2 2 3 4 3 4 4" xfId="33065"/>
    <cellStyle name="Normal 2 2 2 3 4 3 5" xfId="9615"/>
    <cellStyle name="Normal 2 2 2 3 4 3 5 2" xfId="22236"/>
    <cellStyle name="Normal 2 2 2 3 4 3 5 2 2" xfId="57452"/>
    <cellStyle name="Normal 2 2 2 3 4 3 5 3" xfId="44855"/>
    <cellStyle name="Normal 2 2 2 3 4 3 5 4" xfId="34841"/>
    <cellStyle name="Normal 2 2 2 3 4 3 6" xfId="11409"/>
    <cellStyle name="Normal 2 2 2 3 4 3 6 2" xfId="24012"/>
    <cellStyle name="Normal 2 2 2 3 4 3 6 2 2" xfId="59228"/>
    <cellStyle name="Normal 2 2 2 3 4 3 6 3" xfId="46631"/>
    <cellStyle name="Normal 2 2 2 3 4 3 6 4" xfId="36617"/>
    <cellStyle name="Normal 2 2 2 3 4 3 7" xfId="15776"/>
    <cellStyle name="Normal 2 2 2 3 4 3 7 2" xfId="50992"/>
    <cellStyle name="Normal 2 2 2 3 4 3 7 3" xfId="28381"/>
    <cellStyle name="Normal 2 2 2 3 4 3 8" xfId="12867"/>
    <cellStyle name="Normal 2 2 2 3 4 3 8 2" xfId="48085"/>
    <cellStyle name="Normal 2 2 2 3 4 3 9" xfId="38395"/>
    <cellStyle name="Normal 2 2 2 3 4 4" xfId="2926"/>
    <cellStyle name="Normal 2 2 2 3 4 4 10" xfId="25312"/>
    <cellStyle name="Normal 2 2 2 3 4 4 11" xfId="60847"/>
    <cellStyle name="Normal 2 2 2 3 4 4 2" xfId="4743"/>
    <cellStyle name="Normal 2 2 2 3 4 4 2 2" xfId="17390"/>
    <cellStyle name="Normal 2 2 2 3 4 4 2 2 2" xfId="52606"/>
    <cellStyle name="Normal 2 2 2 3 4 4 2 2 3" xfId="29995"/>
    <cellStyle name="Normal 2 2 2 3 4 4 2 3" xfId="13836"/>
    <cellStyle name="Normal 2 2 2 3 4 4 2 3 2" xfId="49054"/>
    <cellStyle name="Normal 2 2 2 3 4 4 2 4" xfId="40009"/>
    <cellStyle name="Normal 2 2 2 3 4 4 2 5" xfId="26443"/>
    <cellStyle name="Normal 2 2 2 3 4 4 3" xfId="6213"/>
    <cellStyle name="Normal 2 2 2 3 4 4 3 2" xfId="18844"/>
    <cellStyle name="Normal 2 2 2 3 4 4 3 2 2" xfId="54060"/>
    <cellStyle name="Normal 2 2 2 3 4 4 3 3" xfId="41463"/>
    <cellStyle name="Normal 2 2 2 3 4 4 3 4" xfId="31449"/>
    <cellStyle name="Normal 2 2 2 3 4 4 4" xfId="7672"/>
    <cellStyle name="Normal 2 2 2 3 4 4 4 2" xfId="20298"/>
    <cellStyle name="Normal 2 2 2 3 4 4 4 2 2" xfId="55514"/>
    <cellStyle name="Normal 2 2 2 3 4 4 4 3" xfId="42917"/>
    <cellStyle name="Normal 2 2 2 3 4 4 4 4" xfId="32903"/>
    <cellStyle name="Normal 2 2 2 3 4 4 5" xfId="9453"/>
    <cellStyle name="Normal 2 2 2 3 4 4 5 2" xfId="22074"/>
    <cellStyle name="Normal 2 2 2 3 4 4 5 2 2" xfId="57290"/>
    <cellStyle name="Normal 2 2 2 3 4 4 5 3" xfId="44693"/>
    <cellStyle name="Normal 2 2 2 3 4 4 5 4" xfId="34679"/>
    <cellStyle name="Normal 2 2 2 3 4 4 6" xfId="11247"/>
    <cellStyle name="Normal 2 2 2 3 4 4 6 2" xfId="23850"/>
    <cellStyle name="Normal 2 2 2 3 4 4 6 2 2" xfId="59066"/>
    <cellStyle name="Normal 2 2 2 3 4 4 6 3" xfId="46469"/>
    <cellStyle name="Normal 2 2 2 3 4 4 6 4" xfId="36455"/>
    <cellStyle name="Normal 2 2 2 3 4 4 7" xfId="15614"/>
    <cellStyle name="Normal 2 2 2 3 4 4 7 2" xfId="50830"/>
    <cellStyle name="Normal 2 2 2 3 4 4 7 3" xfId="28219"/>
    <cellStyle name="Normal 2 2 2 3 4 4 8" xfId="12705"/>
    <cellStyle name="Normal 2 2 2 3 4 4 8 2" xfId="47923"/>
    <cellStyle name="Normal 2 2 2 3 4 4 9" xfId="38233"/>
    <cellStyle name="Normal 2 2 2 3 4 5" xfId="3434"/>
    <cellStyle name="Normal 2 2 2 3 4 5 10" xfId="26930"/>
    <cellStyle name="Normal 2 2 2 3 4 5 11" xfId="61334"/>
    <cellStyle name="Normal 2 2 2 3 4 5 2" xfId="5230"/>
    <cellStyle name="Normal 2 2 2 3 4 5 2 2" xfId="17877"/>
    <cellStyle name="Normal 2 2 2 3 4 5 2 2 2" xfId="53093"/>
    <cellStyle name="Normal 2 2 2 3 4 5 2 3" xfId="40496"/>
    <cellStyle name="Normal 2 2 2 3 4 5 2 4" xfId="30482"/>
    <cellStyle name="Normal 2 2 2 3 4 5 3" xfId="6700"/>
    <cellStyle name="Normal 2 2 2 3 4 5 3 2" xfId="19331"/>
    <cellStyle name="Normal 2 2 2 3 4 5 3 2 2" xfId="54547"/>
    <cellStyle name="Normal 2 2 2 3 4 5 3 3" xfId="41950"/>
    <cellStyle name="Normal 2 2 2 3 4 5 3 4" xfId="31936"/>
    <cellStyle name="Normal 2 2 2 3 4 5 4" xfId="8159"/>
    <cellStyle name="Normal 2 2 2 3 4 5 4 2" xfId="20785"/>
    <cellStyle name="Normal 2 2 2 3 4 5 4 2 2" xfId="56001"/>
    <cellStyle name="Normal 2 2 2 3 4 5 4 3" xfId="43404"/>
    <cellStyle name="Normal 2 2 2 3 4 5 4 4" xfId="33390"/>
    <cellStyle name="Normal 2 2 2 3 4 5 5" xfId="9940"/>
    <cellStyle name="Normal 2 2 2 3 4 5 5 2" xfId="22561"/>
    <cellStyle name="Normal 2 2 2 3 4 5 5 2 2" xfId="57777"/>
    <cellStyle name="Normal 2 2 2 3 4 5 5 3" xfId="45180"/>
    <cellStyle name="Normal 2 2 2 3 4 5 5 4" xfId="35166"/>
    <cellStyle name="Normal 2 2 2 3 4 5 6" xfId="11734"/>
    <cellStyle name="Normal 2 2 2 3 4 5 6 2" xfId="24337"/>
    <cellStyle name="Normal 2 2 2 3 4 5 6 2 2" xfId="59553"/>
    <cellStyle name="Normal 2 2 2 3 4 5 6 3" xfId="46956"/>
    <cellStyle name="Normal 2 2 2 3 4 5 6 4" xfId="36942"/>
    <cellStyle name="Normal 2 2 2 3 4 5 7" xfId="16101"/>
    <cellStyle name="Normal 2 2 2 3 4 5 7 2" xfId="51317"/>
    <cellStyle name="Normal 2 2 2 3 4 5 7 3" xfId="28706"/>
    <cellStyle name="Normal 2 2 2 3 4 5 8" xfId="14323"/>
    <cellStyle name="Normal 2 2 2 3 4 5 8 2" xfId="49541"/>
    <cellStyle name="Normal 2 2 2 3 4 5 9" xfId="38720"/>
    <cellStyle name="Normal 2 2 2 3 4 6" xfId="2595"/>
    <cellStyle name="Normal 2 2 2 3 4 6 10" xfId="26121"/>
    <cellStyle name="Normal 2 2 2 3 4 6 11" xfId="60525"/>
    <cellStyle name="Normal 2 2 2 3 4 6 2" xfId="4421"/>
    <cellStyle name="Normal 2 2 2 3 4 6 2 2" xfId="17068"/>
    <cellStyle name="Normal 2 2 2 3 4 6 2 2 2" xfId="52284"/>
    <cellStyle name="Normal 2 2 2 3 4 6 2 3" xfId="39687"/>
    <cellStyle name="Normal 2 2 2 3 4 6 2 4" xfId="29673"/>
    <cellStyle name="Normal 2 2 2 3 4 6 3" xfId="5891"/>
    <cellStyle name="Normal 2 2 2 3 4 6 3 2" xfId="18522"/>
    <cellStyle name="Normal 2 2 2 3 4 6 3 2 2" xfId="53738"/>
    <cellStyle name="Normal 2 2 2 3 4 6 3 3" xfId="41141"/>
    <cellStyle name="Normal 2 2 2 3 4 6 3 4" xfId="31127"/>
    <cellStyle name="Normal 2 2 2 3 4 6 4" xfId="7350"/>
    <cellStyle name="Normal 2 2 2 3 4 6 4 2" xfId="19976"/>
    <cellStyle name="Normal 2 2 2 3 4 6 4 2 2" xfId="55192"/>
    <cellStyle name="Normal 2 2 2 3 4 6 4 3" xfId="42595"/>
    <cellStyle name="Normal 2 2 2 3 4 6 4 4" xfId="32581"/>
    <cellStyle name="Normal 2 2 2 3 4 6 5" xfId="9131"/>
    <cellStyle name="Normal 2 2 2 3 4 6 5 2" xfId="21752"/>
    <cellStyle name="Normal 2 2 2 3 4 6 5 2 2" xfId="56968"/>
    <cellStyle name="Normal 2 2 2 3 4 6 5 3" xfId="44371"/>
    <cellStyle name="Normal 2 2 2 3 4 6 5 4" xfId="34357"/>
    <cellStyle name="Normal 2 2 2 3 4 6 6" xfId="10925"/>
    <cellStyle name="Normal 2 2 2 3 4 6 6 2" xfId="23528"/>
    <cellStyle name="Normal 2 2 2 3 4 6 6 2 2" xfId="58744"/>
    <cellStyle name="Normal 2 2 2 3 4 6 6 3" xfId="46147"/>
    <cellStyle name="Normal 2 2 2 3 4 6 6 4" xfId="36133"/>
    <cellStyle name="Normal 2 2 2 3 4 6 7" xfId="15292"/>
    <cellStyle name="Normal 2 2 2 3 4 6 7 2" xfId="50508"/>
    <cellStyle name="Normal 2 2 2 3 4 6 7 3" xfId="27897"/>
    <cellStyle name="Normal 2 2 2 3 4 6 8" xfId="13514"/>
    <cellStyle name="Normal 2 2 2 3 4 6 8 2" xfId="48732"/>
    <cellStyle name="Normal 2 2 2 3 4 6 9" xfId="37911"/>
    <cellStyle name="Normal 2 2 2 3 4 7" xfId="3759"/>
    <cellStyle name="Normal 2 2 2 3 4 7 2" xfId="8482"/>
    <cellStyle name="Normal 2 2 2 3 4 7 2 2" xfId="21108"/>
    <cellStyle name="Normal 2 2 2 3 4 7 2 2 2" xfId="56324"/>
    <cellStyle name="Normal 2 2 2 3 4 7 2 3" xfId="43727"/>
    <cellStyle name="Normal 2 2 2 3 4 7 2 4" xfId="33713"/>
    <cellStyle name="Normal 2 2 2 3 4 7 3" xfId="10263"/>
    <cellStyle name="Normal 2 2 2 3 4 7 3 2" xfId="22884"/>
    <cellStyle name="Normal 2 2 2 3 4 7 3 2 2" xfId="58100"/>
    <cellStyle name="Normal 2 2 2 3 4 7 3 3" xfId="45503"/>
    <cellStyle name="Normal 2 2 2 3 4 7 3 4" xfId="35489"/>
    <cellStyle name="Normal 2 2 2 3 4 7 4" xfId="12059"/>
    <cellStyle name="Normal 2 2 2 3 4 7 4 2" xfId="24660"/>
    <cellStyle name="Normal 2 2 2 3 4 7 4 2 2" xfId="59876"/>
    <cellStyle name="Normal 2 2 2 3 4 7 4 3" xfId="47279"/>
    <cellStyle name="Normal 2 2 2 3 4 7 4 4" xfId="37265"/>
    <cellStyle name="Normal 2 2 2 3 4 7 5" xfId="16424"/>
    <cellStyle name="Normal 2 2 2 3 4 7 5 2" xfId="51640"/>
    <cellStyle name="Normal 2 2 2 3 4 7 5 3" xfId="29029"/>
    <cellStyle name="Normal 2 2 2 3 4 7 6" xfId="14646"/>
    <cellStyle name="Normal 2 2 2 3 4 7 6 2" xfId="49864"/>
    <cellStyle name="Normal 2 2 2 3 4 7 7" xfId="39043"/>
    <cellStyle name="Normal 2 2 2 3 4 7 8" xfId="27253"/>
    <cellStyle name="Normal 2 2 2 3 4 8" xfId="4099"/>
    <cellStyle name="Normal 2 2 2 3 4 8 2" xfId="16746"/>
    <cellStyle name="Normal 2 2 2 3 4 8 2 2" xfId="51962"/>
    <cellStyle name="Normal 2 2 2 3 4 8 2 3" xfId="29351"/>
    <cellStyle name="Normal 2 2 2 3 4 8 3" xfId="13192"/>
    <cellStyle name="Normal 2 2 2 3 4 8 3 2" xfId="48410"/>
    <cellStyle name="Normal 2 2 2 3 4 8 4" xfId="39365"/>
    <cellStyle name="Normal 2 2 2 3 4 8 5" xfId="25799"/>
    <cellStyle name="Normal 2 2 2 3 4 9" xfId="5569"/>
    <cellStyle name="Normal 2 2 2 3 4 9 2" xfId="18200"/>
    <cellStyle name="Normal 2 2 2 3 4 9 2 2" xfId="53416"/>
    <cellStyle name="Normal 2 2 2 3 4 9 3" xfId="40819"/>
    <cellStyle name="Normal 2 2 2 3 4 9 4" xfId="30805"/>
    <cellStyle name="Normal 2 2 2 3 5" xfId="2300"/>
    <cellStyle name="Normal 2 2 2 3 5 10" xfId="10573"/>
    <cellStyle name="Normal 2 2 2 3 5 10 2" xfId="23184"/>
    <cellStyle name="Normal 2 2 2 3 5 10 2 2" xfId="58400"/>
    <cellStyle name="Normal 2 2 2 3 5 10 3" xfId="45803"/>
    <cellStyle name="Normal 2 2 2 3 5 10 4" xfId="35789"/>
    <cellStyle name="Normal 2 2 2 3 5 11" xfId="15016"/>
    <cellStyle name="Normal 2 2 2 3 5 11 2" xfId="50232"/>
    <cellStyle name="Normal 2 2 2 3 5 11 3" xfId="27621"/>
    <cellStyle name="Normal 2 2 2 3 5 12" xfId="12429"/>
    <cellStyle name="Normal 2 2 2 3 5 12 2" xfId="47647"/>
    <cellStyle name="Normal 2 2 2 3 5 13" xfId="37635"/>
    <cellStyle name="Normal 2 2 2 3 5 14" xfId="25036"/>
    <cellStyle name="Normal 2 2 2 3 5 15" xfId="60249"/>
    <cellStyle name="Normal 2 2 2 3 5 2" xfId="3151"/>
    <cellStyle name="Normal 2 2 2 3 5 2 10" xfId="25520"/>
    <cellStyle name="Normal 2 2 2 3 5 2 11" xfId="61055"/>
    <cellStyle name="Normal 2 2 2 3 5 2 2" xfId="4951"/>
    <cellStyle name="Normal 2 2 2 3 5 2 2 2" xfId="17598"/>
    <cellStyle name="Normal 2 2 2 3 5 2 2 2 2" xfId="52814"/>
    <cellStyle name="Normal 2 2 2 3 5 2 2 2 3" xfId="30203"/>
    <cellStyle name="Normal 2 2 2 3 5 2 2 3" xfId="14044"/>
    <cellStyle name="Normal 2 2 2 3 5 2 2 3 2" xfId="49262"/>
    <cellStyle name="Normal 2 2 2 3 5 2 2 4" xfId="40217"/>
    <cellStyle name="Normal 2 2 2 3 5 2 2 5" xfId="26651"/>
    <cellStyle name="Normal 2 2 2 3 5 2 3" xfId="6421"/>
    <cellStyle name="Normal 2 2 2 3 5 2 3 2" xfId="19052"/>
    <cellStyle name="Normal 2 2 2 3 5 2 3 2 2" xfId="54268"/>
    <cellStyle name="Normal 2 2 2 3 5 2 3 3" xfId="41671"/>
    <cellStyle name="Normal 2 2 2 3 5 2 3 4" xfId="31657"/>
    <cellStyle name="Normal 2 2 2 3 5 2 4" xfId="7880"/>
    <cellStyle name="Normal 2 2 2 3 5 2 4 2" xfId="20506"/>
    <cellStyle name="Normal 2 2 2 3 5 2 4 2 2" xfId="55722"/>
    <cellStyle name="Normal 2 2 2 3 5 2 4 3" xfId="43125"/>
    <cellStyle name="Normal 2 2 2 3 5 2 4 4" xfId="33111"/>
    <cellStyle name="Normal 2 2 2 3 5 2 5" xfId="9661"/>
    <cellStyle name="Normal 2 2 2 3 5 2 5 2" xfId="22282"/>
    <cellStyle name="Normal 2 2 2 3 5 2 5 2 2" xfId="57498"/>
    <cellStyle name="Normal 2 2 2 3 5 2 5 3" xfId="44901"/>
    <cellStyle name="Normal 2 2 2 3 5 2 5 4" xfId="34887"/>
    <cellStyle name="Normal 2 2 2 3 5 2 6" xfId="11455"/>
    <cellStyle name="Normal 2 2 2 3 5 2 6 2" xfId="24058"/>
    <cellStyle name="Normal 2 2 2 3 5 2 6 2 2" xfId="59274"/>
    <cellStyle name="Normal 2 2 2 3 5 2 6 3" xfId="46677"/>
    <cellStyle name="Normal 2 2 2 3 5 2 6 4" xfId="36663"/>
    <cellStyle name="Normal 2 2 2 3 5 2 7" xfId="15822"/>
    <cellStyle name="Normal 2 2 2 3 5 2 7 2" xfId="51038"/>
    <cellStyle name="Normal 2 2 2 3 5 2 7 3" xfId="28427"/>
    <cellStyle name="Normal 2 2 2 3 5 2 8" xfId="12913"/>
    <cellStyle name="Normal 2 2 2 3 5 2 8 2" xfId="48131"/>
    <cellStyle name="Normal 2 2 2 3 5 2 9" xfId="38441"/>
    <cellStyle name="Normal 2 2 2 3 5 3" xfId="3480"/>
    <cellStyle name="Normal 2 2 2 3 5 3 10" xfId="26976"/>
    <cellStyle name="Normal 2 2 2 3 5 3 11" xfId="61380"/>
    <cellStyle name="Normal 2 2 2 3 5 3 2" xfId="5276"/>
    <cellStyle name="Normal 2 2 2 3 5 3 2 2" xfId="17923"/>
    <cellStyle name="Normal 2 2 2 3 5 3 2 2 2" xfId="53139"/>
    <cellStyle name="Normal 2 2 2 3 5 3 2 3" xfId="40542"/>
    <cellStyle name="Normal 2 2 2 3 5 3 2 4" xfId="30528"/>
    <cellStyle name="Normal 2 2 2 3 5 3 3" xfId="6746"/>
    <cellStyle name="Normal 2 2 2 3 5 3 3 2" xfId="19377"/>
    <cellStyle name="Normal 2 2 2 3 5 3 3 2 2" xfId="54593"/>
    <cellStyle name="Normal 2 2 2 3 5 3 3 3" xfId="41996"/>
    <cellStyle name="Normal 2 2 2 3 5 3 3 4" xfId="31982"/>
    <cellStyle name="Normal 2 2 2 3 5 3 4" xfId="8205"/>
    <cellStyle name="Normal 2 2 2 3 5 3 4 2" xfId="20831"/>
    <cellStyle name="Normal 2 2 2 3 5 3 4 2 2" xfId="56047"/>
    <cellStyle name="Normal 2 2 2 3 5 3 4 3" xfId="43450"/>
    <cellStyle name="Normal 2 2 2 3 5 3 4 4" xfId="33436"/>
    <cellStyle name="Normal 2 2 2 3 5 3 5" xfId="9986"/>
    <cellStyle name="Normal 2 2 2 3 5 3 5 2" xfId="22607"/>
    <cellStyle name="Normal 2 2 2 3 5 3 5 2 2" xfId="57823"/>
    <cellStyle name="Normal 2 2 2 3 5 3 5 3" xfId="45226"/>
    <cellStyle name="Normal 2 2 2 3 5 3 5 4" xfId="35212"/>
    <cellStyle name="Normal 2 2 2 3 5 3 6" xfId="11780"/>
    <cellStyle name="Normal 2 2 2 3 5 3 6 2" xfId="24383"/>
    <cellStyle name="Normal 2 2 2 3 5 3 6 2 2" xfId="59599"/>
    <cellStyle name="Normal 2 2 2 3 5 3 6 3" xfId="47002"/>
    <cellStyle name="Normal 2 2 2 3 5 3 6 4" xfId="36988"/>
    <cellStyle name="Normal 2 2 2 3 5 3 7" xfId="16147"/>
    <cellStyle name="Normal 2 2 2 3 5 3 7 2" xfId="51363"/>
    <cellStyle name="Normal 2 2 2 3 5 3 7 3" xfId="28752"/>
    <cellStyle name="Normal 2 2 2 3 5 3 8" xfId="14369"/>
    <cellStyle name="Normal 2 2 2 3 5 3 8 2" xfId="49587"/>
    <cellStyle name="Normal 2 2 2 3 5 3 9" xfId="38766"/>
    <cellStyle name="Normal 2 2 2 3 5 4" xfId="2641"/>
    <cellStyle name="Normal 2 2 2 3 5 4 10" xfId="26167"/>
    <cellStyle name="Normal 2 2 2 3 5 4 11" xfId="60571"/>
    <cellStyle name="Normal 2 2 2 3 5 4 2" xfId="4467"/>
    <cellStyle name="Normal 2 2 2 3 5 4 2 2" xfId="17114"/>
    <cellStyle name="Normal 2 2 2 3 5 4 2 2 2" xfId="52330"/>
    <cellStyle name="Normal 2 2 2 3 5 4 2 3" xfId="39733"/>
    <cellStyle name="Normal 2 2 2 3 5 4 2 4" xfId="29719"/>
    <cellStyle name="Normal 2 2 2 3 5 4 3" xfId="5937"/>
    <cellStyle name="Normal 2 2 2 3 5 4 3 2" xfId="18568"/>
    <cellStyle name="Normal 2 2 2 3 5 4 3 2 2" xfId="53784"/>
    <cellStyle name="Normal 2 2 2 3 5 4 3 3" xfId="41187"/>
    <cellStyle name="Normal 2 2 2 3 5 4 3 4" xfId="31173"/>
    <cellStyle name="Normal 2 2 2 3 5 4 4" xfId="7396"/>
    <cellStyle name="Normal 2 2 2 3 5 4 4 2" xfId="20022"/>
    <cellStyle name="Normal 2 2 2 3 5 4 4 2 2" xfId="55238"/>
    <cellStyle name="Normal 2 2 2 3 5 4 4 3" xfId="42641"/>
    <cellStyle name="Normal 2 2 2 3 5 4 4 4" xfId="32627"/>
    <cellStyle name="Normal 2 2 2 3 5 4 5" xfId="9177"/>
    <cellStyle name="Normal 2 2 2 3 5 4 5 2" xfId="21798"/>
    <cellStyle name="Normal 2 2 2 3 5 4 5 2 2" xfId="57014"/>
    <cellStyle name="Normal 2 2 2 3 5 4 5 3" xfId="44417"/>
    <cellStyle name="Normal 2 2 2 3 5 4 5 4" xfId="34403"/>
    <cellStyle name="Normal 2 2 2 3 5 4 6" xfId="10971"/>
    <cellStyle name="Normal 2 2 2 3 5 4 6 2" xfId="23574"/>
    <cellStyle name="Normal 2 2 2 3 5 4 6 2 2" xfId="58790"/>
    <cellStyle name="Normal 2 2 2 3 5 4 6 3" xfId="46193"/>
    <cellStyle name="Normal 2 2 2 3 5 4 6 4" xfId="36179"/>
    <cellStyle name="Normal 2 2 2 3 5 4 7" xfId="15338"/>
    <cellStyle name="Normal 2 2 2 3 5 4 7 2" xfId="50554"/>
    <cellStyle name="Normal 2 2 2 3 5 4 7 3" xfId="27943"/>
    <cellStyle name="Normal 2 2 2 3 5 4 8" xfId="13560"/>
    <cellStyle name="Normal 2 2 2 3 5 4 8 2" xfId="48778"/>
    <cellStyle name="Normal 2 2 2 3 5 4 9" xfId="37957"/>
    <cellStyle name="Normal 2 2 2 3 5 5" xfId="3805"/>
    <cellStyle name="Normal 2 2 2 3 5 5 2" xfId="8528"/>
    <cellStyle name="Normal 2 2 2 3 5 5 2 2" xfId="21154"/>
    <cellStyle name="Normal 2 2 2 3 5 5 2 2 2" xfId="56370"/>
    <cellStyle name="Normal 2 2 2 3 5 5 2 3" xfId="43773"/>
    <cellStyle name="Normal 2 2 2 3 5 5 2 4" xfId="33759"/>
    <cellStyle name="Normal 2 2 2 3 5 5 3" xfId="10309"/>
    <cellStyle name="Normal 2 2 2 3 5 5 3 2" xfId="22930"/>
    <cellStyle name="Normal 2 2 2 3 5 5 3 2 2" xfId="58146"/>
    <cellStyle name="Normal 2 2 2 3 5 5 3 3" xfId="45549"/>
    <cellStyle name="Normal 2 2 2 3 5 5 3 4" xfId="35535"/>
    <cellStyle name="Normal 2 2 2 3 5 5 4" xfId="12105"/>
    <cellStyle name="Normal 2 2 2 3 5 5 4 2" xfId="24706"/>
    <cellStyle name="Normal 2 2 2 3 5 5 4 2 2" xfId="59922"/>
    <cellStyle name="Normal 2 2 2 3 5 5 4 3" xfId="47325"/>
    <cellStyle name="Normal 2 2 2 3 5 5 4 4" xfId="37311"/>
    <cellStyle name="Normal 2 2 2 3 5 5 5" xfId="16470"/>
    <cellStyle name="Normal 2 2 2 3 5 5 5 2" xfId="51686"/>
    <cellStyle name="Normal 2 2 2 3 5 5 5 3" xfId="29075"/>
    <cellStyle name="Normal 2 2 2 3 5 5 6" xfId="14692"/>
    <cellStyle name="Normal 2 2 2 3 5 5 6 2" xfId="49910"/>
    <cellStyle name="Normal 2 2 2 3 5 5 7" xfId="39089"/>
    <cellStyle name="Normal 2 2 2 3 5 5 8" xfId="27299"/>
    <cellStyle name="Normal 2 2 2 3 5 6" xfId="4145"/>
    <cellStyle name="Normal 2 2 2 3 5 6 2" xfId="16792"/>
    <cellStyle name="Normal 2 2 2 3 5 6 2 2" xfId="52008"/>
    <cellStyle name="Normal 2 2 2 3 5 6 2 3" xfId="29397"/>
    <cellStyle name="Normal 2 2 2 3 5 6 3" xfId="13238"/>
    <cellStyle name="Normal 2 2 2 3 5 6 3 2" xfId="48456"/>
    <cellStyle name="Normal 2 2 2 3 5 6 4" xfId="39411"/>
    <cellStyle name="Normal 2 2 2 3 5 6 5" xfId="25845"/>
    <cellStyle name="Normal 2 2 2 3 5 7" xfId="5615"/>
    <cellStyle name="Normal 2 2 2 3 5 7 2" xfId="18246"/>
    <cellStyle name="Normal 2 2 2 3 5 7 2 2" xfId="53462"/>
    <cellStyle name="Normal 2 2 2 3 5 7 3" xfId="40865"/>
    <cellStyle name="Normal 2 2 2 3 5 7 4" xfId="30851"/>
    <cellStyle name="Normal 2 2 2 3 5 8" xfId="7074"/>
    <cellStyle name="Normal 2 2 2 3 5 8 2" xfId="19700"/>
    <cellStyle name="Normal 2 2 2 3 5 8 2 2" xfId="54916"/>
    <cellStyle name="Normal 2 2 2 3 5 8 3" xfId="42319"/>
    <cellStyle name="Normal 2 2 2 3 5 8 4" xfId="32305"/>
    <cellStyle name="Normal 2 2 2 3 5 9" xfId="8855"/>
    <cellStyle name="Normal 2 2 2 3 5 9 2" xfId="21476"/>
    <cellStyle name="Normal 2 2 2 3 5 9 2 2" xfId="56692"/>
    <cellStyle name="Normal 2 2 2 3 5 9 3" xfId="44095"/>
    <cellStyle name="Normal 2 2 2 3 5 9 4" xfId="34081"/>
    <cellStyle name="Normal 2 2 2 3 6" xfId="2417"/>
    <cellStyle name="Normal 2 2 2 3 6 10" xfId="10574"/>
    <cellStyle name="Normal 2 2 2 3 6 10 2" xfId="23185"/>
    <cellStyle name="Normal 2 2 2 3 6 10 2 2" xfId="58401"/>
    <cellStyle name="Normal 2 2 2 3 6 10 3" xfId="45804"/>
    <cellStyle name="Normal 2 2 2 3 6 10 4" xfId="35790"/>
    <cellStyle name="Normal 2 2 2 3 6 11" xfId="15125"/>
    <cellStyle name="Normal 2 2 2 3 6 11 2" xfId="50341"/>
    <cellStyle name="Normal 2 2 2 3 6 11 3" xfId="27730"/>
    <cellStyle name="Normal 2 2 2 3 6 12" xfId="12538"/>
    <cellStyle name="Normal 2 2 2 3 6 12 2" xfId="47756"/>
    <cellStyle name="Normal 2 2 2 3 6 13" xfId="37744"/>
    <cellStyle name="Normal 2 2 2 3 6 14" xfId="25145"/>
    <cellStyle name="Normal 2 2 2 3 6 15" xfId="60358"/>
    <cellStyle name="Normal 2 2 2 3 6 2" xfId="3260"/>
    <cellStyle name="Normal 2 2 2 3 6 2 10" xfId="25629"/>
    <cellStyle name="Normal 2 2 2 3 6 2 11" xfId="61164"/>
    <cellStyle name="Normal 2 2 2 3 6 2 2" xfId="5060"/>
    <cellStyle name="Normal 2 2 2 3 6 2 2 2" xfId="17707"/>
    <cellStyle name="Normal 2 2 2 3 6 2 2 2 2" xfId="52923"/>
    <cellStyle name="Normal 2 2 2 3 6 2 2 2 3" xfId="30312"/>
    <cellStyle name="Normal 2 2 2 3 6 2 2 3" xfId="14153"/>
    <cellStyle name="Normal 2 2 2 3 6 2 2 3 2" xfId="49371"/>
    <cellStyle name="Normal 2 2 2 3 6 2 2 4" xfId="40326"/>
    <cellStyle name="Normal 2 2 2 3 6 2 2 5" xfId="26760"/>
    <cellStyle name="Normal 2 2 2 3 6 2 3" xfId="6530"/>
    <cellStyle name="Normal 2 2 2 3 6 2 3 2" xfId="19161"/>
    <cellStyle name="Normal 2 2 2 3 6 2 3 2 2" xfId="54377"/>
    <cellStyle name="Normal 2 2 2 3 6 2 3 3" xfId="41780"/>
    <cellStyle name="Normal 2 2 2 3 6 2 3 4" xfId="31766"/>
    <cellStyle name="Normal 2 2 2 3 6 2 4" xfId="7989"/>
    <cellStyle name="Normal 2 2 2 3 6 2 4 2" xfId="20615"/>
    <cellStyle name="Normal 2 2 2 3 6 2 4 2 2" xfId="55831"/>
    <cellStyle name="Normal 2 2 2 3 6 2 4 3" xfId="43234"/>
    <cellStyle name="Normal 2 2 2 3 6 2 4 4" xfId="33220"/>
    <cellStyle name="Normal 2 2 2 3 6 2 5" xfId="9770"/>
    <cellStyle name="Normal 2 2 2 3 6 2 5 2" xfId="22391"/>
    <cellStyle name="Normal 2 2 2 3 6 2 5 2 2" xfId="57607"/>
    <cellStyle name="Normal 2 2 2 3 6 2 5 3" xfId="45010"/>
    <cellStyle name="Normal 2 2 2 3 6 2 5 4" xfId="34996"/>
    <cellStyle name="Normal 2 2 2 3 6 2 6" xfId="11564"/>
    <cellStyle name="Normal 2 2 2 3 6 2 6 2" xfId="24167"/>
    <cellStyle name="Normal 2 2 2 3 6 2 6 2 2" xfId="59383"/>
    <cellStyle name="Normal 2 2 2 3 6 2 6 3" xfId="46786"/>
    <cellStyle name="Normal 2 2 2 3 6 2 6 4" xfId="36772"/>
    <cellStyle name="Normal 2 2 2 3 6 2 7" xfId="15931"/>
    <cellStyle name="Normal 2 2 2 3 6 2 7 2" xfId="51147"/>
    <cellStyle name="Normal 2 2 2 3 6 2 7 3" xfId="28536"/>
    <cellStyle name="Normal 2 2 2 3 6 2 8" xfId="13022"/>
    <cellStyle name="Normal 2 2 2 3 6 2 8 2" xfId="48240"/>
    <cellStyle name="Normal 2 2 2 3 6 2 9" xfId="38550"/>
    <cellStyle name="Normal 2 2 2 3 6 3" xfId="3589"/>
    <cellStyle name="Normal 2 2 2 3 6 3 10" xfId="27085"/>
    <cellStyle name="Normal 2 2 2 3 6 3 11" xfId="61489"/>
    <cellStyle name="Normal 2 2 2 3 6 3 2" xfId="5385"/>
    <cellStyle name="Normal 2 2 2 3 6 3 2 2" xfId="18032"/>
    <cellStyle name="Normal 2 2 2 3 6 3 2 2 2" xfId="53248"/>
    <cellStyle name="Normal 2 2 2 3 6 3 2 3" xfId="40651"/>
    <cellStyle name="Normal 2 2 2 3 6 3 2 4" xfId="30637"/>
    <cellStyle name="Normal 2 2 2 3 6 3 3" xfId="6855"/>
    <cellStyle name="Normal 2 2 2 3 6 3 3 2" xfId="19486"/>
    <cellStyle name="Normal 2 2 2 3 6 3 3 2 2" xfId="54702"/>
    <cellStyle name="Normal 2 2 2 3 6 3 3 3" xfId="42105"/>
    <cellStyle name="Normal 2 2 2 3 6 3 3 4" xfId="32091"/>
    <cellStyle name="Normal 2 2 2 3 6 3 4" xfId="8314"/>
    <cellStyle name="Normal 2 2 2 3 6 3 4 2" xfId="20940"/>
    <cellStyle name="Normal 2 2 2 3 6 3 4 2 2" xfId="56156"/>
    <cellStyle name="Normal 2 2 2 3 6 3 4 3" xfId="43559"/>
    <cellStyle name="Normal 2 2 2 3 6 3 4 4" xfId="33545"/>
    <cellStyle name="Normal 2 2 2 3 6 3 5" xfId="10095"/>
    <cellStyle name="Normal 2 2 2 3 6 3 5 2" xfId="22716"/>
    <cellStyle name="Normal 2 2 2 3 6 3 5 2 2" xfId="57932"/>
    <cellStyle name="Normal 2 2 2 3 6 3 5 3" xfId="45335"/>
    <cellStyle name="Normal 2 2 2 3 6 3 5 4" xfId="35321"/>
    <cellStyle name="Normal 2 2 2 3 6 3 6" xfId="11889"/>
    <cellStyle name="Normal 2 2 2 3 6 3 6 2" xfId="24492"/>
    <cellStyle name="Normal 2 2 2 3 6 3 6 2 2" xfId="59708"/>
    <cellStyle name="Normal 2 2 2 3 6 3 6 3" xfId="47111"/>
    <cellStyle name="Normal 2 2 2 3 6 3 6 4" xfId="37097"/>
    <cellStyle name="Normal 2 2 2 3 6 3 7" xfId="16256"/>
    <cellStyle name="Normal 2 2 2 3 6 3 7 2" xfId="51472"/>
    <cellStyle name="Normal 2 2 2 3 6 3 7 3" xfId="28861"/>
    <cellStyle name="Normal 2 2 2 3 6 3 8" xfId="14478"/>
    <cellStyle name="Normal 2 2 2 3 6 3 8 2" xfId="49696"/>
    <cellStyle name="Normal 2 2 2 3 6 3 9" xfId="38875"/>
    <cellStyle name="Normal 2 2 2 3 6 4" xfId="2750"/>
    <cellStyle name="Normal 2 2 2 3 6 4 10" xfId="26276"/>
    <cellStyle name="Normal 2 2 2 3 6 4 11" xfId="60680"/>
    <cellStyle name="Normal 2 2 2 3 6 4 2" xfId="4576"/>
    <cellStyle name="Normal 2 2 2 3 6 4 2 2" xfId="17223"/>
    <cellStyle name="Normal 2 2 2 3 6 4 2 2 2" xfId="52439"/>
    <cellStyle name="Normal 2 2 2 3 6 4 2 3" xfId="39842"/>
    <cellStyle name="Normal 2 2 2 3 6 4 2 4" xfId="29828"/>
    <cellStyle name="Normal 2 2 2 3 6 4 3" xfId="6046"/>
    <cellStyle name="Normal 2 2 2 3 6 4 3 2" xfId="18677"/>
    <cellStyle name="Normal 2 2 2 3 6 4 3 2 2" xfId="53893"/>
    <cellStyle name="Normal 2 2 2 3 6 4 3 3" xfId="41296"/>
    <cellStyle name="Normal 2 2 2 3 6 4 3 4" xfId="31282"/>
    <cellStyle name="Normal 2 2 2 3 6 4 4" xfId="7505"/>
    <cellStyle name="Normal 2 2 2 3 6 4 4 2" xfId="20131"/>
    <cellStyle name="Normal 2 2 2 3 6 4 4 2 2" xfId="55347"/>
    <cellStyle name="Normal 2 2 2 3 6 4 4 3" xfId="42750"/>
    <cellStyle name="Normal 2 2 2 3 6 4 4 4" xfId="32736"/>
    <cellStyle name="Normal 2 2 2 3 6 4 5" xfId="9286"/>
    <cellStyle name="Normal 2 2 2 3 6 4 5 2" xfId="21907"/>
    <cellStyle name="Normal 2 2 2 3 6 4 5 2 2" xfId="57123"/>
    <cellStyle name="Normal 2 2 2 3 6 4 5 3" xfId="44526"/>
    <cellStyle name="Normal 2 2 2 3 6 4 5 4" xfId="34512"/>
    <cellStyle name="Normal 2 2 2 3 6 4 6" xfId="11080"/>
    <cellStyle name="Normal 2 2 2 3 6 4 6 2" xfId="23683"/>
    <cellStyle name="Normal 2 2 2 3 6 4 6 2 2" xfId="58899"/>
    <cellStyle name="Normal 2 2 2 3 6 4 6 3" xfId="46302"/>
    <cellStyle name="Normal 2 2 2 3 6 4 6 4" xfId="36288"/>
    <cellStyle name="Normal 2 2 2 3 6 4 7" xfId="15447"/>
    <cellStyle name="Normal 2 2 2 3 6 4 7 2" xfId="50663"/>
    <cellStyle name="Normal 2 2 2 3 6 4 7 3" xfId="28052"/>
    <cellStyle name="Normal 2 2 2 3 6 4 8" xfId="13669"/>
    <cellStyle name="Normal 2 2 2 3 6 4 8 2" xfId="48887"/>
    <cellStyle name="Normal 2 2 2 3 6 4 9" xfId="38066"/>
    <cellStyle name="Normal 2 2 2 3 6 5" xfId="3914"/>
    <cellStyle name="Normal 2 2 2 3 6 5 2" xfId="8637"/>
    <cellStyle name="Normal 2 2 2 3 6 5 2 2" xfId="21263"/>
    <cellStyle name="Normal 2 2 2 3 6 5 2 2 2" xfId="56479"/>
    <cellStyle name="Normal 2 2 2 3 6 5 2 3" xfId="43882"/>
    <cellStyle name="Normal 2 2 2 3 6 5 2 4" xfId="33868"/>
    <cellStyle name="Normal 2 2 2 3 6 5 3" xfId="10418"/>
    <cellStyle name="Normal 2 2 2 3 6 5 3 2" xfId="23039"/>
    <cellStyle name="Normal 2 2 2 3 6 5 3 2 2" xfId="58255"/>
    <cellStyle name="Normal 2 2 2 3 6 5 3 3" xfId="45658"/>
    <cellStyle name="Normal 2 2 2 3 6 5 3 4" xfId="35644"/>
    <cellStyle name="Normal 2 2 2 3 6 5 4" xfId="12214"/>
    <cellStyle name="Normal 2 2 2 3 6 5 4 2" xfId="24815"/>
    <cellStyle name="Normal 2 2 2 3 6 5 4 2 2" xfId="60031"/>
    <cellStyle name="Normal 2 2 2 3 6 5 4 3" xfId="47434"/>
    <cellStyle name="Normal 2 2 2 3 6 5 4 4" xfId="37420"/>
    <cellStyle name="Normal 2 2 2 3 6 5 5" xfId="16579"/>
    <cellStyle name="Normal 2 2 2 3 6 5 5 2" xfId="51795"/>
    <cellStyle name="Normal 2 2 2 3 6 5 5 3" xfId="29184"/>
    <cellStyle name="Normal 2 2 2 3 6 5 6" xfId="14801"/>
    <cellStyle name="Normal 2 2 2 3 6 5 6 2" xfId="50019"/>
    <cellStyle name="Normal 2 2 2 3 6 5 7" xfId="39198"/>
    <cellStyle name="Normal 2 2 2 3 6 5 8" xfId="27408"/>
    <cellStyle name="Normal 2 2 2 3 6 6" xfId="4254"/>
    <cellStyle name="Normal 2 2 2 3 6 6 2" xfId="16901"/>
    <cellStyle name="Normal 2 2 2 3 6 6 2 2" xfId="52117"/>
    <cellStyle name="Normal 2 2 2 3 6 6 2 3" xfId="29506"/>
    <cellStyle name="Normal 2 2 2 3 6 6 3" xfId="13347"/>
    <cellStyle name="Normal 2 2 2 3 6 6 3 2" xfId="48565"/>
    <cellStyle name="Normal 2 2 2 3 6 6 4" xfId="39520"/>
    <cellStyle name="Normal 2 2 2 3 6 6 5" xfId="25954"/>
    <cellStyle name="Normal 2 2 2 3 6 7" xfId="5724"/>
    <cellStyle name="Normal 2 2 2 3 6 7 2" xfId="18355"/>
    <cellStyle name="Normal 2 2 2 3 6 7 2 2" xfId="53571"/>
    <cellStyle name="Normal 2 2 2 3 6 7 3" xfId="40974"/>
    <cellStyle name="Normal 2 2 2 3 6 7 4" xfId="30960"/>
    <cellStyle name="Normal 2 2 2 3 6 8" xfId="7183"/>
    <cellStyle name="Normal 2 2 2 3 6 8 2" xfId="19809"/>
    <cellStyle name="Normal 2 2 2 3 6 8 2 2" xfId="55025"/>
    <cellStyle name="Normal 2 2 2 3 6 8 3" xfId="42428"/>
    <cellStyle name="Normal 2 2 2 3 6 8 4" xfId="32414"/>
    <cellStyle name="Normal 2 2 2 3 6 9" xfId="8964"/>
    <cellStyle name="Normal 2 2 2 3 6 9 2" xfId="21585"/>
    <cellStyle name="Normal 2 2 2 3 6 9 2 2" xfId="56801"/>
    <cellStyle name="Normal 2 2 2 3 6 9 3" xfId="44204"/>
    <cellStyle name="Normal 2 2 2 3 6 9 4" xfId="34190"/>
    <cellStyle name="Normal 2 2 2 3 7" xfId="2981"/>
    <cellStyle name="Normal 2 2 2 3 7 10" xfId="25361"/>
    <cellStyle name="Normal 2 2 2 3 7 11" xfId="60896"/>
    <cellStyle name="Normal 2 2 2 3 7 2" xfId="4792"/>
    <cellStyle name="Normal 2 2 2 3 7 2 2" xfId="17439"/>
    <cellStyle name="Normal 2 2 2 3 7 2 2 2" xfId="52655"/>
    <cellStyle name="Normal 2 2 2 3 7 2 2 3" xfId="30044"/>
    <cellStyle name="Normal 2 2 2 3 7 2 3" xfId="13885"/>
    <cellStyle name="Normal 2 2 2 3 7 2 3 2" xfId="49103"/>
    <cellStyle name="Normal 2 2 2 3 7 2 4" xfId="40058"/>
    <cellStyle name="Normal 2 2 2 3 7 2 5" xfId="26492"/>
    <cellStyle name="Normal 2 2 2 3 7 3" xfId="6262"/>
    <cellStyle name="Normal 2 2 2 3 7 3 2" xfId="18893"/>
    <cellStyle name="Normal 2 2 2 3 7 3 2 2" xfId="54109"/>
    <cellStyle name="Normal 2 2 2 3 7 3 3" xfId="41512"/>
    <cellStyle name="Normal 2 2 2 3 7 3 4" xfId="31498"/>
    <cellStyle name="Normal 2 2 2 3 7 4" xfId="7721"/>
    <cellStyle name="Normal 2 2 2 3 7 4 2" xfId="20347"/>
    <cellStyle name="Normal 2 2 2 3 7 4 2 2" xfId="55563"/>
    <cellStyle name="Normal 2 2 2 3 7 4 3" xfId="42966"/>
    <cellStyle name="Normal 2 2 2 3 7 4 4" xfId="32952"/>
    <cellStyle name="Normal 2 2 2 3 7 5" xfId="9502"/>
    <cellStyle name="Normal 2 2 2 3 7 5 2" xfId="22123"/>
    <cellStyle name="Normal 2 2 2 3 7 5 2 2" xfId="57339"/>
    <cellStyle name="Normal 2 2 2 3 7 5 3" xfId="44742"/>
    <cellStyle name="Normal 2 2 2 3 7 5 4" xfId="34728"/>
    <cellStyle name="Normal 2 2 2 3 7 6" xfId="11296"/>
    <cellStyle name="Normal 2 2 2 3 7 6 2" xfId="23899"/>
    <cellStyle name="Normal 2 2 2 3 7 6 2 2" xfId="59115"/>
    <cellStyle name="Normal 2 2 2 3 7 6 3" xfId="46518"/>
    <cellStyle name="Normal 2 2 2 3 7 6 4" xfId="36504"/>
    <cellStyle name="Normal 2 2 2 3 7 7" xfId="15663"/>
    <cellStyle name="Normal 2 2 2 3 7 7 2" xfId="50879"/>
    <cellStyle name="Normal 2 2 2 3 7 7 3" xfId="28268"/>
    <cellStyle name="Normal 2 2 2 3 7 8" xfId="12754"/>
    <cellStyle name="Normal 2 2 2 3 7 8 2" xfId="47972"/>
    <cellStyle name="Normal 2 2 2 3 7 9" xfId="38282"/>
    <cellStyle name="Normal 2 2 2 3 8" xfId="3023"/>
    <cellStyle name="Normal 2 2 2 3 8 10" xfId="25397"/>
    <cellStyle name="Normal 2 2 2 3 8 11" xfId="60932"/>
    <cellStyle name="Normal 2 2 2 3 8 2" xfId="4828"/>
    <cellStyle name="Normal 2 2 2 3 8 2 2" xfId="17475"/>
    <cellStyle name="Normal 2 2 2 3 8 2 2 2" xfId="52691"/>
    <cellStyle name="Normal 2 2 2 3 8 2 2 3" xfId="30080"/>
    <cellStyle name="Normal 2 2 2 3 8 2 3" xfId="13921"/>
    <cellStyle name="Normal 2 2 2 3 8 2 3 2" xfId="49139"/>
    <cellStyle name="Normal 2 2 2 3 8 2 4" xfId="40094"/>
    <cellStyle name="Normal 2 2 2 3 8 2 5" xfId="26528"/>
    <cellStyle name="Normal 2 2 2 3 8 3" xfId="6298"/>
    <cellStyle name="Normal 2 2 2 3 8 3 2" xfId="18929"/>
    <cellStyle name="Normal 2 2 2 3 8 3 2 2" xfId="54145"/>
    <cellStyle name="Normal 2 2 2 3 8 3 3" xfId="41548"/>
    <cellStyle name="Normal 2 2 2 3 8 3 4" xfId="31534"/>
    <cellStyle name="Normal 2 2 2 3 8 4" xfId="7757"/>
    <cellStyle name="Normal 2 2 2 3 8 4 2" xfId="20383"/>
    <cellStyle name="Normal 2 2 2 3 8 4 2 2" xfId="55599"/>
    <cellStyle name="Normal 2 2 2 3 8 4 3" xfId="43002"/>
    <cellStyle name="Normal 2 2 2 3 8 4 4" xfId="32988"/>
    <cellStyle name="Normal 2 2 2 3 8 5" xfId="9538"/>
    <cellStyle name="Normal 2 2 2 3 8 5 2" xfId="22159"/>
    <cellStyle name="Normal 2 2 2 3 8 5 2 2" xfId="57375"/>
    <cellStyle name="Normal 2 2 2 3 8 5 3" xfId="44778"/>
    <cellStyle name="Normal 2 2 2 3 8 5 4" xfId="34764"/>
    <cellStyle name="Normal 2 2 2 3 8 6" xfId="11332"/>
    <cellStyle name="Normal 2 2 2 3 8 6 2" xfId="23935"/>
    <cellStyle name="Normal 2 2 2 3 8 6 2 2" xfId="59151"/>
    <cellStyle name="Normal 2 2 2 3 8 6 3" xfId="46554"/>
    <cellStyle name="Normal 2 2 2 3 8 6 4" xfId="36540"/>
    <cellStyle name="Normal 2 2 2 3 8 7" xfId="15699"/>
    <cellStyle name="Normal 2 2 2 3 8 7 2" xfId="50915"/>
    <cellStyle name="Normal 2 2 2 3 8 7 3" xfId="28304"/>
    <cellStyle name="Normal 2 2 2 3 8 8" xfId="12790"/>
    <cellStyle name="Normal 2 2 2 3 8 8 2" xfId="48008"/>
    <cellStyle name="Normal 2 2 2 3 8 9" xfId="38318"/>
    <cellStyle name="Normal 2 2 2 3 9" xfId="3015"/>
    <cellStyle name="Normal 2 2 2 3 9 10" xfId="25390"/>
    <cellStyle name="Normal 2 2 2 3 9 11" xfId="60925"/>
    <cellStyle name="Normal 2 2 2 3 9 2" xfId="4821"/>
    <cellStyle name="Normal 2 2 2 3 9 2 2" xfId="17468"/>
    <cellStyle name="Normal 2 2 2 3 9 2 2 2" xfId="52684"/>
    <cellStyle name="Normal 2 2 2 3 9 2 2 3" xfId="30073"/>
    <cellStyle name="Normal 2 2 2 3 9 2 3" xfId="13914"/>
    <cellStyle name="Normal 2 2 2 3 9 2 3 2" xfId="49132"/>
    <cellStyle name="Normal 2 2 2 3 9 2 4" xfId="40087"/>
    <cellStyle name="Normal 2 2 2 3 9 2 5" xfId="26521"/>
    <cellStyle name="Normal 2 2 2 3 9 3" xfId="6291"/>
    <cellStyle name="Normal 2 2 2 3 9 3 2" xfId="18922"/>
    <cellStyle name="Normal 2 2 2 3 9 3 2 2" xfId="54138"/>
    <cellStyle name="Normal 2 2 2 3 9 3 3" xfId="41541"/>
    <cellStyle name="Normal 2 2 2 3 9 3 4" xfId="31527"/>
    <cellStyle name="Normal 2 2 2 3 9 4" xfId="7750"/>
    <cellStyle name="Normal 2 2 2 3 9 4 2" xfId="20376"/>
    <cellStyle name="Normal 2 2 2 3 9 4 2 2" xfId="55592"/>
    <cellStyle name="Normal 2 2 2 3 9 4 3" xfId="42995"/>
    <cellStyle name="Normal 2 2 2 3 9 4 4" xfId="32981"/>
    <cellStyle name="Normal 2 2 2 3 9 5" xfId="9531"/>
    <cellStyle name="Normal 2 2 2 3 9 5 2" xfId="22152"/>
    <cellStyle name="Normal 2 2 2 3 9 5 2 2" xfId="57368"/>
    <cellStyle name="Normal 2 2 2 3 9 5 3" xfId="44771"/>
    <cellStyle name="Normal 2 2 2 3 9 5 4" xfId="34757"/>
    <cellStyle name="Normal 2 2 2 3 9 6" xfId="11325"/>
    <cellStyle name="Normal 2 2 2 3 9 6 2" xfId="23928"/>
    <cellStyle name="Normal 2 2 2 3 9 6 2 2" xfId="59144"/>
    <cellStyle name="Normal 2 2 2 3 9 6 3" xfId="46547"/>
    <cellStyle name="Normal 2 2 2 3 9 6 4" xfId="36533"/>
    <cellStyle name="Normal 2 2 2 3 9 7" xfId="15692"/>
    <cellStyle name="Normal 2 2 2 3 9 7 2" xfId="50908"/>
    <cellStyle name="Normal 2 2 2 3 9 7 3" xfId="28297"/>
    <cellStyle name="Normal 2 2 2 3 9 8" xfId="12783"/>
    <cellStyle name="Normal 2 2 2 3 9 8 2" xfId="48001"/>
    <cellStyle name="Normal 2 2 2 3 9 9" xfId="38311"/>
    <cellStyle name="Normal 2 2 2 3_District Target Attainment" xfId="1121"/>
    <cellStyle name="Normal 2 2 2 4" xfId="1283"/>
    <cellStyle name="Normal 2 2 2_District Target Attainment" xfId="1119"/>
    <cellStyle name="Normal 2 2 3" xfId="571"/>
    <cellStyle name="Normal 2 2 3 10" xfId="2956"/>
    <cellStyle name="Normal 2 2 3 11" xfId="2815"/>
    <cellStyle name="Normal 2 2 3 12" xfId="2485"/>
    <cellStyle name="Normal 2 2 3 2" xfId="572"/>
    <cellStyle name="Normal 2 2 3 2 10" xfId="5464"/>
    <cellStyle name="Normal 2 2 3 2 10 2" xfId="18095"/>
    <cellStyle name="Normal 2 2 3 2 10 2 2" xfId="53311"/>
    <cellStyle name="Normal 2 2 3 2 10 3" xfId="40714"/>
    <cellStyle name="Normal 2 2 3 2 10 4" xfId="30700"/>
    <cellStyle name="Normal 2 2 3 2 11" xfId="6920"/>
    <cellStyle name="Normal 2 2 3 2 11 2" xfId="19549"/>
    <cellStyle name="Normal 2 2 3 2 11 2 2" xfId="54765"/>
    <cellStyle name="Normal 2 2 3 2 11 3" xfId="42168"/>
    <cellStyle name="Normal 2 2 3 2 11 4" xfId="32154"/>
    <cellStyle name="Normal 2 2 3 2 12" xfId="8702"/>
    <cellStyle name="Normal 2 2 3 2 12 2" xfId="21325"/>
    <cellStyle name="Normal 2 2 3 2 12 2 2" xfId="56541"/>
    <cellStyle name="Normal 2 2 3 2 12 3" xfId="43944"/>
    <cellStyle name="Normal 2 2 3 2 12 4" xfId="33930"/>
    <cellStyle name="Normal 2 2 3 2 13" xfId="10575"/>
    <cellStyle name="Normal 2 2 3 2 13 2" xfId="23186"/>
    <cellStyle name="Normal 2 2 3 2 13 2 2" xfId="58402"/>
    <cellStyle name="Normal 2 2 3 2 13 3" xfId="45805"/>
    <cellStyle name="Normal 2 2 3 2 13 4" xfId="35791"/>
    <cellStyle name="Normal 2 2 3 2 14" xfId="14864"/>
    <cellStyle name="Normal 2 2 3 2 14 2" xfId="50081"/>
    <cellStyle name="Normal 2 2 3 2 14 3" xfId="27470"/>
    <cellStyle name="Normal 2 2 3 2 15" xfId="12278"/>
    <cellStyle name="Normal 2 2 3 2 15 2" xfId="47496"/>
    <cellStyle name="Normal 2 2 3 2 16" xfId="37483"/>
    <cellStyle name="Normal 2 2 3 2 17" xfId="24885"/>
    <cellStyle name="Normal 2 2 3 2 18" xfId="60098"/>
    <cellStyle name="Normal 2 2 3 2 2" xfId="1755"/>
    <cellStyle name="Normal 2 2 3 2 2 10" xfId="6994"/>
    <cellStyle name="Normal 2 2 3 2 2 10 2" xfId="19621"/>
    <cellStyle name="Normal 2 2 3 2 2 10 2 2" xfId="54837"/>
    <cellStyle name="Normal 2 2 3 2 2 10 3" xfId="42240"/>
    <cellStyle name="Normal 2 2 3 2 2 10 4" xfId="32226"/>
    <cellStyle name="Normal 2 2 3 2 2 11" xfId="8775"/>
    <cellStyle name="Normal 2 2 3 2 2 11 2" xfId="21397"/>
    <cellStyle name="Normal 2 2 3 2 2 11 2 2" xfId="56613"/>
    <cellStyle name="Normal 2 2 3 2 2 11 3" xfId="44016"/>
    <cellStyle name="Normal 2 2 3 2 2 11 4" xfId="34002"/>
    <cellStyle name="Normal 2 2 3 2 2 12" xfId="10576"/>
    <cellStyle name="Normal 2 2 3 2 2 12 2" xfId="23187"/>
    <cellStyle name="Normal 2 2 3 2 2 12 2 2" xfId="58403"/>
    <cellStyle name="Normal 2 2 3 2 2 12 3" xfId="45806"/>
    <cellStyle name="Normal 2 2 3 2 2 12 4" xfId="35792"/>
    <cellStyle name="Normal 2 2 3 2 2 13" xfId="14936"/>
    <cellStyle name="Normal 2 2 3 2 2 13 2" xfId="50153"/>
    <cellStyle name="Normal 2 2 3 2 2 13 3" xfId="27542"/>
    <cellStyle name="Normal 2 2 3 2 2 14" xfId="12350"/>
    <cellStyle name="Normal 2 2 3 2 2 14 2" xfId="47568"/>
    <cellStyle name="Normal 2 2 3 2 2 15" xfId="37555"/>
    <cellStyle name="Normal 2 2 3 2 2 16" xfId="24957"/>
    <cellStyle name="Normal 2 2 3 2 2 17" xfId="60170"/>
    <cellStyle name="Normal 2 2 3 2 2 2" xfId="2380"/>
    <cellStyle name="Normal 2 2 3 2 2 2 10" xfId="10577"/>
    <cellStyle name="Normal 2 2 3 2 2 2 10 2" xfId="23188"/>
    <cellStyle name="Normal 2 2 3 2 2 2 10 2 2" xfId="58404"/>
    <cellStyle name="Normal 2 2 3 2 2 2 10 3" xfId="45807"/>
    <cellStyle name="Normal 2 2 3 2 2 2 10 4" xfId="35793"/>
    <cellStyle name="Normal 2 2 3 2 2 2 11" xfId="15091"/>
    <cellStyle name="Normal 2 2 3 2 2 2 11 2" xfId="50307"/>
    <cellStyle name="Normal 2 2 3 2 2 2 11 3" xfId="27696"/>
    <cellStyle name="Normal 2 2 3 2 2 2 12" xfId="12504"/>
    <cellStyle name="Normal 2 2 3 2 2 2 12 2" xfId="47722"/>
    <cellStyle name="Normal 2 2 3 2 2 2 13" xfId="37710"/>
    <cellStyle name="Normal 2 2 3 2 2 2 14" xfId="25111"/>
    <cellStyle name="Normal 2 2 3 2 2 2 15" xfId="60324"/>
    <cellStyle name="Normal 2 2 3 2 2 2 2" xfId="3226"/>
    <cellStyle name="Normal 2 2 3 2 2 2 2 10" xfId="25595"/>
    <cellStyle name="Normal 2 2 3 2 2 2 2 11" xfId="61130"/>
    <cellStyle name="Normal 2 2 3 2 2 2 2 2" xfId="5026"/>
    <cellStyle name="Normal 2 2 3 2 2 2 2 2 2" xfId="17673"/>
    <cellStyle name="Normal 2 2 3 2 2 2 2 2 2 2" xfId="52889"/>
    <cellStyle name="Normal 2 2 3 2 2 2 2 2 2 3" xfId="30278"/>
    <cellStyle name="Normal 2 2 3 2 2 2 2 2 3" xfId="14119"/>
    <cellStyle name="Normal 2 2 3 2 2 2 2 2 3 2" xfId="49337"/>
    <cellStyle name="Normal 2 2 3 2 2 2 2 2 4" xfId="40292"/>
    <cellStyle name="Normal 2 2 3 2 2 2 2 2 5" xfId="26726"/>
    <cellStyle name="Normal 2 2 3 2 2 2 2 3" xfId="6496"/>
    <cellStyle name="Normal 2 2 3 2 2 2 2 3 2" xfId="19127"/>
    <cellStyle name="Normal 2 2 3 2 2 2 2 3 2 2" xfId="54343"/>
    <cellStyle name="Normal 2 2 3 2 2 2 2 3 3" xfId="41746"/>
    <cellStyle name="Normal 2 2 3 2 2 2 2 3 4" xfId="31732"/>
    <cellStyle name="Normal 2 2 3 2 2 2 2 4" xfId="7955"/>
    <cellStyle name="Normal 2 2 3 2 2 2 2 4 2" xfId="20581"/>
    <cellStyle name="Normal 2 2 3 2 2 2 2 4 2 2" xfId="55797"/>
    <cellStyle name="Normal 2 2 3 2 2 2 2 4 3" xfId="43200"/>
    <cellStyle name="Normal 2 2 3 2 2 2 2 4 4" xfId="33186"/>
    <cellStyle name="Normal 2 2 3 2 2 2 2 5" xfId="9736"/>
    <cellStyle name="Normal 2 2 3 2 2 2 2 5 2" xfId="22357"/>
    <cellStyle name="Normal 2 2 3 2 2 2 2 5 2 2" xfId="57573"/>
    <cellStyle name="Normal 2 2 3 2 2 2 2 5 3" xfId="44976"/>
    <cellStyle name="Normal 2 2 3 2 2 2 2 5 4" xfId="34962"/>
    <cellStyle name="Normal 2 2 3 2 2 2 2 6" xfId="11530"/>
    <cellStyle name="Normal 2 2 3 2 2 2 2 6 2" xfId="24133"/>
    <cellStyle name="Normal 2 2 3 2 2 2 2 6 2 2" xfId="59349"/>
    <cellStyle name="Normal 2 2 3 2 2 2 2 6 3" xfId="46752"/>
    <cellStyle name="Normal 2 2 3 2 2 2 2 6 4" xfId="36738"/>
    <cellStyle name="Normal 2 2 3 2 2 2 2 7" xfId="15897"/>
    <cellStyle name="Normal 2 2 3 2 2 2 2 7 2" xfId="51113"/>
    <cellStyle name="Normal 2 2 3 2 2 2 2 7 3" xfId="28502"/>
    <cellStyle name="Normal 2 2 3 2 2 2 2 8" xfId="12988"/>
    <cellStyle name="Normal 2 2 3 2 2 2 2 8 2" xfId="48206"/>
    <cellStyle name="Normal 2 2 3 2 2 2 2 9" xfId="38516"/>
    <cellStyle name="Normal 2 2 3 2 2 2 3" xfId="3555"/>
    <cellStyle name="Normal 2 2 3 2 2 2 3 10" xfId="27051"/>
    <cellStyle name="Normal 2 2 3 2 2 2 3 11" xfId="61455"/>
    <cellStyle name="Normal 2 2 3 2 2 2 3 2" xfId="5351"/>
    <cellStyle name="Normal 2 2 3 2 2 2 3 2 2" xfId="17998"/>
    <cellStyle name="Normal 2 2 3 2 2 2 3 2 2 2" xfId="53214"/>
    <cellStyle name="Normal 2 2 3 2 2 2 3 2 3" xfId="40617"/>
    <cellStyle name="Normal 2 2 3 2 2 2 3 2 4" xfId="30603"/>
    <cellStyle name="Normal 2 2 3 2 2 2 3 3" xfId="6821"/>
    <cellStyle name="Normal 2 2 3 2 2 2 3 3 2" xfId="19452"/>
    <cellStyle name="Normal 2 2 3 2 2 2 3 3 2 2" xfId="54668"/>
    <cellStyle name="Normal 2 2 3 2 2 2 3 3 3" xfId="42071"/>
    <cellStyle name="Normal 2 2 3 2 2 2 3 3 4" xfId="32057"/>
    <cellStyle name="Normal 2 2 3 2 2 2 3 4" xfId="8280"/>
    <cellStyle name="Normal 2 2 3 2 2 2 3 4 2" xfId="20906"/>
    <cellStyle name="Normal 2 2 3 2 2 2 3 4 2 2" xfId="56122"/>
    <cellStyle name="Normal 2 2 3 2 2 2 3 4 3" xfId="43525"/>
    <cellStyle name="Normal 2 2 3 2 2 2 3 4 4" xfId="33511"/>
    <cellStyle name="Normal 2 2 3 2 2 2 3 5" xfId="10061"/>
    <cellStyle name="Normal 2 2 3 2 2 2 3 5 2" xfId="22682"/>
    <cellStyle name="Normal 2 2 3 2 2 2 3 5 2 2" xfId="57898"/>
    <cellStyle name="Normal 2 2 3 2 2 2 3 5 3" xfId="45301"/>
    <cellStyle name="Normal 2 2 3 2 2 2 3 5 4" xfId="35287"/>
    <cellStyle name="Normal 2 2 3 2 2 2 3 6" xfId="11855"/>
    <cellStyle name="Normal 2 2 3 2 2 2 3 6 2" xfId="24458"/>
    <cellStyle name="Normal 2 2 3 2 2 2 3 6 2 2" xfId="59674"/>
    <cellStyle name="Normal 2 2 3 2 2 2 3 6 3" xfId="47077"/>
    <cellStyle name="Normal 2 2 3 2 2 2 3 6 4" xfId="37063"/>
    <cellStyle name="Normal 2 2 3 2 2 2 3 7" xfId="16222"/>
    <cellStyle name="Normal 2 2 3 2 2 2 3 7 2" xfId="51438"/>
    <cellStyle name="Normal 2 2 3 2 2 2 3 7 3" xfId="28827"/>
    <cellStyle name="Normal 2 2 3 2 2 2 3 8" xfId="14444"/>
    <cellStyle name="Normal 2 2 3 2 2 2 3 8 2" xfId="49662"/>
    <cellStyle name="Normal 2 2 3 2 2 2 3 9" xfId="38841"/>
    <cellStyle name="Normal 2 2 3 2 2 2 4" xfId="2716"/>
    <cellStyle name="Normal 2 2 3 2 2 2 4 10" xfId="26242"/>
    <cellStyle name="Normal 2 2 3 2 2 2 4 11" xfId="60646"/>
    <cellStyle name="Normal 2 2 3 2 2 2 4 2" xfId="4542"/>
    <cellStyle name="Normal 2 2 3 2 2 2 4 2 2" xfId="17189"/>
    <cellStyle name="Normal 2 2 3 2 2 2 4 2 2 2" xfId="52405"/>
    <cellStyle name="Normal 2 2 3 2 2 2 4 2 3" xfId="39808"/>
    <cellStyle name="Normal 2 2 3 2 2 2 4 2 4" xfId="29794"/>
    <cellStyle name="Normal 2 2 3 2 2 2 4 3" xfId="6012"/>
    <cellStyle name="Normal 2 2 3 2 2 2 4 3 2" xfId="18643"/>
    <cellStyle name="Normal 2 2 3 2 2 2 4 3 2 2" xfId="53859"/>
    <cellStyle name="Normal 2 2 3 2 2 2 4 3 3" xfId="41262"/>
    <cellStyle name="Normal 2 2 3 2 2 2 4 3 4" xfId="31248"/>
    <cellStyle name="Normal 2 2 3 2 2 2 4 4" xfId="7471"/>
    <cellStyle name="Normal 2 2 3 2 2 2 4 4 2" xfId="20097"/>
    <cellStyle name="Normal 2 2 3 2 2 2 4 4 2 2" xfId="55313"/>
    <cellStyle name="Normal 2 2 3 2 2 2 4 4 3" xfId="42716"/>
    <cellStyle name="Normal 2 2 3 2 2 2 4 4 4" xfId="32702"/>
    <cellStyle name="Normal 2 2 3 2 2 2 4 5" xfId="9252"/>
    <cellStyle name="Normal 2 2 3 2 2 2 4 5 2" xfId="21873"/>
    <cellStyle name="Normal 2 2 3 2 2 2 4 5 2 2" xfId="57089"/>
    <cellStyle name="Normal 2 2 3 2 2 2 4 5 3" xfId="44492"/>
    <cellStyle name="Normal 2 2 3 2 2 2 4 5 4" xfId="34478"/>
    <cellStyle name="Normal 2 2 3 2 2 2 4 6" xfId="11046"/>
    <cellStyle name="Normal 2 2 3 2 2 2 4 6 2" xfId="23649"/>
    <cellStyle name="Normal 2 2 3 2 2 2 4 6 2 2" xfId="58865"/>
    <cellStyle name="Normal 2 2 3 2 2 2 4 6 3" xfId="46268"/>
    <cellStyle name="Normal 2 2 3 2 2 2 4 6 4" xfId="36254"/>
    <cellStyle name="Normal 2 2 3 2 2 2 4 7" xfId="15413"/>
    <cellStyle name="Normal 2 2 3 2 2 2 4 7 2" xfId="50629"/>
    <cellStyle name="Normal 2 2 3 2 2 2 4 7 3" xfId="28018"/>
    <cellStyle name="Normal 2 2 3 2 2 2 4 8" xfId="13635"/>
    <cellStyle name="Normal 2 2 3 2 2 2 4 8 2" xfId="48853"/>
    <cellStyle name="Normal 2 2 3 2 2 2 4 9" xfId="38032"/>
    <cellStyle name="Normal 2 2 3 2 2 2 5" xfId="3880"/>
    <cellStyle name="Normal 2 2 3 2 2 2 5 2" xfId="8603"/>
    <cellStyle name="Normal 2 2 3 2 2 2 5 2 2" xfId="21229"/>
    <cellStyle name="Normal 2 2 3 2 2 2 5 2 2 2" xfId="56445"/>
    <cellStyle name="Normal 2 2 3 2 2 2 5 2 3" xfId="43848"/>
    <cellStyle name="Normal 2 2 3 2 2 2 5 2 4" xfId="33834"/>
    <cellStyle name="Normal 2 2 3 2 2 2 5 3" xfId="10384"/>
    <cellStyle name="Normal 2 2 3 2 2 2 5 3 2" xfId="23005"/>
    <cellStyle name="Normal 2 2 3 2 2 2 5 3 2 2" xfId="58221"/>
    <cellStyle name="Normal 2 2 3 2 2 2 5 3 3" xfId="45624"/>
    <cellStyle name="Normal 2 2 3 2 2 2 5 3 4" xfId="35610"/>
    <cellStyle name="Normal 2 2 3 2 2 2 5 4" xfId="12180"/>
    <cellStyle name="Normal 2 2 3 2 2 2 5 4 2" xfId="24781"/>
    <cellStyle name="Normal 2 2 3 2 2 2 5 4 2 2" xfId="59997"/>
    <cellStyle name="Normal 2 2 3 2 2 2 5 4 3" xfId="47400"/>
    <cellStyle name="Normal 2 2 3 2 2 2 5 4 4" xfId="37386"/>
    <cellStyle name="Normal 2 2 3 2 2 2 5 5" xfId="16545"/>
    <cellStyle name="Normal 2 2 3 2 2 2 5 5 2" xfId="51761"/>
    <cellStyle name="Normal 2 2 3 2 2 2 5 5 3" xfId="29150"/>
    <cellStyle name="Normal 2 2 3 2 2 2 5 6" xfId="14767"/>
    <cellStyle name="Normal 2 2 3 2 2 2 5 6 2" xfId="49985"/>
    <cellStyle name="Normal 2 2 3 2 2 2 5 7" xfId="39164"/>
    <cellStyle name="Normal 2 2 3 2 2 2 5 8" xfId="27374"/>
    <cellStyle name="Normal 2 2 3 2 2 2 6" xfId="4220"/>
    <cellStyle name="Normal 2 2 3 2 2 2 6 2" xfId="16867"/>
    <cellStyle name="Normal 2 2 3 2 2 2 6 2 2" xfId="52083"/>
    <cellStyle name="Normal 2 2 3 2 2 2 6 2 3" xfId="29472"/>
    <cellStyle name="Normal 2 2 3 2 2 2 6 3" xfId="13313"/>
    <cellStyle name="Normal 2 2 3 2 2 2 6 3 2" xfId="48531"/>
    <cellStyle name="Normal 2 2 3 2 2 2 6 4" xfId="39486"/>
    <cellStyle name="Normal 2 2 3 2 2 2 6 5" xfId="25920"/>
    <cellStyle name="Normal 2 2 3 2 2 2 7" xfId="5690"/>
    <cellStyle name="Normal 2 2 3 2 2 2 7 2" xfId="18321"/>
    <cellStyle name="Normal 2 2 3 2 2 2 7 2 2" xfId="53537"/>
    <cellStyle name="Normal 2 2 3 2 2 2 7 3" xfId="40940"/>
    <cellStyle name="Normal 2 2 3 2 2 2 7 4" xfId="30926"/>
    <cellStyle name="Normal 2 2 3 2 2 2 8" xfId="7149"/>
    <cellStyle name="Normal 2 2 3 2 2 2 8 2" xfId="19775"/>
    <cellStyle name="Normal 2 2 3 2 2 2 8 2 2" xfId="54991"/>
    <cellStyle name="Normal 2 2 3 2 2 2 8 3" xfId="42394"/>
    <cellStyle name="Normal 2 2 3 2 2 2 8 4" xfId="32380"/>
    <cellStyle name="Normal 2 2 3 2 2 2 9" xfId="8930"/>
    <cellStyle name="Normal 2 2 3 2 2 2 9 2" xfId="21551"/>
    <cellStyle name="Normal 2 2 3 2 2 2 9 2 2" xfId="56767"/>
    <cellStyle name="Normal 2 2 3 2 2 2 9 3" xfId="44170"/>
    <cellStyle name="Normal 2 2 3 2 2 2 9 4" xfId="34156"/>
    <cellStyle name="Normal 2 2 3 2 2 3" xfId="3066"/>
    <cellStyle name="Normal 2 2 3 2 2 3 10" xfId="25438"/>
    <cellStyle name="Normal 2 2 3 2 2 3 11" xfId="60973"/>
    <cellStyle name="Normal 2 2 3 2 2 3 2" xfId="4869"/>
    <cellStyle name="Normal 2 2 3 2 2 3 2 2" xfId="17516"/>
    <cellStyle name="Normal 2 2 3 2 2 3 2 2 2" xfId="52732"/>
    <cellStyle name="Normal 2 2 3 2 2 3 2 2 3" xfId="30121"/>
    <cellStyle name="Normal 2 2 3 2 2 3 2 3" xfId="13962"/>
    <cellStyle name="Normal 2 2 3 2 2 3 2 3 2" xfId="49180"/>
    <cellStyle name="Normal 2 2 3 2 2 3 2 4" xfId="40135"/>
    <cellStyle name="Normal 2 2 3 2 2 3 2 5" xfId="26569"/>
    <cellStyle name="Normal 2 2 3 2 2 3 3" xfId="6339"/>
    <cellStyle name="Normal 2 2 3 2 2 3 3 2" xfId="18970"/>
    <cellStyle name="Normal 2 2 3 2 2 3 3 2 2" xfId="54186"/>
    <cellStyle name="Normal 2 2 3 2 2 3 3 3" xfId="41589"/>
    <cellStyle name="Normal 2 2 3 2 2 3 3 4" xfId="31575"/>
    <cellStyle name="Normal 2 2 3 2 2 3 4" xfId="7798"/>
    <cellStyle name="Normal 2 2 3 2 2 3 4 2" xfId="20424"/>
    <cellStyle name="Normal 2 2 3 2 2 3 4 2 2" xfId="55640"/>
    <cellStyle name="Normal 2 2 3 2 2 3 4 3" xfId="43043"/>
    <cellStyle name="Normal 2 2 3 2 2 3 4 4" xfId="33029"/>
    <cellStyle name="Normal 2 2 3 2 2 3 5" xfId="9579"/>
    <cellStyle name="Normal 2 2 3 2 2 3 5 2" xfId="22200"/>
    <cellStyle name="Normal 2 2 3 2 2 3 5 2 2" xfId="57416"/>
    <cellStyle name="Normal 2 2 3 2 2 3 5 3" xfId="44819"/>
    <cellStyle name="Normal 2 2 3 2 2 3 5 4" xfId="34805"/>
    <cellStyle name="Normal 2 2 3 2 2 3 6" xfId="11373"/>
    <cellStyle name="Normal 2 2 3 2 2 3 6 2" xfId="23976"/>
    <cellStyle name="Normal 2 2 3 2 2 3 6 2 2" xfId="59192"/>
    <cellStyle name="Normal 2 2 3 2 2 3 6 3" xfId="46595"/>
    <cellStyle name="Normal 2 2 3 2 2 3 6 4" xfId="36581"/>
    <cellStyle name="Normal 2 2 3 2 2 3 7" xfId="15740"/>
    <cellStyle name="Normal 2 2 3 2 2 3 7 2" xfId="50956"/>
    <cellStyle name="Normal 2 2 3 2 2 3 7 3" xfId="28345"/>
    <cellStyle name="Normal 2 2 3 2 2 3 8" xfId="12831"/>
    <cellStyle name="Normal 2 2 3 2 2 3 8 2" xfId="48049"/>
    <cellStyle name="Normal 2 2 3 2 2 3 9" xfId="38359"/>
    <cellStyle name="Normal 2 2 3 2 2 4" xfId="2892"/>
    <cellStyle name="Normal 2 2 3 2 2 4 10" xfId="25279"/>
    <cellStyle name="Normal 2 2 3 2 2 4 11" xfId="60814"/>
    <cellStyle name="Normal 2 2 3 2 2 4 2" xfId="4710"/>
    <cellStyle name="Normal 2 2 3 2 2 4 2 2" xfId="17357"/>
    <cellStyle name="Normal 2 2 3 2 2 4 2 2 2" xfId="52573"/>
    <cellStyle name="Normal 2 2 3 2 2 4 2 2 3" xfId="29962"/>
    <cellStyle name="Normal 2 2 3 2 2 4 2 3" xfId="13803"/>
    <cellStyle name="Normal 2 2 3 2 2 4 2 3 2" xfId="49021"/>
    <cellStyle name="Normal 2 2 3 2 2 4 2 4" xfId="39976"/>
    <cellStyle name="Normal 2 2 3 2 2 4 2 5" xfId="26410"/>
    <cellStyle name="Normal 2 2 3 2 2 4 3" xfId="6180"/>
    <cellStyle name="Normal 2 2 3 2 2 4 3 2" xfId="18811"/>
    <cellStyle name="Normal 2 2 3 2 2 4 3 2 2" xfId="54027"/>
    <cellStyle name="Normal 2 2 3 2 2 4 3 3" xfId="41430"/>
    <cellStyle name="Normal 2 2 3 2 2 4 3 4" xfId="31416"/>
    <cellStyle name="Normal 2 2 3 2 2 4 4" xfId="7639"/>
    <cellStyle name="Normal 2 2 3 2 2 4 4 2" xfId="20265"/>
    <cellStyle name="Normal 2 2 3 2 2 4 4 2 2" xfId="55481"/>
    <cellStyle name="Normal 2 2 3 2 2 4 4 3" xfId="42884"/>
    <cellStyle name="Normal 2 2 3 2 2 4 4 4" xfId="32870"/>
    <cellStyle name="Normal 2 2 3 2 2 4 5" xfId="9420"/>
    <cellStyle name="Normal 2 2 3 2 2 4 5 2" xfId="22041"/>
    <cellStyle name="Normal 2 2 3 2 2 4 5 2 2" xfId="57257"/>
    <cellStyle name="Normal 2 2 3 2 2 4 5 3" xfId="44660"/>
    <cellStyle name="Normal 2 2 3 2 2 4 5 4" xfId="34646"/>
    <cellStyle name="Normal 2 2 3 2 2 4 6" xfId="11214"/>
    <cellStyle name="Normal 2 2 3 2 2 4 6 2" xfId="23817"/>
    <cellStyle name="Normal 2 2 3 2 2 4 6 2 2" xfId="59033"/>
    <cellStyle name="Normal 2 2 3 2 2 4 6 3" xfId="46436"/>
    <cellStyle name="Normal 2 2 3 2 2 4 6 4" xfId="36422"/>
    <cellStyle name="Normal 2 2 3 2 2 4 7" xfId="15581"/>
    <cellStyle name="Normal 2 2 3 2 2 4 7 2" xfId="50797"/>
    <cellStyle name="Normal 2 2 3 2 2 4 7 3" xfId="28186"/>
    <cellStyle name="Normal 2 2 3 2 2 4 8" xfId="12672"/>
    <cellStyle name="Normal 2 2 3 2 2 4 8 2" xfId="47890"/>
    <cellStyle name="Normal 2 2 3 2 2 4 9" xfId="38200"/>
    <cellStyle name="Normal 2 2 3 2 2 5" xfId="3401"/>
    <cellStyle name="Normal 2 2 3 2 2 5 10" xfId="26897"/>
    <cellStyle name="Normal 2 2 3 2 2 5 11" xfId="61301"/>
    <cellStyle name="Normal 2 2 3 2 2 5 2" xfId="5197"/>
    <cellStyle name="Normal 2 2 3 2 2 5 2 2" xfId="17844"/>
    <cellStyle name="Normal 2 2 3 2 2 5 2 2 2" xfId="53060"/>
    <cellStyle name="Normal 2 2 3 2 2 5 2 3" xfId="40463"/>
    <cellStyle name="Normal 2 2 3 2 2 5 2 4" xfId="30449"/>
    <cellStyle name="Normal 2 2 3 2 2 5 3" xfId="6667"/>
    <cellStyle name="Normal 2 2 3 2 2 5 3 2" xfId="19298"/>
    <cellStyle name="Normal 2 2 3 2 2 5 3 2 2" xfId="54514"/>
    <cellStyle name="Normal 2 2 3 2 2 5 3 3" xfId="41917"/>
    <cellStyle name="Normal 2 2 3 2 2 5 3 4" xfId="31903"/>
    <cellStyle name="Normal 2 2 3 2 2 5 4" xfId="8126"/>
    <cellStyle name="Normal 2 2 3 2 2 5 4 2" xfId="20752"/>
    <cellStyle name="Normal 2 2 3 2 2 5 4 2 2" xfId="55968"/>
    <cellStyle name="Normal 2 2 3 2 2 5 4 3" xfId="43371"/>
    <cellStyle name="Normal 2 2 3 2 2 5 4 4" xfId="33357"/>
    <cellStyle name="Normal 2 2 3 2 2 5 5" xfId="9907"/>
    <cellStyle name="Normal 2 2 3 2 2 5 5 2" xfId="22528"/>
    <cellStyle name="Normal 2 2 3 2 2 5 5 2 2" xfId="57744"/>
    <cellStyle name="Normal 2 2 3 2 2 5 5 3" xfId="45147"/>
    <cellStyle name="Normal 2 2 3 2 2 5 5 4" xfId="35133"/>
    <cellStyle name="Normal 2 2 3 2 2 5 6" xfId="11701"/>
    <cellStyle name="Normal 2 2 3 2 2 5 6 2" xfId="24304"/>
    <cellStyle name="Normal 2 2 3 2 2 5 6 2 2" xfId="59520"/>
    <cellStyle name="Normal 2 2 3 2 2 5 6 3" xfId="46923"/>
    <cellStyle name="Normal 2 2 3 2 2 5 6 4" xfId="36909"/>
    <cellStyle name="Normal 2 2 3 2 2 5 7" xfId="16068"/>
    <cellStyle name="Normal 2 2 3 2 2 5 7 2" xfId="51284"/>
    <cellStyle name="Normal 2 2 3 2 2 5 7 3" xfId="28673"/>
    <cellStyle name="Normal 2 2 3 2 2 5 8" xfId="14290"/>
    <cellStyle name="Normal 2 2 3 2 2 5 8 2" xfId="49508"/>
    <cellStyle name="Normal 2 2 3 2 2 5 9" xfId="38687"/>
    <cellStyle name="Normal 2 2 3 2 2 6" xfId="2561"/>
    <cellStyle name="Normal 2 2 3 2 2 6 10" xfId="26088"/>
    <cellStyle name="Normal 2 2 3 2 2 6 11" xfId="60492"/>
    <cellStyle name="Normal 2 2 3 2 2 6 2" xfId="4388"/>
    <cellStyle name="Normal 2 2 3 2 2 6 2 2" xfId="17035"/>
    <cellStyle name="Normal 2 2 3 2 2 6 2 2 2" xfId="52251"/>
    <cellStyle name="Normal 2 2 3 2 2 6 2 3" xfId="39654"/>
    <cellStyle name="Normal 2 2 3 2 2 6 2 4" xfId="29640"/>
    <cellStyle name="Normal 2 2 3 2 2 6 3" xfId="5858"/>
    <cellStyle name="Normal 2 2 3 2 2 6 3 2" xfId="18489"/>
    <cellStyle name="Normal 2 2 3 2 2 6 3 2 2" xfId="53705"/>
    <cellStyle name="Normal 2 2 3 2 2 6 3 3" xfId="41108"/>
    <cellStyle name="Normal 2 2 3 2 2 6 3 4" xfId="31094"/>
    <cellStyle name="Normal 2 2 3 2 2 6 4" xfId="7317"/>
    <cellStyle name="Normal 2 2 3 2 2 6 4 2" xfId="19943"/>
    <cellStyle name="Normal 2 2 3 2 2 6 4 2 2" xfId="55159"/>
    <cellStyle name="Normal 2 2 3 2 2 6 4 3" xfId="42562"/>
    <cellStyle name="Normal 2 2 3 2 2 6 4 4" xfId="32548"/>
    <cellStyle name="Normal 2 2 3 2 2 6 5" xfId="9098"/>
    <cellStyle name="Normal 2 2 3 2 2 6 5 2" xfId="21719"/>
    <cellStyle name="Normal 2 2 3 2 2 6 5 2 2" xfId="56935"/>
    <cellStyle name="Normal 2 2 3 2 2 6 5 3" xfId="44338"/>
    <cellStyle name="Normal 2 2 3 2 2 6 5 4" xfId="34324"/>
    <cellStyle name="Normal 2 2 3 2 2 6 6" xfId="10892"/>
    <cellStyle name="Normal 2 2 3 2 2 6 6 2" xfId="23495"/>
    <cellStyle name="Normal 2 2 3 2 2 6 6 2 2" xfId="58711"/>
    <cellStyle name="Normal 2 2 3 2 2 6 6 3" xfId="46114"/>
    <cellStyle name="Normal 2 2 3 2 2 6 6 4" xfId="36100"/>
    <cellStyle name="Normal 2 2 3 2 2 6 7" xfId="15259"/>
    <cellStyle name="Normal 2 2 3 2 2 6 7 2" xfId="50475"/>
    <cellStyle name="Normal 2 2 3 2 2 6 7 3" xfId="27864"/>
    <cellStyle name="Normal 2 2 3 2 2 6 8" xfId="13481"/>
    <cellStyle name="Normal 2 2 3 2 2 6 8 2" xfId="48699"/>
    <cellStyle name="Normal 2 2 3 2 2 6 9" xfId="37878"/>
    <cellStyle name="Normal 2 2 3 2 2 7" xfId="3725"/>
    <cellStyle name="Normal 2 2 3 2 2 7 2" xfId="8449"/>
    <cellStyle name="Normal 2 2 3 2 2 7 2 2" xfId="21075"/>
    <cellStyle name="Normal 2 2 3 2 2 7 2 2 2" xfId="56291"/>
    <cellStyle name="Normal 2 2 3 2 2 7 2 3" xfId="43694"/>
    <cellStyle name="Normal 2 2 3 2 2 7 2 4" xfId="33680"/>
    <cellStyle name="Normal 2 2 3 2 2 7 3" xfId="10230"/>
    <cellStyle name="Normal 2 2 3 2 2 7 3 2" xfId="22851"/>
    <cellStyle name="Normal 2 2 3 2 2 7 3 2 2" xfId="58067"/>
    <cellStyle name="Normal 2 2 3 2 2 7 3 3" xfId="45470"/>
    <cellStyle name="Normal 2 2 3 2 2 7 3 4" xfId="35456"/>
    <cellStyle name="Normal 2 2 3 2 2 7 4" xfId="12026"/>
    <cellStyle name="Normal 2 2 3 2 2 7 4 2" xfId="24627"/>
    <cellStyle name="Normal 2 2 3 2 2 7 4 2 2" xfId="59843"/>
    <cellStyle name="Normal 2 2 3 2 2 7 4 3" xfId="47246"/>
    <cellStyle name="Normal 2 2 3 2 2 7 4 4" xfId="37232"/>
    <cellStyle name="Normal 2 2 3 2 2 7 5" xfId="16391"/>
    <cellStyle name="Normal 2 2 3 2 2 7 5 2" xfId="51607"/>
    <cellStyle name="Normal 2 2 3 2 2 7 5 3" xfId="28996"/>
    <cellStyle name="Normal 2 2 3 2 2 7 6" xfId="14613"/>
    <cellStyle name="Normal 2 2 3 2 2 7 6 2" xfId="49831"/>
    <cellStyle name="Normal 2 2 3 2 2 7 7" xfId="39010"/>
    <cellStyle name="Normal 2 2 3 2 2 7 8" xfId="27220"/>
    <cellStyle name="Normal 2 2 3 2 2 8" xfId="4063"/>
    <cellStyle name="Normal 2 2 3 2 2 8 2" xfId="16713"/>
    <cellStyle name="Normal 2 2 3 2 2 8 2 2" xfId="51929"/>
    <cellStyle name="Normal 2 2 3 2 2 8 2 3" xfId="29318"/>
    <cellStyle name="Normal 2 2 3 2 2 8 3" xfId="13159"/>
    <cellStyle name="Normal 2 2 3 2 2 8 3 2" xfId="48377"/>
    <cellStyle name="Normal 2 2 3 2 2 8 4" xfId="39332"/>
    <cellStyle name="Normal 2 2 3 2 2 8 5" xfId="25766"/>
    <cellStyle name="Normal 2 2 3 2 2 9" xfId="5536"/>
    <cellStyle name="Normal 2 2 3 2 2 9 2" xfId="18167"/>
    <cellStyle name="Normal 2 2 3 2 2 9 2 2" xfId="53383"/>
    <cellStyle name="Normal 2 2 3 2 2 9 3" xfId="40786"/>
    <cellStyle name="Normal 2 2 3 2 2 9 4" xfId="30772"/>
    <cellStyle name="Normal 2 2 3 2 3" xfId="2302"/>
    <cellStyle name="Normal 2 2 3 2 3 10" xfId="10578"/>
    <cellStyle name="Normal 2 2 3 2 3 10 2" xfId="23189"/>
    <cellStyle name="Normal 2 2 3 2 3 10 2 2" xfId="58405"/>
    <cellStyle name="Normal 2 2 3 2 3 10 3" xfId="45808"/>
    <cellStyle name="Normal 2 2 3 2 3 10 4" xfId="35794"/>
    <cellStyle name="Normal 2 2 3 2 3 11" xfId="15017"/>
    <cellStyle name="Normal 2 2 3 2 3 11 2" xfId="50233"/>
    <cellStyle name="Normal 2 2 3 2 3 11 3" xfId="27622"/>
    <cellStyle name="Normal 2 2 3 2 3 12" xfId="12430"/>
    <cellStyle name="Normal 2 2 3 2 3 12 2" xfId="47648"/>
    <cellStyle name="Normal 2 2 3 2 3 13" xfId="37636"/>
    <cellStyle name="Normal 2 2 3 2 3 14" xfId="25037"/>
    <cellStyle name="Normal 2 2 3 2 3 15" xfId="60250"/>
    <cellStyle name="Normal 2 2 3 2 3 2" xfId="3152"/>
    <cellStyle name="Normal 2 2 3 2 3 2 10" xfId="25521"/>
    <cellStyle name="Normal 2 2 3 2 3 2 11" xfId="61056"/>
    <cellStyle name="Normal 2 2 3 2 3 2 2" xfId="4952"/>
    <cellStyle name="Normal 2 2 3 2 3 2 2 2" xfId="17599"/>
    <cellStyle name="Normal 2 2 3 2 3 2 2 2 2" xfId="52815"/>
    <cellStyle name="Normal 2 2 3 2 3 2 2 2 3" xfId="30204"/>
    <cellStyle name="Normal 2 2 3 2 3 2 2 3" xfId="14045"/>
    <cellStyle name="Normal 2 2 3 2 3 2 2 3 2" xfId="49263"/>
    <cellStyle name="Normal 2 2 3 2 3 2 2 4" xfId="40218"/>
    <cellStyle name="Normal 2 2 3 2 3 2 2 5" xfId="26652"/>
    <cellStyle name="Normal 2 2 3 2 3 2 3" xfId="6422"/>
    <cellStyle name="Normal 2 2 3 2 3 2 3 2" xfId="19053"/>
    <cellStyle name="Normal 2 2 3 2 3 2 3 2 2" xfId="54269"/>
    <cellStyle name="Normal 2 2 3 2 3 2 3 3" xfId="41672"/>
    <cellStyle name="Normal 2 2 3 2 3 2 3 4" xfId="31658"/>
    <cellStyle name="Normal 2 2 3 2 3 2 4" xfId="7881"/>
    <cellStyle name="Normal 2 2 3 2 3 2 4 2" xfId="20507"/>
    <cellStyle name="Normal 2 2 3 2 3 2 4 2 2" xfId="55723"/>
    <cellStyle name="Normal 2 2 3 2 3 2 4 3" xfId="43126"/>
    <cellStyle name="Normal 2 2 3 2 3 2 4 4" xfId="33112"/>
    <cellStyle name="Normal 2 2 3 2 3 2 5" xfId="9662"/>
    <cellStyle name="Normal 2 2 3 2 3 2 5 2" xfId="22283"/>
    <cellStyle name="Normal 2 2 3 2 3 2 5 2 2" xfId="57499"/>
    <cellStyle name="Normal 2 2 3 2 3 2 5 3" xfId="44902"/>
    <cellStyle name="Normal 2 2 3 2 3 2 5 4" xfId="34888"/>
    <cellStyle name="Normal 2 2 3 2 3 2 6" xfId="11456"/>
    <cellStyle name="Normal 2 2 3 2 3 2 6 2" xfId="24059"/>
    <cellStyle name="Normal 2 2 3 2 3 2 6 2 2" xfId="59275"/>
    <cellStyle name="Normal 2 2 3 2 3 2 6 3" xfId="46678"/>
    <cellStyle name="Normal 2 2 3 2 3 2 6 4" xfId="36664"/>
    <cellStyle name="Normal 2 2 3 2 3 2 7" xfId="15823"/>
    <cellStyle name="Normal 2 2 3 2 3 2 7 2" xfId="51039"/>
    <cellStyle name="Normal 2 2 3 2 3 2 7 3" xfId="28428"/>
    <cellStyle name="Normal 2 2 3 2 3 2 8" xfId="12914"/>
    <cellStyle name="Normal 2 2 3 2 3 2 8 2" xfId="48132"/>
    <cellStyle name="Normal 2 2 3 2 3 2 9" xfId="38442"/>
    <cellStyle name="Normal 2 2 3 2 3 3" xfId="3481"/>
    <cellStyle name="Normal 2 2 3 2 3 3 10" xfId="26977"/>
    <cellStyle name="Normal 2 2 3 2 3 3 11" xfId="61381"/>
    <cellStyle name="Normal 2 2 3 2 3 3 2" xfId="5277"/>
    <cellStyle name="Normal 2 2 3 2 3 3 2 2" xfId="17924"/>
    <cellStyle name="Normal 2 2 3 2 3 3 2 2 2" xfId="53140"/>
    <cellStyle name="Normal 2 2 3 2 3 3 2 3" xfId="40543"/>
    <cellStyle name="Normal 2 2 3 2 3 3 2 4" xfId="30529"/>
    <cellStyle name="Normal 2 2 3 2 3 3 3" xfId="6747"/>
    <cellStyle name="Normal 2 2 3 2 3 3 3 2" xfId="19378"/>
    <cellStyle name="Normal 2 2 3 2 3 3 3 2 2" xfId="54594"/>
    <cellStyle name="Normal 2 2 3 2 3 3 3 3" xfId="41997"/>
    <cellStyle name="Normal 2 2 3 2 3 3 3 4" xfId="31983"/>
    <cellStyle name="Normal 2 2 3 2 3 3 4" xfId="8206"/>
    <cellStyle name="Normal 2 2 3 2 3 3 4 2" xfId="20832"/>
    <cellStyle name="Normal 2 2 3 2 3 3 4 2 2" xfId="56048"/>
    <cellStyle name="Normal 2 2 3 2 3 3 4 3" xfId="43451"/>
    <cellStyle name="Normal 2 2 3 2 3 3 4 4" xfId="33437"/>
    <cellStyle name="Normal 2 2 3 2 3 3 5" xfId="9987"/>
    <cellStyle name="Normal 2 2 3 2 3 3 5 2" xfId="22608"/>
    <cellStyle name="Normal 2 2 3 2 3 3 5 2 2" xfId="57824"/>
    <cellStyle name="Normal 2 2 3 2 3 3 5 3" xfId="45227"/>
    <cellStyle name="Normal 2 2 3 2 3 3 5 4" xfId="35213"/>
    <cellStyle name="Normal 2 2 3 2 3 3 6" xfId="11781"/>
    <cellStyle name="Normal 2 2 3 2 3 3 6 2" xfId="24384"/>
    <cellStyle name="Normal 2 2 3 2 3 3 6 2 2" xfId="59600"/>
    <cellStyle name="Normal 2 2 3 2 3 3 6 3" xfId="47003"/>
    <cellStyle name="Normal 2 2 3 2 3 3 6 4" xfId="36989"/>
    <cellStyle name="Normal 2 2 3 2 3 3 7" xfId="16148"/>
    <cellStyle name="Normal 2 2 3 2 3 3 7 2" xfId="51364"/>
    <cellStyle name="Normal 2 2 3 2 3 3 7 3" xfId="28753"/>
    <cellStyle name="Normal 2 2 3 2 3 3 8" xfId="14370"/>
    <cellStyle name="Normal 2 2 3 2 3 3 8 2" xfId="49588"/>
    <cellStyle name="Normal 2 2 3 2 3 3 9" xfId="38767"/>
    <cellStyle name="Normal 2 2 3 2 3 4" xfId="2642"/>
    <cellStyle name="Normal 2 2 3 2 3 4 10" xfId="26168"/>
    <cellStyle name="Normal 2 2 3 2 3 4 11" xfId="60572"/>
    <cellStyle name="Normal 2 2 3 2 3 4 2" xfId="4468"/>
    <cellStyle name="Normal 2 2 3 2 3 4 2 2" xfId="17115"/>
    <cellStyle name="Normal 2 2 3 2 3 4 2 2 2" xfId="52331"/>
    <cellStyle name="Normal 2 2 3 2 3 4 2 3" xfId="39734"/>
    <cellStyle name="Normal 2 2 3 2 3 4 2 4" xfId="29720"/>
    <cellStyle name="Normal 2 2 3 2 3 4 3" xfId="5938"/>
    <cellStyle name="Normal 2 2 3 2 3 4 3 2" xfId="18569"/>
    <cellStyle name="Normal 2 2 3 2 3 4 3 2 2" xfId="53785"/>
    <cellStyle name="Normal 2 2 3 2 3 4 3 3" xfId="41188"/>
    <cellStyle name="Normal 2 2 3 2 3 4 3 4" xfId="31174"/>
    <cellStyle name="Normal 2 2 3 2 3 4 4" xfId="7397"/>
    <cellStyle name="Normal 2 2 3 2 3 4 4 2" xfId="20023"/>
    <cellStyle name="Normal 2 2 3 2 3 4 4 2 2" xfId="55239"/>
    <cellStyle name="Normal 2 2 3 2 3 4 4 3" xfId="42642"/>
    <cellStyle name="Normal 2 2 3 2 3 4 4 4" xfId="32628"/>
    <cellStyle name="Normal 2 2 3 2 3 4 5" xfId="9178"/>
    <cellStyle name="Normal 2 2 3 2 3 4 5 2" xfId="21799"/>
    <cellStyle name="Normal 2 2 3 2 3 4 5 2 2" xfId="57015"/>
    <cellStyle name="Normal 2 2 3 2 3 4 5 3" xfId="44418"/>
    <cellStyle name="Normal 2 2 3 2 3 4 5 4" xfId="34404"/>
    <cellStyle name="Normal 2 2 3 2 3 4 6" xfId="10972"/>
    <cellStyle name="Normal 2 2 3 2 3 4 6 2" xfId="23575"/>
    <cellStyle name="Normal 2 2 3 2 3 4 6 2 2" xfId="58791"/>
    <cellStyle name="Normal 2 2 3 2 3 4 6 3" xfId="46194"/>
    <cellStyle name="Normal 2 2 3 2 3 4 6 4" xfId="36180"/>
    <cellStyle name="Normal 2 2 3 2 3 4 7" xfId="15339"/>
    <cellStyle name="Normal 2 2 3 2 3 4 7 2" xfId="50555"/>
    <cellStyle name="Normal 2 2 3 2 3 4 7 3" xfId="27944"/>
    <cellStyle name="Normal 2 2 3 2 3 4 8" xfId="13561"/>
    <cellStyle name="Normal 2 2 3 2 3 4 8 2" xfId="48779"/>
    <cellStyle name="Normal 2 2 3 2 3 4 9" xfId="37958"/>
    <cellStyle name="Normal 2 2 3 2 3 5" xfId="3806"/>
    <cellStyle name="Normal 2 2 3 2 3 5 2" xfId="8529"/>
    <cellStyle name="Normal 2 2 3 2 3 5 2 2" xfId="21155"/>
    <cellStyle name="Normal 2 2 3 2 3 5 2 2 2" xfId="56371"/>
    <cellStyle name="Normal 2 2 3 2 3 5 2 3" xfId="43774"/>
    <cellStyle name="Normal 2 2 3 2 3 5 2 4" xfId="33760"/>
    <cellStyle name="Normal 2 2 3 2 3 5 3" xfId="10310"/>
    <cellStyle name="Normal 2 2 3 2 3 5 3 2" xfId="22931"/>
    <cellStyle name="Normal 2 2 3 2 3 5 3 2 2" xfId="58147"/>
    <cellStyle name="Normal 2 2 3 2 3 5 3 3" xfId="45550"/>
    <cellStyle name="Normal 2 2 3 2 3 5 3 4" xfId="35536"/>
    <cellStyle name="Normal 2 2 3 2 3 5 4" xfId="12106"/>
    <cellStyle name="Normal 2 2 3 2 3 5 4 2" xfId="24707"/>
    <cellStyle name="Normal 2 2 3 2 3 5 4 2 2" xfId="59923"/>
    <cellStyle name="Normal 2 2 3 2 3 5 4 3" xfId="47326"/>
    <cellStyle name="Normal 2 2 3 2 3 5 4 4" xfId="37312"/>
    <cellStyle name="Normal 2 2 3 2 3 5 5" xfId="16471"/>
    <cellStyle name="Normal 2 2 3 2 3 5 5 2" xfId="51687"/>
    <cellStyle name="Normal 2 2 3 2 3 5 5 3" xfId="29076"/>
    <cellStyle name="Normal 2 2 3 2 3 5 6" xfId="14693"/>
    <cellStyle name="Normal 2 2 3 2 3 5 6 2" xfId="49911"/>
    <cellStyle name="Normal 2 2 3 2 3 5 7" xfId="39090"/>
    <cellStyle name="Normal 2 2 3 2 3 5 8" xfId="27300"/>
    <cellStyle name="Normal 2 2 3 2 3 6" xfId="4146"/>
    <cellStyle name="Normal 2 2 3 2 3 6 2" xfId="16793"/>
    <cellStyle name="Normal 2 2 3 2 3 6 2 2" xfId="52009"/>
    <cellStyle name="Normal 2 2 3 2 3 6 2 3" xfId="29398"/>
    <cellStyle name="Normal 2 2 3 2 3 6 3" xfId="13239"/>
    <cellStyle name="Normal 2 2 3 2 3 6 3 2" xfId="48457"/>
    <cellStyle name="Normal 2 2 3 2 3 6 4" xfId="39412"/>
    <cellStyle name="Normal 2 2 3 2 3 6 5" xfId="25846"/>
    <cellStyle name="Normal 2 2 3 2 3 7" xfId="5616"/>
    <cellStyle name="Normal 2 2 3 2 3 7 2" xfId="18247"/>
    <cellStyle name="Normal 2 2 3 2 3 7 2 2" xfId="53463"/>
    <cellStyle name="Normal 2 2 3 2 3 7 3" xfId="40866"/>
    <cellStyle name="Normal 2 2 3 2 3 7 4" xfId="30852"/>
    <cellStyle name="Normal 2 2 3 2 3 8" xfId="7075"/>
    <cellStyle name="Normal 2 2 3 2 3 8 2" xfId="19701"/>
    <cellStyle name="Normal 2 2 3 2 3 8 2 2" xfId="54917"/>
    <cellStyle name="Normal 2 2 3 2 3 8 3" xfId="42320"/>
    <cellStyle name="Normal 2 2 3 2 3 8 4" xfId="32306"/>
    <cellStyle name="Normal 2 2 3 2 3 9" xfId="8856"/>
    <cellStyle name="Normal 2 2 3 2 3 9 2" xfId="21477"/>
    <cellStyle name="Normal 2 2 3 2 3 9 2 2" xfId="56693"/>
    <cellStyle name="Normal 2 2 3 2 3 9 3" xfId="44096"/>
    <cellStyle name="Normal 2 2 3 2 3 9 4" xfId="34082"/>
    <cellStyle name="Normal 2 2 3 2 4" xfId="2983"/>
    <cellStyle name="Normal 2 2 3 2 4 10" xfId="25362"/>
    <cellStyle name="Normal 2 2 3 2 4 11" xfId="60897"/>
    <cellStyle name="Normal 2 2 3 2 4 2" xfId="4793"/>
    <cellStyle name="Normal 2 2 3 2 4 2 2" xfId="17440"/>
    <cellStyle name="Normal 2 2 3 2 4 2 2 2" xfId="52656"/>
    <cellStyle name="Normal 2 2 3 2 4 2 2 3" xfId="30045"/>
    <cellStyle name="Normal 2 2 3 2 4 2 3" xfId="13886"/>
    <cellStyle name="Normal 2 2 3 2 4 2 3 2" xfId="49104"/>
    <cellStyle name="Normal 2 2 3 2 4 2 4" xfId="40059"/>
    <cellStyle name="Normal 2 2 3 2 4 2 5" xfId="26493"/>
    <cellStyle name="Normal 2 2 3 2 4 3" xfId="6263"/>
    <cellStyle name="Normal 2 2 3 2 4 3 2" xfId="18894"/>
    <cellStyle name="Normal 2 2 3 2 4 3 2 2" xfId="54110"/>
    <cellStyle name="Normal 2 2 3 2 4 3 3" xfId="41513"/>
    <cellStyle name="Normal 2 2 3 2 4 3 4" xfId="31499"/>
    <cellStyle name="Normal 2 2 3 2 4 4" xfId="7722"/>
    <cellStyle name="Normal 2 2 3 2 4 4 2" xfId="20348"/>
    <cellStyle name="Normal 2 2 3 2 4 4 2 2" xfId="55564"/>
    <cellStyle name="Normal 2 2 3 2 4 4 3" xfId="42967"/>
    <cellStyle name="Normal 2 2 3 2 4 4 4" xfId="32953"/>
    <cellStyle name="Normal 2 2 3 2 4 5" xfId="9503"/>
    <cellStyle name="Normal 2 2 3 2 4 5 2" xfId="22124"/>
    <cellStyle name="Normal 2 2 3 2 4 5 2 2" xfId="57340"/>
    <cellStyle name="Normal 2 2 3 2 4 5 3" xfId="44743"/>
    <cellStyle name="Normal 2 2 3 2 4 5 4" xfId="34729"/>
    <cellStyle name="Normal 2 2 3 2 4 6" xfId="11297"/>
    <cellStyle name="Normal 2 2 3 2 4 6 2" xfId="23900"/>
    <cellStyle name="Normal 2 2 3 2 4 6 2 2" xfId="59116"/>
    <cellStyle name="Normal 2 2 3 2 4 6 3" xfId="46519"/>
    <cellStyle name="Normal 2 2 3 2 4 6 4" xfId="36505"/>
    <cellStyle name="Normal 2 2 3 2 4 7" xfId="15664"/>
    <cellStyle name="Normal 2 2 3 2 4 7 2" xfId="50880"/>
    <cellStyle name="Normal 2 2 3 2 4 7 3" xfId="28269"/>
    <cellStyle name="Normal 2 2 3 2 4 8" xfId="12755"/>
    <cellStyle name="Normal 2 2 3 2 4 8 2" xfId="47973"/>
    <cellStyle name="Normal 2 2 3 2 4 9" xfId="38283"/>
    <cellStyle name="Normal 2 2 3 2 5" xfId="2816"/>
    <cellStyle name="Normal 2 2 3 2 5 10" xfId="25207"/>
    <cellStyle name="Normal 2 2 3 2 5 11" xfId="60742"/>
    <cellStyle name="Normal 2 2 3 2 5 2" xfId="4638"/>
    <cellStyle name="Normal 2 2 3 2 5 2 2" xfId="17285"/>
    <cellStyle name="Normal 2 2 3 2 5 2 2 2" xfId="52501"/>
    <cellStyle name="Normal 2 2 3 2 5 2 2 3" xfId="29890"/>
    <cellStyle name="Normal 2 2 3 2 5 2 3" xfId="13731"/>
    <cellStyle name="Normal 2 2 3 2 5 2 3 2" xfId="48949"/>
    <cellStyle name="Normal 2 2 3 2 5 2 4" xfId="39904"/>
    <cellStyle name="Normal 2 2 3 2 5 2 5" xfId="26338"/>
    <cellStyle name="Normal 2 2 3 2 5 3" xfId="6108"/>
    <cellStyle name="Normal 2 2 3 2 5 3 2" xfId="18739"/>
    <cellStyle name="Normal 2 2 3 2 5 3 2 2" xfId="53955"/>
    <cellStyle name="Normal 2 2 3 2 5 3 3" xfId="41358"/>
    <cellStyle name="Normal 2 2 3 2 5 3 4" xfId="31344"/>
    <cellStyle name="Normal 2 2 3 2 5 4" xfId="7567"/>
    <cellStyle name="Normal 2 2 3 2 5 4 2" xfId="20193"/>
    <cellStyle name="Normal 2 2 3 2 5 4 2 2" xfId="55409"/>
    <cellStyle name="Normal 2 2 3 2 5 4 3" xfId="42812"/>
    <cellStyle name="Normal 2 2 3 2 5 4 4" xfId="32798"/>
    <cellStyle name="Normal 2 2 3 2 5 5" xfId="9348"/>
    <cellStyle name="Normal 2 2 3 2 5 5 2" xfId="21969"/>
    <cellStyle name="Normal 2 2 3 2 5 5 2 2" xfId="57185"/>
    <cellStyle name="Normal 2 2 3 2 5 5 3" xfId="44588"/>
    <cellStyle name="Normal 2 2 3 2 5 5 4" xfId="34574"/>
    <cellStyle name="Normal 2 2 3 2 5 6" xfId="11142"/>
    <cellStyle name="Normal 2 2 3 2 5 6 2" xfId="23745"/>
    <cellStyle name="Normal 2 2 3 2 5 6 2 2" xfId="58961"/>
    <cellStyle name="Normal 2 2 3 2 5 6 3" xfId="46364"/>
    <cellStyle name="Normal 2 2 3 2 5 6 4" xfId="36350"/>
    <cellStyle name="Normal 2 2 3 2 5 7" xfId="15509"/>
    <cellStyle name="Normal 2 2 3 2 5 7 2" xfId="50725"/>
    <cellStyle name="Normal 2 2 3 2 5 7 3" xfId="28114"/>
    <cellStyle name="Normal 2 2 3 2 5 8" xfId="12600"/>
    <cellStyle name="Normal 2 2 3 2 5 8 2" xfId="47818"/>
    <cellStyle name="Normal 2 2 3 2 5 9" xfId="38128"/>
    <cellStyle name="Normal 2 2 3 2 6" xfId="3329"/>
    <cellStyle name="Normal 2 2 3 2 6 10" xfId="26825"/>
    <cellStyle name="Normal 2 2 3 2 6 11" xfId="61229"/>
    <cellStyle name="Normal 2 2 3 2 6 2" xfId="5125"/>
    <cellStyle name="Normal 2 2 3 2 6 2 2" xfId="17772"/>
    <cellStyle name="Normal 2 2 3 2 6 2 2 2" xfId="52988"/>
    <cellStyle name="Normal 2 2 3 2 6 2 3" xfId="40391"/>
    <cellStyle name="Normal 2 2 3 2 6 2 4" xfId="30377"/>
    <cellStyle name="Normal 2 2 3 2 6 3" xfId="6595"/>
    <cellStyle name="Normal 2 2 3 2 6 3 2" xfId="19226"/>
    <cellStyle name="Normal 2 2 3 2 6 3 2 2" xfId="54442"/>
    <cellStyle name="Normal 2 2 3 2 6 3 3" xfId="41845"/>
    <cellStyle name="Normal 2 2 3 2 6 3 4" xfId="31831"/>
    <cellStyle name="Normal 2 2 3 2 6 4" xfId="8054"/>
    <cellStyle name="Normal 2 2 3 2 6 4 2" xfId="20680"/>
    <cellStyle name="Normal 2 2 3 2 6 4 2 2" xfId="55896"/>
    <cellStyle name="Normal 2 2 3 2 6 4 3" xfId="43299"/>
    <cellStyle name="Normal 2 2 3 2 6 4 4" xfId="33285"/>
    <cellStyle name="Normal 2 2 3 2 6 5" xfId="9835"/>
    <cellStyle name="Normal 2 2 3 2 6 5 2" xfId="22456"/>
    <cellStyle name="Normal 2 2 3 2 6 5 2 2" xfId="57672"/>
    <cellStyle name="Normal 2 2 3 2 6 5 3" xfId="45075"/>
    <cellStyle name="Normal 2 2 3 2 6 5 4" xfId="35061"/>
    <cellStyle name="Normal 2 2 3 2 6 6" xfId="11629"/>
    <cellStyle name="Normal 2 2 3 2 6 6 2" xfId="24232"/>
    <cellStyle name="Normal 2 2 3 2 6 6 2 2" xfId="59448"/>
    <cellStyle name="Normal 2 2 3 2 6 6 3" xfId="46851"/>
    <cellStyle name="Normal 2 2 3 2 6 6 4" xfId="36837"/>
    <cellStyle name="Normal 2 2 3 2 6 7" xfId="15996"/>
    <cellStyle name="Normal 2 2 3 2 6 7 2" xfId="51212"/>
    <cellStyle name="Normal 2 2 3 2 6 7 3" xfId="28601"/>
    <cellStyle name="Normal 2 2 3 2 6 8" xfId="14218"/>
    <cellStyle name="Normal 2 2 3 2 6 8 2" xfId="49436"/>
    <cellStyle name="Normal 2 2 3 2 6 9" xfId="38615"/>
    <cellStyle name="Normal 2 2 3 2 7" xfId="2486"/>
    <cellStyle name="Normal 2 2 3 2 7 10" xfId="26016"/>
    <cellStyle name="Normal 2 2 3 2 7 11" xfId="60420"/>
    <cellStyle name="Normal 2 2 3 2 7 2" xfId="4316"/>
    <cellStyle name="Normal 2 2 3 2 7 2 2" xfId="16963"/>
    <cellStyle name="Normal 2 2 3 2 7 2 2 2" xfId="52179"/>
    <cellStyle name="Normal 2 2 3 2 7 2 3" xfId="39582"/>
    <cellStyle name="Normal 2 2 3 2 7 2 4" xfId="29568"/>
    <cellStyle name="Normal 2 2 3 2 7 3" xfId="5786"/>
    <cellStyle name="Normal 2 2 3 2 7 3 2" xfId="18417"/>
    <cellStyle name="Normal 2 2 3 2 7 3 2 2" xfId="53633"/>
    <cellStyle name="Normal 2 2 3 2 7 3 3" xfId="41036"/>
    <cellStyle name="Normal 2 2 3 2 7 3 4" xfId="31022"/>
    <cellStyle name="Normal 2 2 3 2 7 4" xfId="7245"/>
    <cellStyle name="Normal 2 2 3 2 7 4 2" xfId="19871"/>
    <cellStyle name="Normal 2 2 3 2 7 4 2 2" xfId="55087"/>
    <cellStyle name="Normal 2 2 3 2 7 4 3" xfId="42490"/>
    <cellStyle name="Normal 2 2 3 2 7 4 4" xfId="32476"/>
    <cellStyle name="Normal 2 2 3 2 7 5" xfId="9026"/>
    <cellStyle name="Normal 2 2 3 2 7 5 2" xfId="21647"/>
    <cellStyle name="Normal 2 2 3 2 7 5 2 2" xfId="56863"/>
    <cellStyle name="Normal 2 2 3 2 7 5 3" xfId="44266"/>
    <cellStyle name="Normal 2 2 3 2 7 5 4" xfId="34252"/>
    <cellStyle name="Normal 2 2 3 2 7 6" xfId="10820"/>
    <cellStyle name="Normal 2 2 3 2 7 6 2" xfId="23423"/>
    <cellStyle name="Normal 2 2 3 2 7 6 2 2" xfId="58639"/>
    <cellStyle name="Normal 2 2 3 2 7 6 3" xfId="46042"/>
    <cellStyle name="Normal 2 2 3 2 7 6 4" xfId="36028"/>
    <cellStyle name="Normal 2 2 3 2 7 7" xfId="15187"/>
    <cellStyle name="Normal 2 2 3 2 7 7 2" xfId="50403"/>
    <cellStyle name="Normal 2 2 3 2 7 7 3" xfId="27792"/>
    <cellStyle name="Normal 2 2 3 2 7 8" xfId="13409"/>
    <cellStyle name="Normal 2 2 3 2 7 8 2" xfId="48627"/>
    <cellStyle name="Normal 2 2 3 2 7 9" xfId="37806"/>
    <cellStyle name="Normal 2 2 3 2 8" xfId="3653"/>
    <cellStyle name="Normal 2 2 3 2 8 2" xfId="8377"/>
    <cellStyle name="Normal 2 2 3 2 8 2 2" xfId="21003"/>
    <cellStyle name="Normal 2 2 3 2 8 2 2 2" xfId="56219"/>
    <cellStyle name="Normal 2 2 3 2 8 2 3" xfId="43622"/>
    <cellStyle name="Normal 2 2 3 2 8 2 4" xfId="33608"/>
    <cellStyle name="Normal 2 2 3 2 8 3" xfId="10158"/>
    <cellStyle name="Normal 2 2 3 2 8 3 2" xfId="22779"/>
    <cellStyle name="Normal 2 2 3 2 8 3 2 2" xfId="57995"/>
    <cellStyle name="Normal 2 2 3 2 8 3 3" xfId="45398"/>
    <cellStyle name="Normal 2 2 3 2 8 3 4" xfId="35384"/>
    <cellStyle name="Normal 2 2 3 2 8 4" xfId="11954"/>
    <cellStyle name="Normal 2 2 3 2 8 4 2" xfId="24555"/>
    <cellStyle name="Normal 2 2 3 2 8 4 2 2" xfId="59771"/>
    <cellStyle name="Normal 2 2 3 2 8 4 3" xfId="47174"/>
    <cellStyle name="Normal 2 2 3 2 8 4 4" xfId="37160"/>
    <cellStyle name="Normal 2 2 3 2 8 5" xfId="16319"/>
    <cellStyle name="Normal 2 2 3 2 8 5 2" xfId="51535"/>
    <cellStyle name="Normal 2 2 3 2 8 5 3" xfId="28924"/>
    <cellStyle name="Normal 2 2 3 2 8 6" xfId="14541"/>
    <cellStyle name="Normal 2 2 3 2 8 6 2" xfId="49759"/>
    <cellStyle name="Normal 2 2 3 2 8 7" xfId="38938"/>
    <cellStyle name="Normal 2 2 3 2 8 8" xfId="27148"/>
    <cellStyle name="Normal 2 2 3 2 9" xfId="3983"/>
    <cellStyle name="Normal 2 2 3 2 9 2" xfId="16641"/>
    <cellStyle name="Normal 2 2 3 2 9 2 2" xfId="51857"/>
    <cellStyle name="Normal 2 2 3 2 9 2 3" xfId="29246"/>
    <cellStyle name="Normal 2 2 3 2 9 3" xfId="13087"/>
    <cellStyle name="Normal 2 2 3 2 9 3 2" xfId="48305"/>
    <cellStyle name="Normal 2 2 3 2 9 4" xfId="39260"/>
    <cellStyle name="Normal 2 2 3 2 9 5" xfId="25694"/>
    <cellStyle name="Normal 2 2 3 2_District Target Attainment" xfId="1124"/>
    <cellStyle name="Normal 2 2 3 3" xfId="573"/>
    <cellStyle name="Normal 2 2 3 3 2" xfId="1756"/>
    <cellStyle name="Normal 2 2 3 3_District Target Attainment" xfId="1125"/>
    <cellStyle name="Normal 2 2 3 4" xfId="1754"/>
    <cellStyle name="Normal 2 2 3 5" xfId="2246"/>
    <cellStyle name="Normal 2 2 3 6" xfId="2301"/>
    <cellStyle name="Normal 2 2 3 7" xfId="2339"/>
    <cellStyle name="Normal 2 2 3 8" xfId="2982"/>
    <cellStyle name="Normal 2 2 3 9" xfId="3101"/>
    <cellStyle name="Normal 2 2 3_District Target Attainment" xfId="1123"/>
    <cellStyle name="Normal 2 2 4" xfId="574"/>
    <cellStyle name="Normal 2 2 4 2" xfId="1757"/>
    <cellStyle name="Normal 2 2 4_District Target Attainment" xfId="1126"/>
    <cellStyle name="Normal 2 2 5" xfId="575"/>
    <cellStyle name="Normal 2 2 5 10" xfId="5465"/>
    <cellStyle name="Normal 2 2 5 10 2" xfId="18096"/>
    <cellStyle name="Normal 2 2 5 10 2 2" xfId="53312"/>
    <cellStyle name="Normal 2 2 5 10 3" xfId="40715"/>
    <cellStyle name="Normal 2 2 5 10 4" xfId="30701"/>
    <cellStyle name="Normal 2 2 5 11" xfId="6921"/>
    <cellStyle name="Normal 2 2 5 11 2" xfId="19550"/>
    <cellStyle name="Normal 2 2 5 11 2 2" xfId="54766"/>
    <cellStyle name="Normal 2 2 5 11 3" xfId="42169"/>
    <cellStyle name="Normal 2 2 5 11 4" xfId="32155"/>
    <cellStyle name="Normal 2 2 5 12" xfId="8703"/>
    <cellStyle name="Normal 2 2 5 12 2" xfId="21326"/>
    <cellStyle name="Normal 2 2 5 12 2 2" xfId="56542"/>
    <cellStyle name="Normal 2 2 5 12 3" xfId="43945"/>
    <cellStyle name="Normal 2 2 5 12 4" xfId="33931"/>
    <cellStyle name="Normal 2 2 5 13" xfId="10579"/>
    <cellStyle name="Normal 2 2 5 13 2" xfId="23190"/>
    <cellStyle name="Normal 2 2 5 13 2 2" xfId="58406"/>
    <cellStyle name="Normal 2 2 5 13 3" xfId="45809"/>
    <cellStyle name="Normal 2 2 5 13 4" xfId="35795"/>
    <cellStyle name="Normal 2 2 5 14" xfId="14865"/>
    <cellStyle name="Normal 2 2 5 14 2" xfId="50082"/>
    <cellStyle name="Normal 2 2 5 14 3" xfId="27471"/>
    <cellStyle name="Normal 2 2 5 15" xfId="12279"/>
    <cellStyle name="Normal 2 2 5 15 2" xfId="47497"/>
    <cellStyle name="Normal 2 2 5 16" xfId="37484"/>
    <cellStyle name="Normal 2 2 5 17" xfId="24886"/>
    <cellStyle name="Normal 2 2 5 18" xfId="60099"/>
    <cellStyle name="Normal 2 2 5 2" xfId="1758"/>
    <cellStyle name="Normal 2 2 5 2 10" xfId="6995"/>
    <cellStyle name="Normal 2 2 5 2 10 2" xfId="19622"/>
    <cellStyle name="Normal 2 2 5 2 10 2 2" xfId="54838"/>
    <cellStyle name="Normal 2 2 5 2 10 3" xfId="42241"/>
    <cellStyle name="Normal 2 2 5 2 10 4" xfId="32227"/>
    <cellStyle name="Normal 2 2 5 2 11" xfId="8776"/>
    <cellStyle name="Normal 2 2 5 2 11 2" xfId="21398"/>
    <cellStyle name="Normal 2 2 5 2 11 2 2" xfId="56614"/>
    <cellStyle name="Normal 2 2 5 2 11 3" xfId="44017"/>
    <cellStyle name="Normal 2 2 5 2 11 4" xfId="34003"/>
    <cellStyle name="Normal 2 2 5 2 12" xfId="10580"/>
    <cellStyle name="Normal 2 2 5 2 12 2" xfId="23191"/>
    <cellStyle name="Normal 2 2 5 2 12 2 2" xfId="58407"/>
    <cellStyle name="Normal 2 2 5 2 12 3" xfId="45810"/>
    <cellStyle name="Normal 2 2 5 2 12 4" xfId="35796"/>
    <cellStyle name="Normal 2 2 5 2 13" xfId="14937"/>
    <cellStyle name="Normal 2 2 5 2 13 2" xfId="50154"/>
    <cellStyle name="Normal 2 2 5 2 13 3" xfId="27543"/>
    <cellStyle name="Normal 2 2 5 2 14" xfId="12351"/>
    <cellStyle name="Normal 2 2 5 2 14 2" xfId="47569"/>
    <cellStyle name="Normal 2 2 5 2 15" xfId="37556"/>
    <cellStyle name="Normal 2 2 5 2 16" xfId="24958"/>
    <cellStyle name="Normal 2 2 5 2 17" xfId="60171"/>
    <cellStyle name="Normal 2 2 5 2 2" xfId="2381"/>
    <cellStyle name="Normal 2 2 5 2 2 10" xfId="10581"/>
    <cellStyle name="Normal 2 2 5 2 2 10 2" xfId="23192"/>
    <cellStyle name="Normal 2 2 5 2 2 10 2 2" xfId="58408"/>
    <cellStyle name="Normal 2 2 5 2 2 10 3" xfId="45811"/>
    <cellStyle name="Normal 2 2 5 2 2 10 4" xfId="35797"/>
    <cellStyle name="Normal 2 2 5 2 2 11" xfId="15092"/>
    <cellStyle name="Normal 2 2 5 2 2 11 2" xfId="50308"/>
    <cellStyle name="Normal 2 2 5 2 2 11 3" xfId="27697"/>
    <cellStyle name="Normal 2 2 5 2 2 12" xfId="12505"/>
    <cellStyle name="Normal 2 2 5 2 2 12 2" xfId="47723"/>
    <cellStyle name="Normal 2 2 5 2 2 13" xfId="37711"/>
    <cellStyle name="Normal 2 2 5 2 2 14" xfId="25112"/>
    <cellStyle name="Normal 2 2 5 2 2 15" xfId="60325"/>
    <cellStyle name="Normal 2 2 5 2 2 2" xfId="3227"/>
    <cellStyle name="Normal 2 2 5 2 2 2 10" xfId="25596"/>
    <cellStyle name="Normal 2 2 5 2 2 2 11" xfId="61131"/>
    <cellStyle name="Normal 2 2 5 2 2 2 2" xfId="5027"/>
    <cellStyle name="Normal 2 2 5 2 2 2 2 2" xfId="17674"/>
    <cellStyle name="Normal 2 2 5 2 2 2 2 2 2" xfId="52890"/>
    <cellStyle name="Normal 2 2 5 2 2 2 2 2 3" xfId="30279"/>
    <cellStyle name="Normal 2 2 5 2 2 2 2 3" xfId="14120"/>
    <cellStyle name="Normal 2 2 5 2 2 2 2 3 2" xfId="49338"/>
    <cellStyle name="Normal 2 2 5 2 2 2 2 4" xfId="40293"/>
    <cellStyle name="Normal 2 2 5 2 2 2 2 5" xfId="26727"/>
    <cellStyle name="Normal 2 2 5 2 2 2 3" xfId="6497"/>
    <cellStyle name="Normal 2 2 5 2 2 2 3 2" xfId="19128"/>
    <cellStyle name="Normal 2 2 5 2 2 2 3 2 2" xfId="54344"/>
    <cellStyle name="Normal 2 2 5 2 2 2 3 3" xfId="41747"/>
    <cellStyle name="Normal 2 2 5 2 2 2 3 4" xfId="31733"/>
    <cellStyle name="Normal 2 2 5 2 2 2 4" xfId="7956"/>
    <cellStyle name="Normal 2 2 5 2 2 2 4 2" xfId="20582"/>
    <cellStyle name="Normal 2 2 5 2 2 2 4 2 2" xfId="55798"/>
    <cellStyle name="Normal 2 2 5 2 2 2 4 3" xfId="43201"/>
    <cellStyle name="Normal 2 2 5 2 2 2 4 4" xfId="33187"/>
    <cellStyle name="Normal 2 2 5 2 2 2 5" xfId="9737"/>
    <cellStyle name="Normal 2 2 5 2 2 2 5 2" xfId="22358"/>
    <cellStyle name="Normal 2 2 5 2 2 2 5 2 2" xfId="57574"/>
    <cellStyle name="Normal 2 2 5 2 2 2 5 3" xfId="44977"/>
    <cellStyle name="Normal 2 2 5 2 2 2 5 4" xfId="34963"/>
    <cellStyle name="Normal 2 2 5 2 2 2 6" xfId="11531"/>
    <cellStyle name="Normal 2 2 5 2 2 2 6 2" xfId="24134"/>
    <cellStyle name="Normal 2 2 5 2 2 2 6 2 2" xfId="59350"/>
    <cellStyle name="Normal 2 2 5 2 2 2 6 3" xfId="46753"/>
    <cellStyle name="Normal 2 2 5 2 2 2 6 4" xfId="36739"/>
    <cellStyle name="Normal 2 2 5 2 2 2 7" xfId="15898"/>
    <cellStyle name="Normal 2 2 5 2 2 2 7 2" xfId="51114"/>
    <cellStyle name="Normal 2 2 5 2 2 2 7 3" xfId="28503"/>
    <cellStyle name="Normal 2 2 5 2 2 2 8" xfId="12989"/>
    <cellStyle name="Normal 2 2 5 2 2 2 8 2" xfId="48207"/>
    <cellStyle name="Normal 2 2 5 2 2 2 9" xfId="38517"/>
    <cellStyle name="Normal 2 2 5 2 2 3" xfId="3556"/>
    <cellStyle name="Normal 2 2 5 2 2 3 10" xfId="27052"/>
    <cellStyle name="Normal 2 2 5 2 2 3 11" xfId="61456"/>
    <cellStyle name="Normal 2 2 5 2 2 3 2" xfId="5352"/>
    <cellStyle name="Normal 2 2 5 2 2 3 2 2" xfId="17999"/>
    <cellStyle name="Normal 2 2 5 2 2 3 2 2 2" xfId="53215"/>
    <cellStyle name="Normal 2 2 5 2 2 3 2 3" xfId="40618"/>
    <cellStyle name="Normal 2 2 5 2 2 3 2 4" xfId="30604"/>
    <cellStyle name="Normal 2 2 5 2 2 3 3" xfId="6822"/>
    <cellStyle name="Normal 2 2 5 2 2 3 3 2" xfId="19453"/>
    <cellStyle name="Normal 2 2 5 2 2 3 3 2 2" xfId="54669"/>
    <cellStyle name="Normal 2 2 5 2 2 3 3 3" xfId="42072"/>
    <cellStyle name="Normal 2 2 5 2 2 3 3 4" xfId="32058"/>
    <cellStyle name="Normal 2 2 5 2 2 3 4" xfId="8281"/>
    <cellStyle name="Normal 2 2 5 2 2 3 4 2" xfId="20907"/>
    <cellStyle name="Normal 2 2 5 2 2 3 4 2 2" xfId="56123"/>
    <cellStyle name="Normal 2 2 5 2 2 3 4 3" xfId="43526"/>
    <cellStyle name="Normal 2 2 5 2 2 3 4 4" xfId="33512"/>
    <cellStyle name="Normal 2 2 5 2 2 3 5" xfId="10062"/>
    <cellStyle name="Normal 2 2 5 2 2 3 5 2" xfId="22683"/>
    <cellStyle name="Normal 2 2 5 2 2 3 5 2 2" xfId="57899"/>
    <cellStyle name="Normal 2 2 5 2 2 3 5 3" xfId="45302"/>
    <cellStyle name="Normal 2 2 5 2 2 3 5 4" xfId="35288"/>
    <cellStyle name="Normal 2 2 5 2 2 3 6" xfId="11856"/>
    <cellStyle name="Normal 2 2 5 2 2 3 6 2" xfId="24459"/>
    <cellStyle name="Normal 2 2 5 2 2 3 6 2 2" xfId="59675"/>
    <cellStyle name="Normal 2 2 5 2 2 3 6 3" xfId="47078"/>
    <cellStyle name="Normal 2 2 5 2 2 3 6 4" xfId="37064"/>
    <cellStyle name="Normal 2 2 5 2 2 3 7" xfId="16223"/>
    <cellStyle name="Normal 2 2 5 2 2 3 7 2" xfId="51439"/>
    <cellStyle name="Normal 2 2 5 2 2 3 7 3" xfId="28828"/>
    <cellStyle name="Normal 2 2 5 2 2 3 8" xfId="14445"/>
    <cellStyle name="Normal 2 2 5 2 2 3 8 2" xfId="49663"/>
    <cellStyle name="Normal 2 2 5 2 2 3 9" xfId="38842"/>
    <cellStyle name="Normal 2 2 5 2 2 4" xfId="2717"/>
    <cellStyle name="Normal 2 2 5 2 2 4 10" xfId="26243"/>
    <cellStyle name="Normal 2 2 5 2 2 4 11" xfId="60647"/>
    <cellStyle name="Normal 2 2 5 2 2 4 2" xfId="4543"/>
    <cellStyle name="Normal 2 2 5 2 2 4 2 2" xfId="17190"/>
    <cellStyle name="Normal 2 2 5 2 2 4 2 2 2" xfId="52406"/>
    <cellStyle name="Normal 2 2 5 2 2 4 2 3" xfId="39809"/>
    <cellStyle name="Normal 2 2 5 2 2 4 2 4" xfId="29795"/>
    <cellStyle name="Normal 2 2 5 2 2 4 3" xfId="6013"/>
    <cellStyle name="Normal 2 2 5 2 2 4 3 2" xfId="18644"/>
    <cellStyle name="Normal 2 2 5 2 2 4 3 2 2" xfId="53860"/>
    <cellStyle name="Normal 2 2 5 2 2 4 3 3" xfId="41263"/>
    <cellStyle name="Normal 2 2 5 2 2 4 3 4" xfId="31249"/>
    <cellStyle name="Normal 2 2 5 2 2 4 4" xfId="7472"/>
    <cellStyle name="Normal 2 2 5 2 2 4 4 2" xfId="20098"/>
    <cellStyle name="Normal 2 2 5 2 2 4 4 2 2" xfId="55314"/>
    <cellStyle name="Normal 2 2 5 2 2 4 4 3" xfId="42717"/>
    <cellStyle name="Normal 2 2 5 2 2 4 4 4" xfId="32703"/>
    <cellStyle name="Normal 2 2 5 2 2 4 5" xfId="9253"/>
    <cellStyle name="Normal 2 2 5 2 2 4 5 2" xfId="21874"/>
    <cellStyle name="Normal 2 2 5 2 2 4 5 2 2" xfId="57090"/>
    <cellStyle name="Normal 2 2 5 2 2 4 5 3" xfId="44493"/>
    <cellStyle name="Normal 2 2 5 2 2 4 5 4" xfId="34479"/>
    <cellStyle name="Normal 2 2 5 2 2 4 6" xfId="11047"/>
    <cellStyle name="Normal 2 2 5 2 2 4 6 2" xfId="23650"/>
    <cellStyle name="Normal 2 2 5 2 2 4 6 2 2" xfId="58866"/>
    <cellStyle name="Normal 2 2 5 2 2 4 6 3" xfId="46269"/>
    <cellStyle name="Normal 2 2 5 2 2 4 6 4" xfId="36255"/>
    <cellStyle name="Normal 2 2 5 2 2 4 7" xfId="15414"/>
    <cellStyle name="Normal 2 2 5 2 2 4 7 2" xfId="50630"/>
    <cellStyle name="Normal 2 2 5 2 2 4 7 3" xfId="28019"/>
    <cellStyle name="Normal 2 2 5 2 2 4 8" xfId="13636"/>
    <cellStyle name="Normal 2 2 5 2 2 4 8 2" xfId="48854"/>
    <cellStyle name="Normal 2 2 5 2 2 4 9" xfId="38033"/>
    <cellStyle name="Normal 2 2 5 2 2 5" xfId="3881"/>
    <cellStyle name="Normal 2 2 5 2 2 5 2" xfId="8604"/>
    <cellStyle name="Normal 2 2 5 2 2 5 2 2" xfId="21230"/>
    <cellStyle name="Normal 2 2 5 2 2 5 2 2 2" xfId="56446"/>
    <cellStyle name="Normal 2 2 5 2 2 5 2 3" xfId="43849"/>
    <cellStyle name="Normal 2 2 5 2 2 5 2 4" xfId="33835"/>
    <cellStyle name="Normal 2 2 5 2 2 5 3" xfId="10385"/>
    <cellStyle name="Normal 2 2 5 2 2 5 3 2" xfId="23006"/>
    <cellStyle name="Normal 2 2 5 2 2 5 3 2 2" xfId="58222"/>
    <cellStyle name="Normal 2 2 5 2 2 5 3 3" xfId="45625"/>
    <cellStyle name="Normal 2 2 5 2 2 5 3 4" xfId="35611"/>
    <cellStyle name="Normal 2 2 5 2 2 5 4" xfId="12181"/>
    <cellStyle name="Normal 2 2 5 2 2 5 4 2" xfId="24782"/>
    <cellStyle name="Normal 2 2 5 2 2 5 4 2 2" xfId="59998"/>
    <cellStyle name="Normal 2 2 5 2 2 5 4 3" xfId="47401"/>
    <cellStyle name="Normal 2 2 5 2 2 5 4 4" xfId="37387"/>
    <cellStyle name="Normal 2 2 5 2 2 5 5" xfId="16546"/>
    <cellStyle name="Normal 2 2 5 2 2 5 5 2" xfId="51762"/>
    <cellStyle name="Normal 2 2 5 2 2 5 5 3" xfId="29151"/>
    <cellStyle name="Normal 2 2 5 2 2 5 6" xfId="14768"/>
    <cellStyle name="Normal 2 2 5 2 2 5 6 2" xfId="49986"/>
    <cellStyle name="Normal 2 2 5 2 2 5 7" xfId="39165"/>
    <cellStyle name="Normal 2 2 5 2 2 5 8" xfId="27375"/>
    <cellStyle name="Normal 2 2 5 2 2 6" xfId="4221"/>
    <cellStyle name="Normal 2 2 5 2 2 6 2" xfId="16868"/>
    <cellStyle name="Normal 2 2 5 2 2 6 2 2" xfId="52084"/>
    <cellStyle name="Normal 2 2 5 2 2 6 2 3" xfId="29473"/>
    <cellStyle name="Normal 2 2 5 2 2 6 3" xfId="13314"/>
    <cellStyle name="Normal 2 2 5 2 2 6 3 2" xfId="48532"/>
    <cellStyle name="Normal 2 2 5 2 2 6 4" xfId="39487"/>
    <cellStyle name="Normal 2 2 5 2 2 6 5" xfId="25921"/>
    <cellStyle name="Normal 2 2 5 2 2 7" xfId="5691"/>
    <cellStyle name="Normal 2 2 5 2 2 7 2" xfId="18322"/>
    <cellStyle name="Normal 2 2 5 2 2 7 2 2" xfId="53538"/>
    <cellStyle name="Normal 2 2 5 2 2 7 3" xfId="40941"/>
    <cellStyle name="Normal 2 2 5 2 2 7 4" xfId="30927"/>
    <cellStyle name="Normal 2 2 5 2 2 8" xfId="7150"/>
    <cellStyle name="Normal 2 2 5 2 2 8 2" xfId="19776"/>
    <cellStyle name="Normal 2 2 5 2 2 8 2 2" xfId="54992"/>
    <cellStyle name="Normal 2 2 5 2 2 8 3" xfId="42395"/>
    <cellStyle name="Normal 2 2 5 2 2 8 4" xfId="32381"/>
    <cellStyle name="Normal 2 2 5 2 2 9" xfId="8931"/>
    <cellStyle name="Normal 2 2 5 2 2 9 2" xfId="21552"/>
    <cellStyle name="Normal 2 2 5 2 2 9 2 2" xfId="56768"/>
    <cellStyle name="Normal 2 2 5 2 2 9 3" xfId="44171"/>
    <cellStyle name="Normal 2 2 5 2 2 9 4" xfId="34157"/>
    <cellStyle name="Normal 2 2 5 2 3" xfId="3067"/>
    <cellStyle name="Normal 2 2 5 2 3 10" xfId="25439"/>
    <cellStyle name="Normal 2 2 5 2 3 11" xfId="60974"/>
    <cellStyle name="Normal 2 2 5 2 3 2" xfId="4870"/>
    <cellStyle name="Normal 2 2 5 2 3 2 2" xfId="17517"/>
    <cellStyle name="Normal 2 2 5 2 3 2 2 2" xfId="52733"/>
    <cellStyle name="Normal 2 2 5 2 3 2 2 3" xfId="30122"/>
    <cellStyle name="Normal 2 2 5 2 3 2 3" xfId="13963"/>
    <cellStyle name="Normal 2 2 5 2 3 2 3 2" xfId="49181"/>
    <cellStyle name="Normal 2 2 5 2 3 2 4" xfId="40136"/>
    <cellStyle name="Normal 2 2 5 2 3 2 5" xfId="26570"/>
    <cellStyle name="Normal 2 2 5 2 3 3" xfId="6340"/>
    <cellStyle name="Normal 2 2 5 2 3 3 2" xfId="18971"/>
    <cellStyle name="Normal 2 2 5 2 3 3 2 2" xfId="54187"/>
    <cellStyle name="Normal 2 2 5 2 3 3 3" xfId="41590"/>
    <cellStyle name="Normal 2 2 5 2 3 3 4" xfId="31576"/>
    <cellStyle name="Normal 2 2 5 2 3 4" xfId="7799"/>
    <cellStyle name="Normal 2 2 5 2 3 4 2" xfId="20425"/>
    <cellStyle name="Normal 2 2 5 2 3 4 2 2" xfId="55641"/>
    <cellStyle name="Normal 2 2 5 2 3 4 3" xfId="43044"/>
    <cellStyle name="Normal 2 2 5 2 3 4 4" xfId="33030"/>
    <cellStyle name="Normal 2 2 5 2 3 5" xfId="9580"/>
    <cellStyle name="Normal 2 2 5 2 3 5 2" xfId="22201"/>
    <cellStyle name="Normal 2 2 5 2 3 5 2 2" xfId="57417"/>
    <cellStyle name="Normal 2 2 5 2 3 5 3" xfId="44820"/>
    <cellStyle name="Normal 2 2 5 2 3 5 4" xfId="34806"/>
    <cellStyle name="Normal 2 2 5 2 3 6" xfId="11374"/>
    <cellStyle name="Normal 2 2 5 2 3 6 2" xfId="23977"/>
    <cellStyle name="Normal 2 2 5 2 3 6 2 2" xfId="59193"/>
    <cellStyle name="Normal 2 2 5 2 3 6 3" xfId="46596"/>
    <cellStyle name="Normal 2 2 5 2 3 6 4" xfId="36582"/>
    <cellStyle name="Normal 2 2 5 2 3 7" xfId="15741"/>
    <cellStyle name="Normal 2 2 5 2 3 7 2" xfId="50957"/>
    <cellStyle name="Normal 2 2 5 2 3 7 3" xfId="28346"/>
    <cellStyle name="Normal 2 2 5 2 3 8" xfId="12832"/>
    <cellStyle name="Normal 2 2 5 2 3 8 2" xfId="48050"/>
    <cellStyle name="Normal 2 2 5 2 3 9" xfId="38360"/>
    <cellStyle name="Normal 2 2 5 2 4" xfId="2893"/>
    <cellStyle name="Normal 2 2 5 2 4 10" xfId="25280"/>
    <cellStyle name="Normal 2 2 5 2 4 11" xfId="60815"/>
    <cellStyle name="Normal 2 2 5 2 4 2" xfId="4711"/>
    <cellStyle name="Normal 2 2 5 2 4 2 2" xfId="17358"/>
    <cellStyle name="Normal 2 2 5 2 4 2 2 2" xfId="52574"/>
    <cellStyle name="Normal 2 2 5 2 4 2 2 3" xfId="29963"/>
    <cellStyle name="Normal 2 2 5 2 4 2 3" xfId="13804"/>
    <cellStyle name="Normal 2 2 5 2 4 2 3 2" xfId="49022"/>
    <cellStyle name="Normal 2 2 5 2 4 2 4" xfId="39977"/>
    <cellStyle name="Normal 2 2 5 2 4 2 5" xfId="26411"/>
    <cellStyle name="Normal 2 2 5 2 4 3" xfId="6181"/>
    <cellStyle name="Normal 2 2 5 2 4 3 2" xfId="18812"/>
    <cellStyle name="Normal 2 2 5 2 4 3 2 2" xfId="54028"/>
    <cellStyle name="Normal 2 2 5 2 4 3 3" xfId="41431"/>
    <cellStyle name="Normal 2 2 5 2 4 3 4" xfId="31417"/>
    <cellStyle name="Normal 2 2 5 2 4 4" xfId="7640"/>
    <cellStyle name="Normal 2 2 5 2 4 4 2" xfId="20266"/>
    <cellStyle name="Normal 2 2 5 2 4 4 2 2" xfId="55482"/>
    <cellStyle name="Normal 2 2 5 2 4 4 3" xfId="42885"/>
    <cellStyle name="Normal 2 2 5 2 4 4 4" xfId="32871"/>
    <cellStyle name="Normal 2 2 5 2 4 5" xfId="9421"/>
    <cellStyle name="Normal 2 2 5 2 4 5 2" xfId="22042"/>
    <cellStyle name="Normal 2 2 5 2 4 5 2 2" xfId="57258"/>
    <cellStyle name="Normal 2 2 5 2 4 5 3" xfId="44661"/>
    <cellStyle name="Normal 2 2 5 2 4 5 4" xfId="34647"/>
    <cellStyle name="Normal 2 2 5 2 4 6" xfId="11215"/>
    <cellStyle name="Normal 2 2 5 2 4 6 2" xfId="23818"/>
    <cellStyle name="Normal 2 2 5 2 4 6 2 2" xfId="59034"/>
    <cellStyle name="Normal 2 2 5 2 4 6 3" xfId="46437"/>
    <cellStyle name="Normal 2 2 5 2 4 6 4" xfId="36423"/>
    <cellStyle name="Normal 2 2 5 2 4 7" xfId="15582"/>
    <cellStyle name="Normal 2 2 5 2 4 7 2" xfId="50798"/>
    <cellStyle name="Normal 2 2 5 2 4 7 3" xfId="28187"/>
    <cellStyle name="Normal 2 2 5 2 4 8" xfId="12673"/>
    <cellStyle name="Normal 2 2 5 2 4 8 2" xfId="47891"/>
    <cellStyle name="Normal 2 2 5 2 4 9" xfId="38201"/>
    <cellStyle name="Normal 2 2 5 2 5" xfId="3402"/>
    <cellStyle name="Normal 2 2 5 2 5 10" xfId="26898"/>
    <cellStyle name="Normal 2 2 5 2 5 11" xfId="61302"/>
    <cellStyle name="Normal 2 2 5 2 5 2" xfId="5198"/>
    <cellStyle name="Normal 2 2 5 2 5 2 2" xfId="17845"/>
    <cellStyle name="Normal 2 2 5 2 5 2 2 2" xfId="53061"/>
    <cellStyle name="Normal 2 2 5 2 5 2 3" xfId="40464"/>
    <cellStyle name="Normal 2 2 5 2 5 2 4" xfId="30450"/>
    <cellStyle name="Normal 2 2 5 2 5 3" xfId="6668"/>
    <cellStyle name="Normal 2 2 5 2 5 3 2" xfId="19299"/>
    <cellStyle name="Normal 2 2 5 2 5 3 2 2" xfId="54515"/>
    <cellStyle name="Normal 2 2 5 2 5 3 3" xfId="41918"/>
    <cellStyle name="Normal 2 2 5 2 5 3 4" xfId="31904"/>
    <cellStyle name="Normal 2 2 5 2 5 4" xfId="8127"/>
    <cellStyle name="Normal 2 2 5 2 5 4 2" xfId="20753"/>
    <cellStyle name="Normal 2 2 5 2 5 4 2 2" xfId="55969"/>
    <cellStyle name="Normal 2 2 5 2 5 4 3" xfId="43372"/>
    <cellStyle name="Normal 2 2 5 2 5 4 4" xfId="33358"/>
    <cellStyle name="Normal 2 2 5 2 5 5" xfId="9908"/>
    <cellStyle name="Normal 2 2 5 2 5 5 2" xfId="22529"/>
    <cellStyle name="Normal 2 2 5 2 5 5 2 2" xfId="57745"/>
    <cellStyle name="Normal 2 2 5 2 5 5 3" xfId="45148"/>
    <cellStyle name="Normal 2 2 5 2 5 5 4" xfId="35134"/>
    <cellStyle name="Normal 2 2 5 2 5 6" xfId="11702"/>
    <cellStyle name="Normal 2 2 5 2 5 6 2" xfId="24305"/>
    <cellStyle name="Normal 2 2 5 2 5 6 2 2" xfId="59521"/>
    <cellStyle name="Normal 2 2 5 2 5 6 3" xfId="46924"/>
    <cellStyle name="Normal 2 2 5 2 5 6 4" xfId="36910"/>
    <cellStyle name="Normal 2 2 5 2 5 7" xfId="16069"/>
    <cellStyle name="Normal 2 2 5 2 5 7 2" xfId="51285"/>
    <cellStyle name="Normal 2 2 5 2 5 7 3" xfId="28674"/>
    <cellStyle name="Normal 2 2 5 2 5 8" xfId="14291"/>
    <cellStyle name="Normal 2 2 5 2 5 8 2" xfId="49509"/>
    <cellStyle name="Normal 2 2 5 2 5 9" xfId="38688"/>
    <cellStyle name="Normal 2 2 5 2 6" xfId="2562"/>
    <cellStyle name="Normal 2 2 5 2 6 10" xfId="26089"/>
    <cellStyle name="Normal 2 2 5 2 6 11" xfId="60493"/>
    <cellStyle name="Normal 2 2 5 2 6 2" xfId="4389"/>
    <cellStyle name="Normal 2 2 5 2 6 2 2" xfId="17036"/>
    <cellStyle name="Normal 2 2 5 2 6 2 2 2" xfId="52252"/>
    <cellStyle name="Normal 2 2 5 2 6 2 3" xfId="39655"/>
    <cellStyle name="Normal 2 2 5 2 6 2 4" xfId="29641"/>
    <cellStyle name="Normal 2 2 5 2 6 3" xfId="5859"/>
    <cellStyle name="Normal 2 2 5 2 6 3 2" xfId="18490"/>
    <cellStyle name="Normal 2 2 5 2 6 3 2 2" xfId="53706"/>
    <cellStyle name="Normal 2 2 5 2 6 3 3" xfId="41109"/>
    <cellStyle name="Normal 2 2 5 2 6 3 4" xfId="31095"/>
    <cellStyle name="Normal 2 2 5 2 6 4" xfId="7318"/>
    <cellStyle name="Normal 2 2 5 2 6 4 2" xfId="19944"/>
    <cellStyle name="Normal 2 2 5 2 6 4 2 2" xfId="55160"/>
    <cellStyle name="Normal 2 2 5 2 6 4 3" xfId="42563"/>
    <cellStyle name="Normal 2 2 5 2 6 4 4" xfId="32549"/>
    <cellStyle name="Normal 2 2 5 2 6 5" xfId="9099"/>
    <cellStyle name="Normal 2 2 5 2 6 5 2" xfId="21720"/>
    <cellStyle name="Normal 2 2 5 2 6 5 2 2" xfId="56936"/>
    <cellStyle name="Normal 2 2 5 2 6 5 3" xfId="44339"/>
    <cellStyle name="Normal 2 2 5 2 6 5 4" xfId="34325"/>
    <cellStyle name="Normal 2 2 5 2 6 6" xfId="10893"/>
    <cellStyle name="Normal 2 2 5 2 6 6 2" xfId="23496"/>
    <cellStyle name="Normal 2 2 5 2 6 6 2 2" xfId="58712"/>
    <cellStyle name="Normal 2 2 5 2 6 6 3" xfId="46115"/>
    <cellStyle name="Normal 2 2 5 2 6 6 4" xfId="36101"/>
    <cellStyle name="Normal 2 2 5 2 6 7" xfId="15260"/>
    <cellStyle name="Normal 2 2 5 2 6 7 2" xfId="50476"/>
    <cellStyle name="Normal 2 2 5 2 6 7 3" xfId="27865"/>
    <cellStyle name="Normal 2 2 5 2 6 8" xfId="13482"/>
    <cellStyle name="Normal 2 2 5 2 6 8 2" xfId="48700"/>
    <cellStyle name="Normal 2 2 5 2 6 9" xfId="37879"/>
    <cellStyle name="Normal 2 2 5 2 7" xfId="3726"/>
    <cellStyle name="Normal 2 2 5 2 7 2" xfId="8450"/>
    <cellStyle name="Normal 2 2 5 2 7 2 2" xfId="21076"/>
    <cellStyle name="Normal 2 2 5 2 7 2 2 2" xfId="56292"/>
    <cellStyle name="Normal 2 2 5 2 7 2 3" xfId="43695"/>
    <cellStyle name="Normal 2 2 5 2 7 2 4" xfId="33681"/>
    <cellStyle name="Normal 2 2 5 2 7 3" xfId="10231"/>
    <cellStyle name="Normal 2 2 5 2 7 3 2" xfId="22852"/>
    <cellStyle name="Normal 2 2 5 2 7 3 2 2" xfId="58068"/>
    <cellStyle name="Normal 2 2 5 2 7 3 3" xfId="45471"/>
    <cellStyle name="Normal 2 2 5 2 7 3 4" xfId="35457"/>
    <cellStyle name="Normal 2 2 5 2 7 4" xfId="12027"/>
    <cellStyle name="Normal 2 2 5 2 7 4 2" xfId="24628"/>
    <cellStyle name="Normal 2 2 5 2 7 4 2 2" xfId="59844"/>
    <cellStyle name="Normal 2 2 5 2 7 4 3" xfId="47247"/>
    <cellStyle name="Normal 2 2 5 2 7 4 4" xfId="37233"/>
    <cellStyle name="Normal 2 2 5 2 7 5" xfId="16392"/>
    <cellStyle name="Normal 2 2 5 2 7 5 2" xfId="51608"/>
    <cellStyle name="Normal 2 2 5 2 7 5 3" xfId="28997"/>
    <cellStyle name="Normal 2 2 5 2 7 6" xfId="14614"/>
    <cellStyle name="Normal 2 2 5 2 7 6 2" xfId="49832"/>
    <cellStyle name="Normal 2 2 5 2 7 7" xfId="39011"/>
    <cellStyle name="Normal 2 2 5 2 7 8" xfId="27221"/>
    <cellStyle name="Normal 2 2 5 2 8" xfId="4064"/>
    <cellStyle name="Normal 2 2 5 2 8 2" xfId="16714"/>
    <cellStyle name="Normal 2 2 5 2 8 2 2" xfId="51930"/>
    <cellStyle name="Normal 2 2 5 2 8 2 3" xfId="29319"/>
    <cellStyle name="Normal 2 2 5 2 8 3" xfId="13160"/>
    <cellStyle name="Normal 2 2 5 2 8 3 2" xfId="48378"/>
    <cellStyle name="Normal 2 2 5 2 8 4" xfId="39333"/>
    <cellStyle name="Normal 2 2 5 2 8 5" xfId="25767"/>
    <cellStyle name="Normal 2 2 5 2 9" xfId="5537"/>
    <cellStyle name="Normal 2 2 5 2 9 2" xfId="18168"/>
    <cellStyle name="Normal 2 2 5 2 9 2 2" xfId="53384"/>
    <cellStyle name="Normal 2 2 5 2 9 3" xfId="40787"/>
    <cellStyle name="Normal 2 2 5 2 9 4" xfId="30773"/>
    <cellStyle name="Normal 2 2 5 3" xfId="2303"/>
    <cellStyle name="Normal 2 2 5 3 10" xfId="10582"/>
    <cellStyle name="Normal 2 2 5 3 10 2" xfId="23193"/>
    <cellStyle name="Normal 2 2 5 3 10 2 2" xfId="58409"/>
    <cellStyle name="Normal 2 2 5 3 10 3" xfId="45812"/>
    <cellStyle name="Normal 2 2 5 3 10 4" xfId="35798"/>
    <cellStyle name="Normal 2 2 5 3 11" xfId="15018"/>
    <cellStyle name="Normal 2 2 5 3 11 2" xfId="50234"/>
    <cellStyle name="Normal 2 2 5 3 11 3" xfId="27623"/>
    <cellStyle name="Normal 2 2 5 3 12" xfId="12431"/>
    <cellStyle name="Normal 2 2 5 3 12 2" xfId="47649"/>
    <cellStyle name="Normal 2 2 5 3 13" xfId="37637"/>
    <cellStyle name="Normal 2 2 5 3 14" xfId="25038"/>
    <cellStyle name="Normal 2 2 5 3 15" xfId="60251"/>
    <cellStyle name="Normal 2 2 5 3 2" xfId="3153"/>
    <cellStyle name="Normal 2 2 5 3 2 10" xfId="25522"/>
    <cellStyle name="Normal 2 2 5 3 2 11" xfId="61057"/>
    <cellStyle name="Normal 2 2 5 3 2 2" xfId="4953"/>
    <cellStyle name="Normal 2 2 5 3 2 2 2" xfId="17600"/>
    <cellStyle name="Normal 2 2 5 3 2 2 2 2" xfId="52816"/>
    <cellStyle name="Normal 2 2 5 3 2 2 2 3" xfId="30205"/>
    <cellStyle name="Normal 2 2 5 3 2 2 3" xfId="14046"/>
    <cellStyle name="Normal 2 2 5 3 2 2 3 2" xfId="49264"/>
    <cellStyle name="Normal 2 2 5 3 2 2 4" xfId="40219"/>
    <cellStyle name="Normal 2 2 5 3 2 2 5" xfId="26653"/>
    <cellStyle name="Normal 2 2 5 3 2 3" xfId="6423"/>
    <cellStyle name="Normal 2 2 5 3 2 3 2" xfId="19054"/>
    <cellStyle name="Normal 2 2 5 3 2 3 2 2" xfId="54270"/>
    <cellStyle name="Normal 2 2 5 3 2 3 3" xfId="41673"/>
    <cellStyle name="Normal 2 2 5 3 2 3 4" xfId="31659"/>
    <cellStyle name="Normal 2 2 5 3 2 4" xfId="7882"/>
    <cellStyle name="Normal 2 2 5 3 2 4 2" xfId="20508"/>
    <cellStyle name="Normal 2 2 5 3 2 4 2 2" xfId="55724"/>
    <cellStyle name="Normal 2 2 5 3 2 4 3" xfId="43127"/>
    <cellStyle name="Normal 2 2 5 3 2 4 4" xfId="33113"/>
    <cellStyle name="Normal 2 2 5 3 2 5" xfId="9663"/>
    <cellStyle name="Normal 2 2 5 3 2 5 2" xfId="22284"/>
    <cellStyle name="Normal 2 2 5 3 2 5 2 2" xfId="57500"/>
    <cellStyle name="Normal 2 2 5 3 2 5 3" xfId="44903"/>
    <cellStyle name="Normal 2 2 5 3 2 5 4" xfId="34889"/>
    <cellStyle name="Normal 2 2 5 3 2 6" xfId="11457"/>
    <cellStyle name="Normal 2 2 5 3 2 6 2" xfId="24060"/>
    <cellStyle name="Normal 2 2 5 3 2 6 2 2" xfId="59276"/>
    <cellStyle name="Normal 2 2 5 3 2 6 3" xfId="46679"/>
    <cellStyle name="Normal 2 2 5 3 2 6 4" xfId="36665"/>
    <cellStyle name="Normal 2 2 5 3 2 7" xfId="15824"/>
    <cellStyle name="Normal 2 2 5 3 2 7 2" xfId="51040"/>
    <cellStyle name="Normal 2 2 5 3 2 7 3" xfId="28429"/>
    <cellStyle name="Normal 2 2 5 3 2 8" xfId="12915"/>
    <cellStyle name="Normal 2 2 5 3 2 8 2" xfId="48133"/>
    <cellStyle name="Normal 2 2 5 3 2 9" xfId="38443"/>
    <cellStyle name="Normal 2 2 5 3 3" xfId="3482"/>
    <cellStyle name="Normal 2 2 5 3 3 10" xfId="26978"/>
    <cellStyle name="Normal 2 2 5 3 3 11" xfId="61382"/>
    <cellStyle name="Normal 2 2 5 3 3 2" xfId="5278"/>
    <cellStyle name="Normal 2 2 5 3 3 2 2" xfId="17925"/>
    <cellStyle name="Normal 2 2 5 3 3 2 2 2" xfId="53141"/>
    <cellStyle name="Normal 2 2 5 3 3 2 3" xfId="40544"/>
    <cellStyle name="Normal 2 2 5 3 3 2 4" xfId="30530"/>
    <cellStyle name="Normal 2 2 5 3 3 3" xfId="6748"/>
    <cellStyle name="Normal 2 2 5 3 3 3 2" xfId="19379"/>
    <cellStyle name="Normal 2 2 5 3 3 3 2 2" xfId="54595"/>
    <cellStyle name="Normal 2 2 5 3 3 3 3" xfId="41998"/>
    <cellStyle name="Normal 2 2 5 3 3 3 4" xfId="31984"/>
    <cellStyle name="Normal 2 2 5 3 3 4" xfId="8207"/>
    <cellStyle name="Normal 2 2 5 3 3 4 2" xfId="20833"/>
    <cellStyle name="Normal 2 2 5 3 3 4 2 2" xfId="56049"/>
    <cellStyle name="Normal 2 2 5 3 3 4 3" xfId="43452"/>
    <cellStyle name="Normal 2 2 5 3 3 4 4" xfId="33438"/>
    <cellStyle name="Normal 2 2 5 3 3 5" xfId="9988"/>
    <cellStyle name="Normal 2 2 5 3 3 5 2" xfId="22609"/>
    <cellStyle name="Normal 2 2 5 3 3 5 2 2" xfId="57825"/>
    <cellStyle name="Normal 2 2 5 3 3 5 3" xfId="45228"/>
    <cellStyle name="Normal 2 2 5 3 3 5 4" xfId="35214"/>
    <cellStyle name="Normal 2 2 5 3 3 6" xfId="11782"/>
    <cellStyle name="Normal 2 2 5 3 3 6 2" xfId="24385"/>
    <cellStyle name="Normal 2 2 5 3 3 6 2 2" xfId="59601"/>
    <cellStyle name="Normal 2 2 5 3 3 6 3" xfId="47004"/>
    <cellStyle name="Normal 2 2 5 3 3 6 4" xfId="36990"/>
    <cellStyle name="Normal 2 2 5 3 3 7" xfId="16149"/>
    <cellStyle name="Normal 2 2 5 3 3 7 2" xfId="51365"/>
    <cellStyle name="Normal 2 2 5 3 3 7 3" xfId="28754"/>
    <cellStyle name="Normal 2 2 5 3 3 8" xfId="14371"/>
    <cellStyle name="Normal 2 2 5 3 3 8 2" xfId="49589"/>
    <cellStyle name="Normal 2 2 5 3 3 9" xfId="38768"/>
    <cellStyle name="Normal 2 2 5 3 4" xfId="2643"/>
    <cellStyle name="Normal 2 2 5 3 4 10" xfId="26169"/>
    <cellStyle name="Normal 2 2 5 3 4 11" xfId="60573"/>
    <cellStyle name="Normal 2 2 5 3 4 2" xfId="4469"/>
    <cellStyle name="Normal 2 2 5 3 4 2 2" xfId="17116"/>
    <cellStyle name="Normal 2 2 5 3 4 2 2 2" xfId="52332"/>
    <cellStyle name="Normal 2 2 5 3 4 2 3" xfId="39735"/>
    <cellStyle name="Normal 2 2 5 3 4 2 4" xfId="29721"/>
    <cellStyle name="Normal 2 2 5 3 4 3" xfId="5939"/>
    <cellStyle name="Normal 2 2 5 3 4 3 2" xfId="18570"/>
    <cellStyle name="Normal 2 2 5 3 4 3 2 2" xfId="53786"/>
    <cellStyle name="Normal 2 2 5 3 4 3 3" xfId="41189"/>
    <cellStyle name="Normal 2 2 5 3 4 3 4" xfId="31175"/>
    <cellStyle name="Normal 2 2 5 3 4 4" xfId="7398"/>
    <cellStyle name="Normal 2 2 5 3 4 4 2" xfId="20024"/>
    <cellStyle name="Normal 2 2 5 3 4 4 2 2" xfId="55240"/>
    <cellStyle name="Normal 2 2 5 3 4 4 3" xfId="42643"/>
    <cellStyle name="Normal 2 2 5 3 4 4 4" xfId="32629"/>
    <cellStyle name="Normal 2 2 5 3 4 5" xfId="9179"/>
    <cellStyle name="Normal 2 2 5 3 4 5 2" xfId="21800"/>
    <cellStyle name="Normal 2 2 5 3 4 5 2 2" xfId="57016"/>
    <cellStyle name="Normal 2 2 5 3 4 5 3" xfId="44419"/>
    <cellStyle name="Normal 2 2 5 3 4 5 4" xfId="34405"/>
    <cellStyle name="Normal 2 2 5 3 4 6" xfId="10973"/>
    <cellStyle name="Normal 2 2 5 3 4 6 2" xfId="23576"/>
    <cellStyle name="Normal 2 2 5 3 4 6 2 2" xfId="58792"/>
    <cellStyle name="Normal 2 2 5 3 4 6 3" xfId="46195"/>
    <cellStyle name="Normal 2 2 5 3 4 6 4" xfId="36181"/>
    <cellStyle name="Normal 2 2 5 3 4 7" xfId="15340"/>
    <cellStyle name="Normal 2 2 5 3 4 7 2" xfId="50556"/>
    <cellStyle name="Normal 2 2 5 3 4 7 3" xfId="27945"/>
    <cellStyle name="Normal 2 2 5 3 4 8" xfId="13562"/>
    <cellStyle name="Normal 2 2 5 3 4 8 2" xfId="48780"/>
    <cellStyle name="Normal 2 2 5 3 4 9" xfId="37959"/>
    <cellStyle name="Normal 2 2 5 3 5" xfId="3807"/>
    <cellStyle name="Normal 2 2 5 3 5 2" xfId="8530"/>
    <cellStyle name="Normal 2 2 5 3 5 2 2" xfId="21156"/>
    <cellStyle name="Normal 2 2 5 3 5 2 2 2" xfId="56372"/>
    <cellStyle name="Normal 2 2 5 3 5 2 3" xfId="43775"/>
    <cellStyle name="Normal 2 2 5 3 5 2 4" xfId="33761"/>
    <cellStyle name="Normal 2 2 5 3 5 3" xfId="10311"/>
    <cellStyle name="Normal 2 2 5 3 5 3 2" xfId="22932"/>
    <cellStyle name="Normal 2 2 5 3 5 3 2 2" xfId="58148"/>
    <cellStyle name="Normal 2 2 5 3 5 3 3" xfId="45551"/>
    <cellStyle name="Normal 2 2 5 3 5 3 4" xfId="35537"/>
    <cellStyle name="Normal 2 2 5 3 5 4" xfId="12107"/>
    <cellStyle name="Normal 2 2 5 3 5 4 2" xfId="24708"/>
    <cellStyle name="Normal 2 2 5 3 5 4 2 2" xfId="59924"/>
    <cellStyle name="Normal 2 2 5 3 5 4 3" xfId="47327"/>
    <cellStyle name="Normal 2 2 5 3 5 4 4" xfId="37313"/>
    <cellStyle name="Normal 2 2 5 3 5 5" xfId="16472"/>
    <cellStyle name="Normal 2 2 5 3 5 5 2" xfId="51688"/>
    <cellStyle name="Normal 2 2 5 3 5 5 3" xfId="29077"/>
    <cellStyle name="Normal 2 2 5 3 5 6" xfId="14694"/>
    <cellStyle name="Normal 2 2 5 3 5 6 2" xfId="49912"/>
    <cellStyle name="Normal 2 2 5 3 5 7" xfId="39091"/>
    <cellStyle name="Normal 2 2 5 3 5 8" xfId="27301"/>
    <cellStyle name="Normal 2 2 5 3 6" xfId="4147"/>
    <cellStyle name="Normal 2 2 5 3 6 2" xfId="16794"/>
    <cellStyle name="Normal 2 2 5 3 6 2 2" xfId="52010"/>
    <cellStyle name="Normal 2 2 5 3 6 2 3" xfId="29399"/>
    <cellStyle name="Normal 2 2 5 3 6 3" xfId="13240"/>
    <cellStyle name="Normal 2 2 5 3 6 3 2" xfId="48458"/>
    <cellStyle name="Normal 2 2 5 3 6 4" xfId="39413"/>
    <cellStyle name="Normal 2 2 5 3 6 5" xfId="25847"/>
    <cellStyle name="Normal 2 2 5 3 7" xfId="5617"/>
    <cellStyle name="Normal 2 2 5 3 7 2" xfId="18248"/>
    <cellStyle name="Normal 2 2 5 3 7 2 2" xfId="53464"/>
    <cellStyle name="Normal 2 2 5 3 7 3" xfId="40867"/>
    <cellStyle name="Normal 2 2 5 3 7 4" xfId="30853"/>
    <cellStyle name="Normal 2 2 5 3 8" xfId="7076"/>
    <cellStyle name="Normal 2 2 5 3 8 2" xfId="19702"/>
    <cellStyle name="Normal 2 2 5 3 8 2 2" xfId="54918"/>
    <cellStyle name="Normal 2 2 5 3 8 3" xfId="42321"/>
    <cellStyle name="Normal 2 2 5 3 8 4" xfId="32307"/>
    <cellStyle name="Normal 2 2 5 3 9" xfId="8857"/>
    <cellStyle name="Normal 2 2 5 3 9 2" xfId="21478"/>
    <cellStyle name="Normal 2 2 5 3 9 2 2" xfId="56694"/>
    <cellStyle name="Normal 2 2 5 3 9 3" xfId="44097"/>
    <cellStyle name="Normal 2 2 5 3 9 4" xfId="34083"/>
    <cellStyle name="Normal 2 2 5 4" xfId="2985"/>
    <cellStyle name="Normal 2 2 5 4 10" xfId="25363"/>
    <cellStyle name="Normal 2 2 5 4 11" xfId="60898"/>
    <cellStyle name="Normal 2 2 5 4 2" xfId="4794"/>
    <cellStyle name="Normal 2 2 5 4 2 2" xfId="17441"/>
    <cellStyle name="Normal 2 2 5 4 2 2 2" xfId="52657"/>
    <cellStyle name="Normal 2 2 5 4 2 2 3" xfId="30046"/>
    <cellStyle name="Normal 2 2 5 4 2 3" xfId="13887"/>
    <cellStyle name="Normal 2 2 5 4 2 3 2" xfId="49105"/>
    <cellStyle name="Normal 2 2 5 4 2 4" xfId="40060"/>
    <cellStyle name="Normal 2 2 5 4 2 5" xfId="26494"/>
    <cellStyle name="Normal 2 2 5 4 3" xfId="6264"/>
    <cellStyle name="Normal 2 2 5 4 3 2" xfId="18895"/>
    <cellStyle name="Normal 2 2 5 4 3 2 2" xfId="54111"/>
    <cellStyle name="Normal 2 2 5 4 3 3" xfId="41514"/>
    <cellStyle name="Normal 2 2 5 4 3 4" xfId="31500"/>
    <cellStyle name="Normal 2 2 5 4 4" xfId="7723"/>
    <cellStyle name="Normal 2 2 5 4 4 2" xfId="20349"/>
    <cellStyle name="Normal 2 2 5 4 4 2 2" xfId="55565"/>
    <cellStyle name="Normal 2 2 5 4 4 3" xfId="42968"/>
    <cellStyle name="Normal 2 2 5 4 4 4" xfId="32954"/>
    <cellStyle name="Normal 2 2 5 4 5" xfId="9504"/>
    <cellStyle name="Normal 2 2 5 4 5 2" xfId="22125"/>
    <cellStyle name="Normal 2 2 5 4 5 2 2" xfId="57341"/>
    <cellStyle name="Normal 2 2 5 4 5 3" xfId="44744"/>
    <cellStyle name="Normal 2 2 5 4 5 4" xfId="34730"/>
    <cellStyle name="Normal 2 2 5 4 6" xfId="11298"/>
    <cellStyle name="Normal 2 2 5 4 6 2" xfId="23901"/>
    <cellStyle name="Normal 2 2 5 4 6 2 2" xfId="59117"/>
    <cellStyle name="Normal 2 2 5 4 6 3" xfId="46520"/>
    <cellStyle name="Normal 2 2 5 4 6 4" xfId="36506"/>
    <cellStyle name="Normal 2 2 5 4 7" xfId="15665"/>
    <cellStyle name="Normal 2 2 5 4 7 2" xfId="50881"/>
    <cellStyle name="Normal 2 2 5 4 7 3" xfId="28270"/>
    <cellStyle name="Normal 2 2 5 4 8" xfId="12756"/>
    <cellStyle name="Normal 2 2 5 4 8 2" xfId="47974"/>
    <cellStyle name="Normal 2 2 5 4 9" xfId="38284"/>
    <cellStyle name="Normal 2 2 5 5" xfId="2817"/>
    <cellStyle name="Normal 2 2 5 5 10" xfId="25208"/>
    <cellStyle name="Normal 2 2 5 5 11" xfId="60743"/>
    <cellStyle name="Normal 2 2 5 5 2" xfId="4639"/>
    <cellStyle name="Normal 2 2 5 5 2 2" xfId="17286"/>
    <cellStyle name="Normal 2 2 5 5 2 2 2" xfId="52502"/>
    <cellStyle name="Normal 2 2 5 5 2 2 3" xfId="29891"/>
    <cellStyle name="Normal 2 2 5 5 2 3" xfId="13732"/>
    <cellStyle name="Normal 2 2 5 5 2 3 2" xfId="48950"/>
    <cellStyle name="Normal 2 2 5 5 2 4" xfId="39905"/>
    <cellStyle name="Normal 2 2 5 5 2 5" xfId="26339"/>
    <cellStyle name="Normal 2 2 5 5 3" xfId="6109"/>
    <cellStyle name="Normal 2 2 5 5 3 2" xfId="18740"/>
    <cellStyle name="Normal 2 2 5 5 3 2 2" xfId="53956"/>
    <cellStyle name="Normal 2 2 5 5 3 3" xfId="41359"/>
    <cellStyle name="Normal 2 2 5 5 3 4" xfId="31345"/>
    <cellStyle name="Normal 2 2 5 5 4" xfId="7568"/>
    <cellStyle name="Normal 2 2 5 5 4 2" xfId="20194"/>
    <cellStyle name="Normal 2 2 5 5 4 2 2" xfId="55410"/>
    <cellStyle name="Normal 2 2 5 5 4 3" xfId="42813"/>
    <cellStyle name="Normal 2 2 5 5 4 4" xfId="32799"/>
    <cellStyle name="Normal 2 2 5 5 5" xfId="9349"/>
    <cellStyle name="Normal 2 2 5 5 5 2" xfId="21970"/>
    <cellStyle name="Normal 2 2 5 5 5 2 2" xfId="57186"/>
    <cellStyle name="Normal 2 2 5 5 5 3" xfId="44589"/>
    <cellStyle name="Normal 2 2 5 5 5 4" xfId="34575"/>
    <cellStyle name="Normal 2 2 5 5 6" xfId="11143"/>
    <cellStyle name="Normal 2 2 5 5 6 2" xfId="23746"/>
    <cellStyle name="Normal 2 2 5 5 6 2 2" xfId="58962"/>
    <cellStyle name="Normal 2 2 5 5 6 3" xfId="46365"/>
    <cellStyle name="Normal 2 2 5 5 6 4" xfId="36351"/>
    <cellStyle name="Normal 2 2 5 5 7" xfId="15510"/>
    <cellStyle name="Normal 2 2 5 5 7 2" xfId="50726"/>
    <cellStyle name="Normal 2 2 5 5 7 3" xfId="28115"/>
    <cellStyle name="Normal 2 2 5 5 8" xfId="12601"/>
    <cellStyle name="Normal 2 2 5 5 8 2" xfId="47819"/>
    <cellStyle name="Normal 2 2 5 5 9" xfId="38129"/>
    <cellStyle name="Normal 2 2 5 6" xfId="3330"/>
    <cellStyle name="Normal 2 2 5 6 10" xfId="26826"/>
    <cellStyle name="Normal 2 2 5 6 11" xfId="61230"/>
    <cellStyle name="Normal 2 2 5 6 2" xfId="5126"/>
    <cellStyle name="Normal 2 2 5 6 2 2" xfId="17773"/>
    <cellStyle name="Normal 2 2 5 6 2 2 2" xfId="52989"/>
    <cellStyle name="Normal 2 2 5 6 2 3" xfId="40392"/>
    <cellStyle name="Normal 2 2 5 6 2 4" xfId="30378"/>
    <cellStyle name="Normal 2 2 5 6 3" xfId="6596"/>
    <cellStyle name="Normal 2 2 5 6 3 2" xfId="19227"/>
    <cellStyle name="Normal 2 2 5 6 3 2 2" xfId="54443"/>
    <cellStyle name="Normal 2 2 5 6 3 3" xfId="41846"/>
    <cellStyle name="Normal 2 2 5 6 3 4" xfId="31832"/>
    <cellStyle name="Normal 2 2 5 6 4" xfId="8055"/>
    <cellStyle name="Normal 2 2 5 6 4 2" xfId="20681"/>
    <cellStyle name="Normal 2 2 5 6 4 2 2" xfId="55897"/>
    <cellStyle name="Normal 2 2 5 6 4 3" xfId="43300"/>
    <cellStyle name="Normal 2 2 5 6 4 4" xfId="33286"/>
    <cellStyle name="Normal 2 2 5 6 5" xfId="9836"/>
    <cellStyle name="Normal 2 2 5 6 5 2" xfId="22457"/>
    <cellStyle name="Normal 2 2 5 6 5 2 2" xfId="57673"/>
    <cellStyle name="Normal 2 2 5 6 5 3" xfId="45076"/>
    <cellStyle name="Normal 2 2 5 6 5 4" xfId="35062"/>
    <cellStyle name="Normal 2 2 5 6 6" xfId="11630"/>
    <cellStyle name="Normal 2 2 5 6 6 2" xfId="24233"/>
    <cellStyle name="Normal 2 2 5 6 6 2 2" xfId="59449"/>
    <cellStyle name="Normal 2 2 5 6 6 3" xfId="46852"/>
    <cellStyle name="Normal 2 2 5 6 6 4" xfId="36838"/>
    <cellStyle name="Normal 2 2 5 6 7" xfId="15997"/>
    <cellStyle name="Normal 2 2 5 6 7 2" xfId="51213"/>
    <cellStyle name="Normal 2 2 5 6 7 3" xfId="28602"/>
    <cellStyle name="Normal 2 2 5 6 8" xfId="14219"/>
    <cellStyle name="Normal 2 2 5 6 8 2" xfId="49437"/>
    <cellStyle name="Normal 2 2 5 6 9" xfId="38616"/>
    <cellStyle name="Normal 2 2 5 7" xfId="2487"/>
    <cellStyle name="Normal 2 2 5 7 10" xfId="26017"/>
    <cellStyle name="Normal 2 2 5 7 11" xfId="60421"/>
    <cellStyle name="Normal 2 2 5 7 2" xfId="4317"/>
    <cellStyle name="Normal 2 2 5 7 2 2" xfId="16964"/>
    <cellStyle name="Normal 2 2 5 7 2 2 2" xfId="52180"/>
    <cellStyle name="Normal 2 2 5 7 2 3" xfId="39583"/>
    <cellStyle name="Normal 2 2 5 7 2 4" xfId="29569"/>
    <cellStyle name="Normal 2 2 5 7 3" xfId="5787"/>
    <cellStyle name="Normal 2 2 5 7 3 2" xfId="18418"/>
    <cellStyle name="Normal 2 2 5 7 3 2 2" xfId="53634"/>
    <cellStyle name="Normal 2 2 5 7 3 3" xfId="41037"/>
    <cellStyle name="Normal 2 2 5 7 3 4" xfId="31023"/>
    <cellStyle name="Normal 2 2 5 7 4" xfId="7246"/>
    <cellStyle name="Normal 2 2 5 7 4 2" xfId="19872"/>
    <cellStyle name="Normal 2 2 5 7 4 2 2" xfId="55088"/>
    <cellStyle name="Normal 2 2 5 7 4 3" xfId="42491"/>
    <cellStyle name="Normal 2 2 5 7 4 4" xfId="32477"/>
    <cellStyle name="Normal 2 2 5 7 5" xfId="9027"/>
    <cellStyle name="Normal 2 2 5 7 5 2" xfId="21648"/>
    <cellStyle name="Normal 2 2 5 7 5 2 2" xfId="56864"/>
    <cellStyle name="Normal 2 2 5 7 5 3" xfId="44267"/>
    <cellStyle name="Normal 2 2 5 7 5 4" xfId="34253"/>
    <cellStyle name="Normal 2 2 5 7 6" xfId="10821"/>
    <cellStyle name="Normal 2 2 5 7 6 2" xfId="23424"/>
    <cellStyle name="Normal 2 2 5 7 6 2 2" xfId="58640"/>
    <cellStyle name="Normal 2 2 5 7 6 3" xfId="46043"/>
    <cellStyle name="Normal 2 2 5 7 6 4" xfId="36029"/>
    <cellStyle name="Normal 2 2 5 7 7" xfId="15188"/>
    <cellStyle name="Normal 2 2 5 7 7 2" xfId="50404"/>
    <cellStyle name="Normal 2 2 5 7 7 3" xfId="27793"/>
    <cellStyle name="Normal 2 2 5 7 8" xfId="13410"/>
    <cellStyle name="Normal 2 2 5 7 8 2" xfId="48628"/>
    <cellStyle name="Normal 2 2 5 7 9" xfId="37807"/>
    <cellStyle name="Normal 2 2 5 8" xfId="3654"/>
    <cellStyle name="Normal 2 2 5 8 2" xfId="8378"/>
    <cellStyle name="Normal 2 2 5 8 2 2" xfId="21004"/>
    <cellStyle name="Normal 2 2 5 8 2 2 2" xfId="56220"/>
    <cellStyle name="Normal 2 2 5 8 2 3" xfId="43623"/>
    <cellStyle name="Normal 2 2 5 8 2 4" xfId="33609"/>
    <cellStyle name="Normal 2 2 5 8 3" xfId="10159"/>
    <cellStyle name="Normal 2 2 5 8 3 2" xfId="22780"/>
    <cellStyle name="Normal 2 2 5 8 3 2 2" xfId="57996"/>
    <cellStyle name="Normal 2 2 5 8 3 3" xfId="45399"/>
    <cellStyle name="Normal 2 2 5 8 3 4" xfId="35385"/>
    <cellStyle name="Normal 2 2 5 8 4" xfId="11955"/>
    <cellStyle name="Normal 2 2 5 8 4 2" xfId="24556"/>
    <cellStyle name="Normal 2 2 5 8 4 2 2" xfId="59772"/>
    <cellStyle name="Normal 2 2 5 8 4 3" xfId="47175"/>
    <cellStyle name="Normal 2 2 5 8 4 4" xfId="37161"/>
    <cellStyle name="Normal 2 2 5 8 5" xfId="16320"/>
    <cellStyle name="Normal 2 2 5 8 5 2" xfId="51536"/>
    <cellStyle name="Normal 2 2 5 8 5 3" xfId="28925"/>
    <cellStyle name="Normal 2 2 5 8 6" xfId="14542"/>
    <cellStyle name="Normal 2 2 5 8 6 2" xfId="49760"/>
    <cellStyle name="Normal 2 2 5 8 7" xfId="38939"/>
    <cellStyle name="Normal 2 2 5 8 8" xfId="27149"/>
    <cellStyle name="Normal 2 2 5 9" xfId="3984"/>
    <cellStyle name="Normal 2 2 5 9 2" xfId="16642"/>
    <cellStyle name="Normal 2 2 5 9 2 2" xfId="51858"/>
    <cellStyle name="Normal 2 2 5 9 2 3" xfId="29247"/>
    <cellStyle name="Normal 2 2 5 9 3" xfId="13088"/>
    <cellStyle name="Normal 2 2 5 9 3 2" xfId="48306"/>
    <cellStyle name="Normal 2 2 5 9 4" xfId="39261"/>
    <cellStyle name="Normal 2 2 5 9 5" xfId="25695"/>
    <cellStyle name="Normal 2 2 5_District Target Attainment" xfId="1127"/>
    <cellStyle name="Normal 2 2 6" xfId="1282"/>
    <cellStyle name="Normal 2 2 7" xfId="1892"/>
    <cellStyle name="Normal 2 2 8" xfId="2268"/>
    <cellStyle name="Normal 2 2 9" xfId="2421"/>
    <cellStyle name="Normal 2 2_District Target Attainment" xfId="1118"/>
    <cellStyle name="Normal 2 20" xfId="3048"/>
    <cellStyle name="Normal 2 21" xfId="2781"/>
    <cellStyle name="Normal 2 22" xfId="2925"/>
    <cellStyle name="Normal 2 23" xfId="3287"/>
    <cellStyle name="Normal 2 24" xfId="3297"/>
    <cellStyle name="Normal 2 25" xfId="2451"/>
    <cellStyle name="Normal 2 26" xfId="2594"/>
    <cellStyle name="Normal 2 27" xfId="3621"/>
    <cellStyle name="Normal 2 28" xfId="3758"/>
    <cellStyle name="Normal 2 29" xfId="3946"/>
    <cellStyle name="Normal 2 3" xfId="576"/>
    <cellStyle name="Normal 2 3 10" xfId="2986"/>
    <cellStyle name="Normal 2 3 11" xfId="2818"/>
    <cellStyle name="Normal 2 3 12" xfId="2488"/>
    <cellStyle name="Normal 2 3 2" xfId="577"/>
    <cellStyle name="Normal 2 3 2 10" xfId="2987"/>
    <cellStyle name="Normal 2 3 2 11" xfId="2819"/>
    <cellStyle name="Normal 2 3 2 12" xfId="2489"/>
    <cellStyle name="Normal 2 3 2 2" xfId="578"/>
    <cellStyle name="Normal 2 3 2 2 10" xfId="5466"/>
    <cellStyle name="Normal 2 3 2 2 10 2" xfId="18097"/>
    <cellStyle name="Normal 2 3 2 2 10 2 2" xfId="53313"/>
    <cellStyle name="Normal 2 3 2 2 10 3" xfId="40716"/>
    <cellStyle name="Normal 2 3 2 2 10 4" xfId="30702"/>
    <cellStyle name="Normal 2 3 2 2 11" xfId="6922"/>
    <cellStyle name="Normal 2 3 2 2 11 2" xfId="19551"/>
    <cellStyle name="Normal 2 3 2 2 11 2 2" xfId="54767"/>
    <cellStyle name="Normal 2 3 2 2 11 3" xfId="42170"/>
    <cellStyle name="Normal 2 3 2 2 11 4" xfId="32156"/>
    <cellStyle name="Normal 2 3 2 2 12" xfId="8704"/>
    <cellStyle name="Normal 2 3 2 2 12 2" xfId="21327"/>
    <cellStyle name="Normal 2 3 2 2 12 2 2" xfId="56543"/>
    <cellStyle name="Normal 2 3 2 2 12 3" xfId="43946"/>
    <cellStyle name="Normal 2 3 2 2 12 4" xfId="33932"/>
    <cellStyle name="Normal 2 3 2 2 13" xfId="10583"/>
    <cellStyle name="Normal 2 3 2 2 13 2" xfId="23194"/>
    <cellStyle name="Normal 2 3 2 2 13 2 2" xfId="58410"/>
    <cellStyle name="Normal 2 3 2 2 13 3" xfId="45813"/>
    <cellStyle name="Normal 2 3 2 2 13 4" xfId="35799"/>
    <cellStyle name="Normal 2 3 2 2 14" xfId="14866"/>
    <cellStyle name="Normal 2 3 2 2 14 2" xfId="50083"/>
    <cellStyle name="Normal 2 3 2 2 14 3" xfId="27472"/>
    <cellStyle name="Normal 2 3 2 2 15" xfId="12280"/>
    <cellStyle name="Normal 2 3 2 2 15 2" xfId="47498"/>
    <cellStyle name="Normal 2 3 2 2 16" xfId="37485"/>
    <cellStyle name="Normal 2 3 2 2 17" xfId="24887"/>
    <cellStyle name="Normal 2 3 2 2 18" xfId="60100"/>
    <cellStyle name="Normal 2 3 2 2 2" xfId="1761"/>
    <cellStyle name="Normal 2 3 2 2 2 10" xfId="6996"/>
    <cellStyle name="Normal 2 3 2 2 2 10 2" xfId="19623"/>
    <cellStyle name="Normal 2 3 2 2 2 10 2 2" xfId="54839"/>
    <cellStyle name="Normal 2 3 2 2 2 10 3" xfId="42242"/>
    <cellStyle name="Normal 2 3 2 2 2 10 4" xfId="32228"/>
    <cellStyle name="Normal 2 3 2 2 2 11" xfId="8777"/>
    <cellStyle name="Normal 2 3 2 2 2 11 2" xfId="21399"/>
    <cellStyle name="Normal 2 3 2 2 2 11 2 2" xfId="56615"/>
    <cellStyle name="Normal 2 3 2 2 2 11 3" xfId="44018"/>
    <cellStyle name="Normal 2 3 2 2 2 11 4" xfId="34004"/>
    <cellStyle name="Normal 2 3 2 2 2 12" xfId="10584"/>
    <cellStyle name="Normal 2 3 2 2 2 12 2" xfId="23195"/>
    <cellStyle name="Normal 2 3 2 2 2 12 2 2" xfId="58411"/>
    <cellStyle name="Normal 2 3 2 2 2 12 3" xfId="45814"/>
    <cellStyle name="Normal 2 3 2 2 2 12 4" xfId="35800"/>
    <cellStyle name="Normal 2 3 2 2 2 13" xfId="14938"/>
    <cellStyle name="Normal 2 3 2 2 2 13 2" xfId="50155"/>
    <cellStyle name="Normal 2 3 2 2 2 13 3" xfId="27544"/>
    <cellStyle name="Normal 2 3 2 2 2 14" xfId="12352"/>
    <cellStyle name="Normal 2 3 2 2 2 14 2" xfId="47570"/>
    <cellStyle name="Normal 2 3 2 2 2 15" xfId="37557"/>
    <cellStyle name="Normal 2 3 2 2 2 16" xfId="24959"/>
    <cellStyle name="Normal 2 3 2 2 2 17" xfId="60172"/>
    <cellStyle name="Normal 2 3 2 2 2 2" xfId="2382"/>
    <cellStyle name="Normal 2 3 2 2 2 2 10" xfId="10585"/>
    <cellStyle name="Normal 2 3 2 2 2 2 10 2" xfId="23196"/>
    <cellStyle name="Normal 2 3 2 2 2 2 10 2 2" xfId="58412"/>
    <cellStyle name="Normal 2 3 2 2 2 2 10 3" xfId="45815"/>
    <cellStyle name="Normal 2 3 2 2 2 2 10 4" xfId="35801"/>
    <cellStyle name="Normal 2 3 2 2 2 2 11" xfId="15093"/>
    <cellStyle name="Normal 2 3 2 2 2 2 11 2" xfId="50309"/>
    <cellStyle name="Normal 2 3 2 2 2 2 11 3" xfId="27698"/>
    <cellStyle name="Normal 2 3 2 2 2 2 12" xfId="12506"/>
    <cellStyle name="Normal 2 3 2 2 2 2 12 2" xfId="47724"/>
    <cellStyle name="Normal 2 3 2 2 2 2 13" xfId="37712"/>
    <cellStyle name="Normal 2 3 2 2 2 2 14" xfId="25113"/>
    <cellStyle name="Normal 2 3 2 2 2 2 15" xfId="60326"/>
    <cellStyle name="Normal 2 3 2 2 2 2 2" xfId="3228"/>
    <cellStyle name="Normal 2 3 2 2 2 2 2 10" xfId="25597"/>
    <cellStyle name="Normal 2 3 2 2 2 2 2 11" xfId="61132"/>
    <cellStyle name="Normal 2 3 2 2 2 2 2 2" xfId="5028"/>
    <cellStyle name="Normal 2 3 2 2 2 2 2 2 2" xfId="17675"/>
    <cellStyle name="Normal 2 3 2 2 2 2 2 2 2 2" xfId="52891"/>
    <cellStyle name="Normal 2 3 2 2 2 2 2 2 2 3" xfId="30280"/>
    <cellStyle name="Normal 2 3 2 2 2 2 2 2 3" xfId="14121"/>
    <cellStyle name="Normal 2 3 2 2 2 2 2 2 3 2" xfId="49339"/>
    <cellStyle name="Normal 2 3 2 2 2 2 2 2 4" xfId="40294"/>
    <cellStyle name="Normal 2 3 2 2 2 2 2 2 5" xfId="26728"/>
    <cellStyle name="Normal 2 3 2 2 2 2 2 3" xfId="6498"/>
    <cellStyle name="Normal 2 3 2 2 2 2 2 3 2" xfId="19129"/>
    <cellStyle name="Normal 2 3 2 2 2 2 2 3 2 2" xfId="54345"/>
    <cellStyle name="Normal 2 3 2 2 2 2 2 3 3" xfId="41748"/>
    <cellStyle name="Normal 2 3 2 2 2 2 2 3 4" xfId="31734"/>
    <cellStyle name="Normal 2 3 2 2 2 2 2 4" xfId="7957"/>
    <cellStyle name="Normal 2 3 2 2 2 2 2 4 2" xfId="20583"/>
    <cellStyle name="Normal 2 3 2 2 2 2 2 4 2 2" xfId="55799"/>
    <cellStyle name="Normal 2 3 2 2 2 2 2 4 3" xfId="43202"/>
    <cellStyle name="Normal 2 3 2 2 2 2 2 4 4" xfId="33188"/>
    <cellStyle name="Normal 2 3 2 2 2 2 2 5" xfId="9738"/>
    <cellStyle name="Normal 2 3 2 2 2 2 2 5 2" xfId="22359"/>
    <cellStyle name="Normal 2 3 2 2 2 2 2 5 2 2" xfId="57575"/>
    <cellStyle name="Normal 2 3 2 2 2 2 2 5 3" xfId="44978"/>
    <cellStyle name="Normal 2 3 2 2 2 2 2 5 4" xfId="34964"/>
    <cellStyle name="Normal 2 3 2 2 2 2 2 6" xfId="11532"/>
    <cellStyle name="Normal 2 3 2 2 2 2 2 6 2" xfId="24135"/>
    <cellStyle name="Normal 2 3 2 2 2 2 2 6 2 2" xfId="59351"/>
    <cellStyle name="Normal 2 3 2 2 2 2 2 6 3" xfId="46754"/>
    <cellStyle name="Normal 2 3 2 2 2 2 2 6 4" xfId="36740"/>
    <cellStyle name="Normal 2 3 2 2 2 2 2 7" xfId="15899"/>
    <cellStyle name="Normal 2 3 2 2 2 2 2 7 2" xfId="51115"/>
    <cellStyle name="Normal 2 3 2 2 2 2 2 7 3" xfId="28504"/>
    <cellStyle name="Normal 2 3 2 2 2 2 2 8" xfId="12990"/>
    <cellStyle name="Normal 2 3 2 2 2 2 2 8 2" xfId="48208"/>
    <cellStyle name="Normal 2 3 2 2 2 2 2 9" xfId="38518"/>
    <cellStyle name="Normal 2 3 2 2 2 2 3" xfId="3557"/>
    <cellStyle name="Normal 2 3 2 2 2 2 3 10" xfId="27053"/>
    <cellStyle name="Normal 2 3 2 2 2 2 3 11" xfId="61457"/>
    <cellStyle name="Normal 2 3 2 2 2 2 3 2" xfId="5353"/>
    <cellStyle name="Normal 2 3 2 2 2 2 3 2 2" xfId="18000"/>
    <cellStyle name="Normal 2 3 2 2 2 2 3 2 2 2" xfId="53216"/>
    <cellStyle name="Normal 2 3 2 2 2 2 3 2 3" xfId="40619"/>
    <cellStyle name="Normal 2 3 2 2 2 2 3 2 4" xfId="30605"/>
    <cellStyle name="Normal 2 3 2 2 2 2 3 3" xfId="6823"/>
    <cellStyle name="Normal 2 3 2 2 2 2 3 3 2" xfId="19454"/>
    <cellStyle name="Normal 2 3 2 2 2 2 3 3 2 2" xfId="54670"/>
    <cellStyle name="Normal 2 3 2 2 2 2 3 3 3" xfId="42073"/>
    <cellStyle name="Normal 2 3 2 2 2 2 3 3 4" xfId="32059"/>
    <cellStyle name="Normal 2 3 2 2 2 2 3 4" xfId="8282"/>
    <cellStyle name="Normal 2 3 2 2 2 2 3 4 2" xfId="20908"/>
    <cellStyle name="Normal 2 3 2 2 2 2 3 4 2 2" xfId="56124"/>
    <cellStyle name="Normal 2 3 2 2 2 2 3 4 3" xfId="43527"/>
    <cellStyle name="Normal 2 3 2 2 2 2 3 4 4" xfId="33513"/>
    <cellStyle name="Normal 2 3 2 2 2 2 3 5" xfId="10063"/>
    <cellStyle name="Normal 2 3 2 2 2 2 3 5 2" xfId="22684"/>
    <cellStyle name="Normal 2 3 2 2 2 2 3 5 2 2" xfId="57900"/>
    <cellStyle name="Normal 2 3 2 2 2 2 3 5 3" xfId="45303"/>
    <cellStyle name="Normal 2 3 2 2 2 2 3 5 4" xfId="35289"/>
    <cellStyle name="Normal 2 3 2 2 2 2 3 6" xfId="11857"/>
    <cellStyle name="Normal 2 3 2 2 2 2 3 6 2" xfId="24460"/>
    <cellStyle name="Normal 2 3 2 2 2 2 3 6 2 2" xfId="59676"/>
    <cellStyle name="Normal 2 3 2 2 2 2 3 6 3" xfId="47079"/>
    <cellStyle name="Normal 2 3 2 2 2 2 3 6 4" xfId="37065"/>
    <cellStyle name="Normal 2 3 2 2 2 2 3 7" xfId="16224"/>
    <cellStyle name="Normal 2 3 2 2 2 2 3 7 2" xfId="51440"/>
    <cellStyle name="Normal 2 3 2 2 2 2 3 7 3" xfId="28829"/>
    <cellStyle name="Normal 2 3 2 2 2 2 3 8" xfId="14446"/>
    <cellStyle name="Normal 2 3 2 2 2 2 3 8 2" xfId="49664"/>
    <cellStyle name="Normal 2 3 2 2 2 2 3 9" xfId="38843"/>
    <cellStyle name="Normal 2 3 2 2 2 2 4" xfId="2718"/>
    <cellStyle name="Normal 2 3 2 2 2 2 4 10" xfId="26244"/>
    <cellStyle name="Normal 2 3 2 2 2 2 4 11" xfId="60648"/>
    <cellStyle name="Normal 2 3 2 2 2 2 4 2" xfId="4544"/>
    <cellStyle name="Normal 2 3 2 2 2 2 4 2 2" xfId="17191"/>
    <cellStyle name="Normal 2 3 2 2 2 2 4 2 2 2" xfId="52407"/>
    <cellStyle name="Normal 2 3 2 2 2 2 4 2 3" xfId="39810"/>
    <cellStyle name="Normal 2 3 2 2 2 2 4 2 4" xfId="29796"/>
    <cellStyle name="Normal 2 3 2 2 2 2 4 3" xfId="6014"/>
    <cellStyle name="Normal 2 3 2 2 2 2 4 3 2" xfId="18645"/>
    <cellStyle name="Normal 2 3 2 2 2 2 4 3 2 2" xfId="53861"/>
    <cellStyle name="Normal 2 3 2 2 2 2 4 3 3" xfId="41264"/>
    <cellStyle name="Normal 2 3 2 2 2 2 4 3 4" xfId="31250"/>
    <cellStyle name="Normal 2 3 2 2 2 2 4 4" xfId="7473"/>
    <cellStyle name="Normal 2 3 2 2 2 2 4 4 2" xfId="20099"/>
    <cellStyle name="Normal 2 3 2 2 2 2 4 4 2 2" xfId="55315"/>
    <cellStyle name="Normal 2 3 2 2 2 2 4 4 3" xfId="42718"/>
    <cellStyle name="Normal 2 3 2 2 2 2 4 4 4" xfId="32704"/>
    <cellStyle name="Normal 2 3 2 2 2 2 4 5" xfId="9254"/>
    <cellStyle name="Normal 2 3 2 2 2 2 4 5 2" xfId="21875"/>
    <cellStyle name="Normal 2 3 2 2 2 2 4 5 2 2" xfId="57091"/>
    <cellStyle name="Normal 2 3 2 2 2 2 4 5 3" xfId="44494"/>
    <cellStyle name="Normal 2 3 2 2 2 2 4 5 4" xfId="34480"/>
    <cellStyle name="Normal 2 3 2 2 2 2 4 6" xfId="11048"/>
    <cellStyle name="Normal 2 3 2 2 2 2 4 6 2" xfId="23651"/>
    <cellStyle name="Normal 2 3 2 2 2 2 4 6 2 2" xfId="58867"/>
    <cellStyle name="Normal 2 3 2 2 2 2 4 6 3" xfId="46270"/>
    <cellStyle name="Normal 2 3 2 2 2 2 4 6 4" xfId="36256"/>
    <cellStyle name="Normal 2 3 2 2 2 2 4 7" xfId="15415"/>
    <cellStyle name="Normal 2 3 2 2 2 2 4 7 2" xfId="50631"/>
    <cellStyle name="Normal 2 3 2 2 2 2 4 7 3" xfId="28020"/>
    <cellStyle name="Normal 2 3 2 2 2 2 4 8" xfId="13637"/>
    <cellStyle name="Normal 2 3 2 2 2 2 4 8 2" xfId="48855"/>
    <cellStyle name="Normal 2 3 2 2 2 2 4 9" xfId="38034"/>
    <cellStyle name="Normal 2 3 2 2 2 2 5" xfId="3882"/>
    <cellStyle name="Normal 2 3 2 2 2 2 5 2" xfId="8605"/>
    <cellStyle name="Normal 2 3 2 2 2 2 5 2 2" xfId="21231"/>
    <cellStyle name="Normal 2 3 2 2 2 2 5 2 2 2" xfId="56447"/>
    <cellStyle name="Normal 2 3 2 2 2 2 5 2 3" xfId="43850"/>
    <cellStyle name="Normal 2 3 2 2 2 2 5 2 4" xfId="33836"/>
    <cellStyle name="Normal 2 3 2 2 2 2 5 3" xfId="10386"/>
    <cellStyle name="Normal 2 3 2 2 2 2 5 3 2" xfId="23007"/>
    <cellStyle name="Normal 2 3 2 2 2 2 5 3 2 2" xfId="58223"/>
    <cellStyle name="Normal 2 3 2 2 2 2 5 3 3" xfId="45626"/>
    <cellStyle name="Normal 2 3 2 2 2 2 5 3 4" xfId="35612"/>
    <cellStyle name="Normal 2 3 2 2 2 2 5 4" xfId="12182"/>
    <cellStyle name="Normal 2 3 2 2 2 2 5 4 2" xfId="24783"/>
    <cellStyle name="Normal 2 3 2 2 2 2 5 4 2 2" xfId="59999"/>
    <cellStyle name="Normal 2 3 2 2 2 2 5 4 3" xfId="47402"/>
    <cellStyle name="Normal 2 3 2 2 2 2 5 4 4" xfId="37388"/>
    <cellStyle name="Normal 2 3 2 2 2 2 5 5" xfId="16547"/>
    <cellStyle name="Normal 2 3 2 2 2 2 5 5 2" xfId="51763"/>
    <cellStyle name="Normal 2 3 2 2 2 2 5 5 3" xfId="29152"/>
    <cellStyle name="Normal 2 3 2 2 2 2 5 6" xfId="14769"/>
    <cellStyle name="Normal 2 3 2 2 2 2 5 6 2" xfId="49987"/>
    <cellStyle name="Normal 2 3 2 2 2 2 5 7" xfId="39166"/>
    <cellStyle name="Normal 2 3 2 2 2 2 5 8" xfId="27376"/>
    <cellStyle name="Normal 2 3 2 2 2 2 6" xfId="4222"/>
    <cellStyle name="Normal 2 3 2 2 2 2 6 2" xfId="16869"/>
    <cellStyle name="Normal 2 3 2 2 2 2 6 2 2" xfId="52085"/>
    <cellStyle name="Normal 2 3 2 2 2 2 6 2 3" xfId="29474"/>
    <cellStyle name="Normal 2 3 2 2 2 2 6 3" xfId="13315"/>
    <cellStyle name="Normal 2 3 2 2 2 2 6 3 2" xfId="48533"/>
    <cellStyle name="Normal 2 3 2 2 2 2 6 4" xfId="39488"/>
    <cellStyle name="Normal 2 3 2 2 2 2 6 5" xfId="25922"/>
    <cellStyle name="Normal 2 3 2 2 2 2 7" xfId="5692"/>
    <cellStyle name="Normal 2 3 2 2 2 2 7 2" xfId="18323"/>
    <cellStyle name="Normal 2 3 2 2 2 2 7 2 2" xfId="53539"/>
    <cellStyle name="Normal 2 3 2 2 2 2 7 3" xfId="40942"/>
    <cellStyle name="Normal 2 3 2 2 2 2 7 4" xfId="30928"/>
    <cellStyle name="Normal 2 3 2 2 2 2 8" xfId="7151"/>
    <cellStyle name="Normal 2 3 2 2 2 2 8 2" xfId="19777"/>
    <cellStyle name="Normal 2 3 2 2 2 2 8 2 2" xfId="54993"/>
    <cellStyle name="Normal 2 3 2 2 2 2 8 3" xfId="42396"/>
    <cellStyle name="Normal 2 3 2 2 2 2 8 4" xfId="32382"/>
    <cellStyle name="Normal 2 3 2 2 2 2 9" xfId="8932"/>
    <cellStyle name="Normal 2 3 2 2 2 2 9 2" xfId="21553"/>
    <cellStyle name="Normal 2 3 2 2 2 2 9 2 2" xfId="56769"/>
    <cellStyle name="Normal 2 3 2 2 2 2 9 3" xfId="44172"/>
    <cellStyle name="Normal 2 3 2 2 2 2 9 4" xfId="34158"/>
    <cellStyle name="Normal 2 3 2 2 2 3" xfId="3068"/>
    <cellStyle name="Normal 2 3 2 2 2 3 10" xfId="25440"/>
    <cellStyle name="Normal 2 3 2 2 2 3 11" xfId="60975"/>
    <cellStyle name="Normal 2 3 2 2 2 3 2" xfId="4871"/>
    <cellStyle name="Normal 2 3 2 2 2 3 2 2" xfId="17518"/>
    <cellStyle name="Normal 2 3 2 2 2 3 2 2 2" xfId="52734"/>
    <cellStyle name="Normal 2 3 2 2 2 3 2 2 3" xfId="30123"/>
    <cellStyle name="Normal 2 3 2 2 2 3 2 3" xfId="13964"/>
    <cellStyle name="Normal 2 3 2 2 2 3 2 3 2" xfId="49182"/>
    <cellStyle name="Normal 2 3 2 2 2 3 2 4" xfId="40137"/>
    <cellStyle name="Normal 2 3 2 2 2 3 2 5" xfId="26571"/>
    <cellStyle name="Normal 2 3 2 2 2 3 3" xfId="6341"/>
    <cellStyle name="Normal 2 3 2 2 2 3 3 2" xfId="18972"/>
    <cellStyle name="Normal 2 3 2 2 2 3 3 2 2" xfId="54188"/>
    <cellStyle name="Normal 2 3 2 2 2 3 3 3" xfId="41591"/>
    <cellStyle name="Normal 2 3 2 2 2 3 3 4" xfId="31577"/>
    <cellStyle name="Normal 2 3 2 2 2 3 4" xfId="7800"/>
    <cellStyle name="Normal 2 3 2 2 2 3 4 2" xfId="20426"/>
    <cellStyle name="Normal 2 3 2 2 2 3 4 2 2" xfId="55642"/>
    <cellStyle name="Normal 2 3 2 2 2 3 4 3" xfId="43045"/>
    <cellStyle name="Normal 2 3 2 2 2 3 4 4" xfId="33031"/>
    <cellStyle name="Normal 2 3 2 2 2 3 5" xfId="9581"/>
    <cellStyle name="Normal 2 3 2 2 2 3 5 2" xfId="22202"/>
    <cellStyle name="Normal 2 3 2 2 2 3 5 2 2" xfId="57418"/>
    <cellStyle name="Normal 2 3 2 2 2 3 5 3" xfId="44821"/>
    <cellStyle name="Normal 2 3 2 2 2 3 5 4" xfId="34807"/>
    <cellStyle name="Normal 2 3 2 2 2 3 6" xfId="11375"/>
    <cellStyle name="Normal 2 3 2 2 2 3 6 2" xfId="23978"/>
    <cellStyle name="Normal 2 3 2 2 2 3 6 2 2" xfId="59194"/>
    <cellStyle name="Normal 2 3 2 2 2 3 6 3" xfId="46597"/>
    <cellStyle name="Normal 2 3 2 2 2 3 6 4" xfId="36583"/>
    <cellStyle name="Normal 2 3 2 2 2 3 7" xfId="15742"/>
    <cellStyle name="Normal 2 3 2 2 2 3 7 2" xfId="50958"/>
    <cellStyle name="Normal 2 3 2 2 2 3 7 3" xfId="28347"/>
    <cellStyle name="Normal 2 3 2 2 2 3 8" xfId="12833"/>
    <cellStyle name="Normal 2 3 2 2 2 3 8 2" xfId="48051"/>
    <cellStyle name="Normal 2 3 2 2 2 3 9" xfId="38361"/>
    <cellStyle name="Normal 2 3 2 2 2 4" xfId="2894"/>
    <cellStyle name="Normal 2 3 2 2 2 4 10" xfId="25281"/>
    <cellStyle name="Normal 2 3 2 2 2 4 11" xfId="60816"/>
    <cellStyle name="Normal 2 3 2 2 2 4 2" xfId="4712"/>
    <cellStyle name="Normal 2 3 2 2 2 4 2 2" xfId="17359"/>
    <cellStyle name="Normal 2 3 2 2 2 4 2 2 2" xfId="52575"/>
    <cellStyle name="Normal 2 3 2 2 2 4 2 2 3" xfId="29964"/>
    <cellStyle name="Normal 2 3 2 2 2 4 2 3" xfId="13805"/>
    <cellStyle name="Normal 2 3 2 2 2 4 2 3 2" xfId="49023"/>
    <cellStyle name="Normal 2 3 2 2 2 4 2 4" xfId="39978"/>
    <cellStyle name="Normal 2 3 2 2 2 4 2 5" xfId="26412"/>
    <cellStyle name="Normal 2 3 2 2 2 4 3" xfId="6182"/>
    <cellStyle name="Normal 2 3 2 2 2 4 3 2" xfId="18813"/>
    <cellStyle name="Normal 2 3 2 2 2 4 3 2 2" xfId="54029"/>
    <cellStyle name="Normal 2 3 2 2 2 4 3 3" xfId="41432"/>
    <cellStyle name="Normal 2 3 2 2 2 4 3 4" xfId="31418"/>
    <cellStyle name="Normal 2 3 2 2 2 4 4" xfId="7641"/>
    <cellStyle name="Normal 2 3 2 2 2 4 4 2" xfId="20267"/>
    <cellStyle name="Normal 2 3 2 2 2 4 4 2 2" xfId="55483"/>
    <cellStyle name="Normal 2 3 2 2 2 4 4 3" xfId="42886"/>
    <cellStyle name="Normal 2 3 2 2 2 4 4 4" xfId="32872"/>
    <cellStyle name="Normal 2 3 2 2 2 4 5" xfId="9422"/>
    <cellStyle name="Normal 2 3 2 2 2 4 5 2" xfId="22043"/>
    <cellStyle name="Normal 2 3 2 2 2 4 5 2 2" xfId="57259"/>
    <cellStyle name="Normal 2 3 2 2 2 4 5 3" xfId="44662"/>
    <cellStyle name="Normal 2 3 2 2 2 4 5 4" xfId="34648"/>
    <cellStyle name="Normal 2 3 2 2 2 4 6" xfId="11216"/>
    <cellStyle name="Normal 2 3 2 2 2 4 6 2" xfId="23819"/>
    <cellStyle name="Normal 2 3 2 2 2 4 6 2 2" xfId="59035"/>
    <cellStyle name="Normal 2 3 2 2 2 4 6 3" xfId="46438"/>
    <cellStyle name="Normal 2 3 2 2 2 4 6 4" xfId="36424"/>
    <cellStyle name="Normal 2 3 2 2 2 4 7" xfId="15583"/>
    <cellStyle name="Normal 2 3 2 2 2 4 7 2" xfId="50799"/>
    <cellStyle name="Normal 2 3 2 2 2 4 7 3" xfId="28188"/>
    <cellStyle name="Normal 2 3 2 2 2 4 8" xfId="12674"/>
    <cellStyle name="Normal 2 3 2 2 2 4 8 2" xfId="47892"/>
    <cellStyle name="Normal 2 3 2 2 2 4 9" xfId="38202"/>
    <cellStyle name="Normal 2 3 2 2 2 5" xfId="3403"/>
    <cellStyle name="Normal 2 3 2 2 2 5 10" xfId="26899"/>
    <cellStyle name="Normal 2 3 2 2 2 5 11" xfId="61303"/>
    <cellStyle name="Normal 2 3 2 2 2 5 2" xfId="5199"/>
    <cellStyle name="Normal 2 3 2 2 2 5 2 2" xfId="17846"/>
    <cellStyle name="Normal 2 3 2 2 2 5 2 2 2" xfId="53062"/>
    <cellStyle name="Normal 2 3 2 2 2 5 2 3" xfId="40465"/>
    <cellStyle name="Normal 2 3 2 2 2 5 2 4" xfId="30451"/>
    <cellStyle name="Normal 2 3 2 2 2 5 3" xfId="6669"/>
    <cellStyle name="Normal 2 3 2 2 2 5 3 2" xfId="19300"/>
    <cellStyle name="Normal 2 3 2 2 2 5 3 2 2" xfId="54516"/>
    <cellStyle name="Normal 2 3 2 2 2 5 3 3" xfId="41919"/>
    <cellStyle name="Normal 2 3 2 2 2 5 3 4" xfId="31905"/>
    <cellStyle name="Normal 2 3 2 2 2 5 4" xfId="8128"/>
    <cellStyle name="Normal 2 3 2 2 2 5 4 2" xfId="20754"/>
    <cellStyle name="Normal 2 3 2 2 2 5 4 2 2" xfId="55970"/>
    <cellStyle name="Normal 2 3 2 2 2 5 4 3" xfId="43373"/>
    <cellStyle name="Normal 2 3 2 2 2 5 4 4" xfId="33359"/>
    <cellStyle name="Normal 2 3 2 2 2 5 5" xfId="9909"/>
    <cellStyle name="Normal 2 3 2 2 2 5 5 2" xfId="22530"/>
    <cellStyle name="Normal 2 3 2 2 2 5 5 2 2" xfId="57746"/>
    <cellStyle name="Normal 2 3 2 2 2 5 5 3" xfId="45149"/>
    <cellStyle name="Normal 2 3 2 2 2 5 5 4" xfId="35135"/>
    <cellStyle name="Normal 2 3 2 2 2 5 6" xfId="11703"/>
    <cellStyle name="Normal 2 3 2 2 2 5 6 2" xfId="24306"/>
    <cellStyle name="Normal 2 3 2 2 2 5 6 2 2" xfId="59522"/>
    <cellStyle name="Normal 2 3 2 2 2 5 6 3" xfId="46925"/>
    <cellStyle name="Normal 2 3 2 2 2 5 6 4" xfId="36911"/>
    <cellStyle name="Normal 2 3 2 2 2 5 7" xfId="16070"/>
    <cellStyle name="Normal 2 3 2 2 2 5 7 2" xfId="51286"/>
    <cellStyle name="Normal 2 3 2 2 2 5 7 3" xfId="28675"/>
    <cellStyle name="Normal 2 3 2 2 2 5 8" xfId="14292"/>
    <cellStyle name="Normal 2 3 2 2 2 5 8 2" xfId="49510"/>
    <cellStyle name="Normal 2 3 2 2 2 5 9" xfId="38689"/>
    <cellStyle name="Normal 2 3 2 2 2 6" xfId="2563"/>
    <cellStyle name="Normal 2 3 2 2 2 6 10" xfId="26090"/>
    <cellStyle name="Normal 2 3 2 2 2 6 11" xfId="60494"/>
    <cellStyle name="Normal 2 3 2 2 2 6 2" xfId="4390"/>
    <cellStyle name="Normal 2 3 2 2 2 6 2 2" xfId="17037"/>
    <cellStyle name="Normal 2 3 2 2 2 6 2 2 2" xfId="52253"/>
    <cellStyle name="Normal 2 3 2 2 2 6 2 3" xfId="39656"/>
    <cellStyle name="Normal 2 3 2 2 2 6 2 4" xfId="29642"/>
    <cellStyle name="Normal 2 3 2 2 2 6 3" xfId="5860"/>
    <cellStyle name="Normal 2 3 2 2 2 6 3 2" xfId="18491"/>
    <cellStyle name="Normal 2 3 2 2 2 6 3 2 2" xfId="53707"/>
    <cellStyle name="Normal 2 3 2 2 2 6 3 3" xfId="41110"/>
    <cellStyle name="Normal 2 3 2 2 2 6 3 4" xfId="31096"/>
    <cellStyle name="Normal 2 3 2 2 2 6 4" xfId="7319"/>
    <cellStyle name="Normal 2 3 2 2 2 6 4 2" xfId="19945"/>
    <cellStyle name="Normal 2 3 2 2 2 6 4 2 2" xfId="55161"/>
    <cellStyle name="Normal 2 3 2 2 2 6 4 3" xfId="42564"/>
    <cellStyle name="Normal 2 3 2 2 2 6 4 4" xfId="32550"/>
    <cellStyle name="Normal 2 3 2 2 2 6 5" xfId="9100"/>
    <cellStyle name="Normal 2 3 2 2 2 6 5 2" xfId="21721"/>
    <cellStyle name="Normal 2 3 2 2 2 6 5 2 2" xfId="56937"/>
    <cellStyle name="Normal 2 3 2 2 2 6 5 3" xfId="44340"/>
    <cellStyle name="Normal 2 3 2 2 2 6 5 4" xfId="34326"/>
    <cellStyle name="Normal 2 3 2 2 2 6 6" xfId="10894"/>
    <cellStyle name="Normal 2 3 2 2 2 6 6 2" xfId="23497"/>
    <cellStyle name="Normal 2 3 2 2 2 6 6 2 2" xfId="58713"/>
    <cellStyle name="Normal 2 3 2 2 2 6 6 3" xfId="46116"/>
    <cellStyle name="Normal 2 3 2 2 2 6 6 4" xfId="36102"/>
    <cellStyle name="Normal 2 3 2 2 2 6 7" xfId="15261"/>
    <cellStyle name="Normal 2 3 2 2 2 6 7 2" xfId="50477"/>
    <cellStyle name="Normal 2 3 2 2 2 6 7 3" xfId="27866"/>
    <cellStyle name="Normal 2 3 2 2 2 6 8" xfId="13483"/>
    <cellStyle name="Normal 2 3 2 2 2 6 8 2" xfId="48701"/>
    <cellStyle name="Normal 2 3 2 2 2 6 9" xfId="37880"/>
    <cellStyle name="Normal 2 3 2 2 2 7" xfId="3727"/>
    <cellStyle name="Normal 2 3 2 2 2 7 2" xfId="8451"/>
    <cellStyle name="Normal 2 3 2 2 2 7 2 2" xfId="21077"/>
    <cellStyle name="Normal 2 3 2 2 2 7 2 2 2" xfId="56293"/>
    <cellStyle name="Normal 2 3 2 2 2 7 2 3" xfId="43696"/>
    <cellStyle name="Normal 2 3 2 2 2 7 2 4" xfId="33682"/>
    <cellStyle name="Normal 2 3 2 2 2 7 3" xfId="10232"/>
    <cellStyle name="Normal 2 3 2 2 2 7 3 2" xfId="22853"/>
    <cellStyle name="Normal 2 3 2 2 2 7 3 2 2" xfId="58069"/>
    <cellStyle name="Normal 2 3 2 2 2 7 3 3" xfId="45472"/>
    <cellStyle name="Normal 2 3 2 2 2 7 3 4" xfId="35458"/>
    <cellStyle name="Normal 2 3 2 2 2 7 4" xfId="12028"/>
    <cellStyle name="Normal 2 3 2 2 2 7 4 2" xfId="24629"/>
    <cellStyle name="Normal 2 3 2 2 2 7 4 2 2" xfId="59845"/>
    <cellStyle name="Normal 2 3 2 2 2 7 4 3" xfId="47248"/>
    <cellStyle name="Normal 2 3 2 2 2 7 4 4" xfId="37234"/>
    <cellStyle name="Normal 2 3 2 2 2 7 5" xfId="16393"/>
    <cellStyle name="Normal 2 3 2 2 2 7 5 2" xfId="51609"/>
    <cellStyle name="Normal 2 3 2 2 2 7 5 3" xfId="28998"/>
    <cellStyle name="Normal 2 3 2 2 2 7 6" xfId="14615"/>
    <cellStyle name="Normal 2 3 2 2 2 7 6 2" xfId="49833"/>
    <cellStyle name="Normal 2 3 2 2 2 7 7" xfId="39012"/>
    <cellStyle name="Normal 2 3 2 2 2 7 8" xfId="27222"/>
    <cellStyle name="Normal 2 3 2 2 2 8" xfId="4065"/>
    <cellStyle name="Normal 2 3 2 2 2 8 2" xfId="16715"/>
    <cellStyle name="Normal 2 3 2 2 2 8 2 2" xfId="51931"/>
    <cellStyle name="Normal 2 3 2 2 2 8 2 3" xfId="29320"/>
    <cellStyle name="Normal 2 3 2 2 2 8 3" xfId="13161"/>
    <cellStyle name="Normal 2 3 2 2 2 8 3 2" xfId="48379"/>
    <cellStyle name="Normal 2 3 2 2 2 8 4" xfId="39334"/>
    <cellStyle name="Normal 2 3 2 2 2 8 5" xfId="25768"/>
    <cellStyle name="Normal 2 3 2 2 2 9" xfId="5538"/>
    <cellStyle name="Normal 2 3 2 2 2 9 2" xfId="18169"/>
    <cellStyle name="Normal 2 3 2 2 2 9 2 2" xfId="53385"/>
    <cellStyle name="Normal 2 3 2 2 2 9 3" xfId="40788"/>
    <cellStyle name="Normal 2 3 2 2 2 9 4" xfId="30774"/>
    <cellStyle name="Normal 2 3 2 2 3" xfId="2306"/>
    <cellStyle name="Normal 2 3 2 2 3 10" xfId="10586"/>
    <cellStyle name="Normal 2 3 2 2 3 10 2" xfId="23197"/>
    <cellStyle name="Normal 2 3 2 2 3 10 2 2" xfId="58413"/>
    <cellStyle name="Normal 2 3 2 2 3 10 3" xfId="45816"/>
    <cellStyle name="Normal 2 3 2 2 3 10 4" xfId="35802"/>
    <cellStyle name="Normal 2 3 2 2 3 11" xfId="15019"/>
    <cellStyle name="Normal 2 3 2 2 3 11 2" xfId="50235"/>
    <cellStyle name="Normal 2 3 2 2 3 11 3" xfId="27624"/>
    <cellStyle name="Normal 2 3 2 2 3 12" xfId="12432"/>
    <cellStyle name="Normal 2 3 2 2 3 12 2" xfId="47650"/>
    <cellStyle name="Normal 2 3 2 2 3 13" xfId="37638"/>
    <cellStyle name="Normal 2 3 2 2 3 14" xfId="25039"/>
    <cellStyle name="Normal 2 3 2 2 3 15" xfId="60252"/>
    <cellStyle name="Normal 2 3 2 2 3 2" xfId="3154"/>
    <cellStyle name="Normal 2 3 2 2 3 2 10" xfId="25523"/>
    <cellStyle name="Normal 2 3 2 2 3 2 11" xfId="61058"/>
    <cellStyle name="Normal 2 3 2 2 3 2 2" xfId="4954"/>
    <cellStyle name="Normal 2 3 2 2 3 2 2 2" xfId="17601"/>
    <cellStyle name="Normal 2 3 2 2 3 2 2 2 2" xfId="52817"/>
    <cellStyle name="Normal 2 3 2 2 3 2 2 2 3" xfId="30206"/>
    <cellStyle name="Normal 2 3 2 2 3 2 2 3" xfId="14047"/>
    <cellStyle name="Normal 2 3 2 2 3 2 2 3 2" xfId="49265"/>
    <cellStyle name="Normal 2 3 2 2 3 2 2 4" xfId="40220"/>
    <cellStyle name="Normal 2 3 2 2 3 2 2 5" xfId="26654"/>
    <cellStyle name="Normal 2 3 2 2 3 2 3" xfId="6424"/>
    <cellStyle name="Normal 2 3 2 2 3 2 3 2" xfId="19055"/>
    <cellStyle name="Normal 2 3 2 2 3 2 3 2 2" xfId="54271"/>
    <cellStyle name="Normal 2 3 2 2 3 2 3 3" xfId="41674"/>
    <cellStyle name="Normal 2 3 2 2 3 2 3 4" xfId="31660"/>
    <cellStyle name="Normal 2 3 2 2 3 2 4" xfId="7883"/>
    <cellStyle name="Normal 2 3 2 2 3 2 4 2" xfId="20509"/>
    <cellStyle name="Normal 2 3 2 2 3 2 4 2 2" xfId="55725"/>
    <cellStyle name="Normal 2 3 2 2 3 2 4 3" xfId="43128"/>
    <cellStyle name="Normal 2 3 2 2 3 2 4 4" xfId="33114"/>
    <cellStyle name="Normal 2 3 2 2 3 2 5" xfId="9664"/>
    <cellStyle name="Normal 2 3 2 2 3 2 5 2" xfId="22285"/>
    <cellStyle name="Normal 2 3 2 2 3 2 5 2 2" xfId="57501"/>
    <cellStyle name="Normal 2 3 2 2 3 2 5 3" xfId="44904"/>
    <cellStyle name="Normal 2 3 2 2 3 2 5 4" xfId="34890"/>
    <cellStyle name="Normal 2 3 2 2 3 2 6" xfId="11458"/>
    <cellStyle name="Normal 2 3 2 2 3 2 6 2" xfId="24061"/>
    <cellStyle name="Normal 2 3 2 2 3 2 6 2 2" xfId="59277"/>
    <cellStyle name="Normal 2 3 2 2 3 2 6 3" xfId="46680"/>
    <cellStyle name="Normal 2 3 2 2 3 2 6 4" xfId="36666"/>
    <cellStyle name="Normal 2 3 2 2 3 2 7" xfId="15825"/>
    <cellStyle name="Normal 2 3 2 2 3 2 7 2" xfId="51041"/>
    <cellStyle name="Normal 2 3 2 2 3 2 7 3" xfId="28430"/>
    <cellStyle name="Normal 2 3 2 2 3 2 8" xfId="12916"/>
    <cellStyle name="Normal 2 3 2 2 3 2 8 2" xfId="48134"/>
    <cellStyle name="Normal 2 3 2 2 3 2 9" xfId="38444"/>
    <cellStyle name="Normal 2 3 2 2 3 3" xfId="3483"/>
    <cellStyle name="Normal 2 3 2 2 3 3 10" xfId="26979"/>
    <cellStyle name="Normal 2 3 2 2 3 3 11" xfId="61383"/>
    <cellStyle name="Normal 2 3 2 2 3 3 2" xfId="5279"/>
    <cellStyle name="Normal 2 3 2 2 3 3 2 2" xfId="17926"/>
    <cellStyle name="Normal 2 3 2 2 3 3 2 2 2" xfId="53142"/>
    <cellStyle name="Normal 2 3 2 2 3 3 2 3" xfId="40545"/>
    <cellStyle name="Normal 2 3 2 2 3 3 2 4" xfId="30531"/>
    <cellStyle name="Normal 2 3 2 2 3 3 3" xfId="6749"/>
    <cellStyle name="Normal 2 3 2 2 3 3 3 2" xfId="19380"/>
    <cellStyle name="Normal 2 3 2 2 3 3 3 2 2" xfId="54596"/>
    <cellStyle name="Normal 2 3 2 2 3 3 3 3" xfId="41999"/>
    <cellStyle name="Normal 2 3 2 2 3 3 3 4" xfId="31985"/>
    <cellStyle name="Normal 2 3 2 2 3 3 4" xfId="8208"/>
    <cellStyle name="Normal 2 3 2 2 3 3 4 2" xfId="20834"/>
    <cellStyle name="Normal 2 3 2 2 3 3 4 2 2" xfId="56050"/>
    <cellStyle name="Normal 2 3 2 2 3 3 4 3" xfId="43453"/>
    <cellStyle name="Normal 2 3 2 2 3 3 4 4" xfId="33439"/>
    <cellStyle name="Normal 2 3 2 2 3 3 5" xfId="9989"/>
    <cellStyle name="Normal 2 3 2 2 3 3 5 2" xfId="22610"/>
    <cellStyle name="Normal 2 3 2 2 3 3 5 2 2" xfId="57826"/>
    <cellStyle name="Normal 2 3 2 2 3 3 5 3" xfId="45229"/>
    <cellStyle name="Normal 2 3 2 2 3 3 5 4" xfId="35215"/>
    <cellStyle name="Normal 2 3 2 2 3 3 6" xfId="11783"/>
    <cellStyle name="Normal 2 3 2 2 3 3 6 2" xfId="24386"/>
    <cellStyle name="Normal 2 3 2 2 3 3 6 2 2" xfId="59602"/>
    <cellStyle name="Normal 2 3 2 2 3 3 6 3" xfId="47005"/>
    <cellStyle name="Normal 2 3 2 2 3 3 6 4" xfId="36991"/>
    <cellStyle name="Normal 2 3 2 2 3 3 7" xfId="16150"/>
    <cellStyle name="Normal 2 3 2 2 3 3 7 2" xfId="51366"/>
    <cellStyle name="Normal 2 3 2 2 3 3 7 3" xfId="28755"/>
    <cellStyle name="Normal 2 3 2 2 3 3 8" xfId="14372"/>
    <cellStyle name="Normal 2 3 2 2 3 3 8 2" xfId="49590"/>
    <cellStyle name="Normal 2 3 2 2 3 3 9" xfId="38769"/>
    <cellStyle name="Normal 2 3 2 2 3 4" xfId="2644"/>
    <cellStyle name="Normal 2 3 2 2 3 4 10" xfId="26170"/>
    <cellStyle name="Normal 2 3 2 2 3 4 11" xfId="60574"/>
    <cellStyle name="Normal 2 3 2 2 3 4 2" xfId="4470"/>
    <cellStyle name="Normal 2 3 2 2 3 4 2 2" xfId="17117"/>
    <cellStyle name="Normal 2 3 2 2 3 4 2 2 2" xfId="52333"/>
    <cellStyle name="Normal 2 3 2 2 3 4 2 3" xfId="39736"/>
    <cellStyle name="Normal 2 3 2 2 3 4 2 4" xfId="29722"/>
    <cellStyle name="Normal 2 3 2 2 3 4 3" xfId="5940"/>
    <cellStyle name="Normal 2 3 2 2 3 4 3 2" xfId="18571"/>
    <cellStyle name="Normal 2 3 2 2 3 4 3 2 2" xfId="53787"/>
    <cellStyle name="Normal 2 3 2 2 3 4 3 3" xfId="41190"/>
    <cellStyle name="Normal 2 3 2 2 3 4 3 4" xfId="31176"/>
    <cellStyle name="Normal 2 3 2 2 3 4 4" xfId="7399"/>
    <cellStyle name="Normal 2 3 2 2 3 4 4 2" xfId="20025"/>
    <cellStyle name="Normal 2 3 2 2 3 4 4 2 2" xfId="55241"/>
    <cellStyle name="Normal 2 3 2 2 3 4 4 3" xfId="42644"/>
    <cellStyle name="Normal 2 3 2 2 3 4 4 4" xfId="32630"/>
    <cellStyle name="Normal 2 3 2 2 3 4 5" xfId="9180"/>
    <cellStyle name="Normal 2 3 2 2 3 4 5 2" xfId="21801"/>
    <cellStyle name="Normal 2 3 2 2 3 4 5 2 2" xfId="57017"/>
    <cellStyle name="Normal 2 3 2 2 3 4 5 3" xfId="44420"/>
    <cellStyle name="Normal 2 3 2 2 3 4 5 4" xfId="34406"/>
    <cellStyle name="Normal 2 3 2 2 3 4 6" xfId="10974"/>
    <cellStyle name="Normal 2 3 2 2 3 4 6 2" xfId="23577"/>
    <cellStyle name="Normal 2 3 2 2 3 4 6 2 2" xfId="58793"/>
    <cellStyle name="Normal 2 3 2 2 3 4 6 3" xfId="46196"/>
    <cellStyle name="Normal 2 3 2 2 3 4 6 4" xfId="36182"/>
    <cellStyle name="Normal 2 3 2 2 3 4 7" xfId="15341"/>
    <cellStyle name="Normal 2 3 2 2 3 4 7 2" xfId="50557"/>
    <cellStyle name="Normal 2 3 2 2 3 4 7 3" xfId="27946"/>
    <cellStyle name="Normal 2 3 2 2 3 4 8" xfId="13563"/>
    <cellStyle name="Normal 2 3 2 2 3 4 8 2" xfId="48781"/>
    <cellStyle name="Normal 2 3 2 2 3 4 9" xfId="37960"/>
    <cellStyle name="Normal 2 3 2 2 3 5" xfId="3808"/>
    <cellStyle name="Normal 2 3 2 2 3 5 2" xfId="8531"/>
    <cellStyle name="Normal 2 3 2 2 3 5 2 2" xfId="21157"/>
    <cellStyle name="Normal 2 3 2 2 3 5 2 2 2" xfId="56373"/>
    <cellStyle name="Normal 2 3 2 2 3 5 2 3" xfId="43776"/>
    <cellStyle name="Normal 2 3 2 2 3 5 2 4" xfId="33762"/>
    <cellStyle name="Normal 2 3 2 2 3 5 3" xfId="10312"/>
    <cellStyle name="Normal 2 3 2 2 3 5 3 2" xfId="22933"/>
    <cellStyle name="Normal 2 3 2 2 3 5 3 2 2" xfId="58149"/>
    <cellStyle name="Normal 2 3 2 2 3 5 3 3" xfId="45552"/>
    <cellStyle name="Normal 2 3 2 2 3 5 3 4" xfId="35538"/>
    <cellStyle name="Normal 2 3 2 2 3 5 4" xfId="12108"/>
    <cellStyle name="Normal 2 3 2 2 3 5 4 2" xfId="24709"/>
    <cellStyle name="Normal 2 3 2 2 3 5 4 2 2" xfId="59925"/>
    <cellStyle name="Normal 2 3 2 2 3 5 4 3" xfId="47328"/>
    <cellStyle name="Normal 2 3 2 2 3 5 4 4" xfId="37314"/>
    <cellStyle name="Normal 2 3 2 2 3 5 5" xfId="16473"/>
    <cellStyle name="Normal 2 3 2 2 3 5 5 2" xfId="51689"/>
    <cellStyle name="Normal 2 3 2 2 3 5 5 3" xfId="29078"/>
    <cellStyle name="Normal 2 3 2 2 3 5 6" xfId="14695"/>
    <cellStyle name="Normal 2 3 2 2 3 5 6 2" xfId="49913"/>
    <cellStyle name="Normal 2 3 2 2 3 5 7" xfId="39092"/>
    <cellStyle name="Normal 2 3 2 2 3 5 8" xfId="27302"/>
    <cellStyle name="Normal 2 3 2 2 3 6" xfId="4148"/>
    <cellStyle name="Normal 2 3 2 2 3 6 2" xfId="16795"/>
    <cellStyle name="Normal 2 3 2 2 3 6 2 2" xfId="52011"/>
    <cellStyle name="Normal 2 3 2 2 3 6 2 3" xfId="29400"/>
    <cellStyle name="Normal 2 3 2 2 3 6 3" xfId="13241"/>
    <cellStyle name="Normal 2 3 2 2 3 6 3 2" xfId="48459"/>
    <cellStyle name="Normal 2 3 2 2 3 6 4" xfId="39414"/>
    <cellStyle name="Normal 2 3 2 2 3 6 5" xfId="25848"/>
    <cellStyle name="Normal 2 3 2 2 3 7" xfId="5618"/>
    <cellStyle name="Normal 2 3 2 2 3 7 2" xfId="18249"/>
    <cellStyle name="Normal 2 3 2 2 3 7 2 2" xfId="53465"/>
    <cellStyle name="Normal 2 3 2 2 3 7 3" xfId="40868"/>
    <cellStyle name="Normal 2 3 2 2 3 7 4" xfId="30854"/>
    <cellStyle name="Normal 2 3 2 2 3 8" xfId="7077"/>
    <cellStyle name="Normal 2 3 2 2 3 8 2" xfId="19703"/>
    <cellStyle name="Normal 2 3 2 2 3 8 2 2" xfId="54919"/>
    <cellStyle name="Normal 2 3 2 2 3 8 3" xfId="42322"/>
    <cellStyle name="Normal 2 3 2 2 3 8 4" xfId="32308"/>
    <cellStyle name="Normal 2 3 2 2 3 9" xfId="8858"/>
    <cellStyle name="Normal 2 3 2 2 3 9 2" xfId="21479"/>
    <cellStyle name="Normal 2 3 2 2 3 9 2 2" xfId="56695"/>
    <cellStyle name="Normal 2 3 2 2 3 9 3" xfId="44098"/>
    <cellStyle name="Normal 2 3 2 2 3 9 4" xfId="34084"/>
    <cellStyle name="Normal 2 3 2 2 4" xfId="2988"/>
    <cellStyle name="Normal 2 3 2 2 4 10" xfId="25364"/>
    <cellStyle name="Normal 2 3 2 2 4 11" xfId="60899"/>
    <cellStyle name="Normal 2 3 2 2 4 2" xfId="4795"/>
    <cellStyle name="Normal 2 3 2 2 4 2 2" xfId="17442"/>
    <cellStyle name="Normal 2 3 2 2 4 2 2 2" xfId="52658"/>
    <cellStyle name="Normal 2 3 2 2 4 2 2 3" xfId="30047"/>
    <cellStyle name="Normal 2 3 2 2 4 2 3" xfId="13888"/>
    <cellStyle name="Normal 2 3 2 2 4 2 3 2" xfId="49106"/>
    <cellStyle name="Normal 2 3 2 2 4 2 4" xfId="40061"/>
    <cellStyle name="Normal 2 3 2 2 4 2 5" xfId="26495"/>
    <cellStyle name="Normal 2 3 2 2 4 3" xfId="6265"/>
    <cellStyle name="Normal 2 3 2 2 4 3 2" xfId="18896"/>
    <cellStyle name="Normal 2 3 2 2 4 3 2 2" xfId="54112"/>
    <cellStyle name="Normal 2 3 2 2 4 3 3" xfId="41515"/>
    <cellStyle name="Normal 2 3 2 2 4 3 4" xfId="31501"/>
    <cellStyle name="Normal 2 3 2 2 4 4" xfId="7724"/>
    <cellStyle name="Normal 2 3 2 2 4 4 2" xfId="20350"/>
    <cellStyle name="Normal 2 3 2 2 4 4 2 2" xfId="55566"/>
    <cellStyle name="Normal 2 3 2 2 4 4 3" xfId="42969"/>
    <cellStyle name="Normal 2 3 2 2 4 4 4" xfId="32955"/>
    <cellStyle name="Normal 2 3 2 2 4 5" xfId="9505"/>
    <cellStyle name="Normal 2 3 2 2 4 5 2" xfId="22126"/>
    <cellStyle name="Normal 2 3 2 2 4 5 2 2" xfId="57342"/>
    <cellStyle name="Normal 2 3 2 2 4 5 3" xfId="44745"/>
    <cellStyle name="Normal 2 3 2 2 4 5 4" xfId="34731"/>
    <cellStyle name="Normal 2 3 2 2 4 6" xfId="11299"/>
    <cellStyle name="Normal 2 3 2 2 4 6 2" xfId="23902"/>
    <cellStyle name="Normal 2 3 2 2 4 6 2 2" xfId="59118"/>
    <cellStyle name="Normal 2 3 2 2 4 6 3" xfId="46521"/>
    <cellStyle name="Normal 2 3 2 2 4 6 4" xfId="36507"/>
    <cellStyle name="Normal 2 3 2 2 4 7" xfId="15666"/>
    <cellStyle name="Normal 2 3 2 2 4 7 2" xfId="50882"/>
    <cellStyle name="Normal 2 3 2 2 4 7 3" xfId="28271"/>
    <cellStyle name="Normal 2 3 2 2 4 8" xfId="12757"/>
    <cellStyle name="Normal 2 3 2 2 4 8 2" xfId="47975"/>
    <cellStyle name="Normal 2 3 2 2 4 9" xfId="38285"/>
    <cellStyle name="Normal 2 3 2 2 5" xfId="2820"/>
    <cellStyle name="Normal 2 3 2 2 5 10" xfId="25209"/>
    <cellStyle name="Normal 2 3 2 2 5 11" xfId="60744"/>
    <cellStyle name="Normal 2 3 2 2 5 2" xfId="4640"/>
    <cellStyle name="Normal 2 3 2 2 5 2 2" xfId="17287"/>
    <cellStyle name="Normal 2 3 2 2 5 2 2 2" xfId="52503"/>
    <cellStyle name="Normal 2 3 2 2 5 2 2 3" xfId="29892"/>
    <cellStyle name="Normal 2 3 2 2 5 2 3" xfId="13733"/>
    <cellStyle name="Normal 2 3 2 2 5 2 3 2" xfId="48951"/>
    <cellStyle name="Normal 2 3 2 2 5 2 4" xfId="39906"/>
    <cellStyle name="Normal 2 3 2 2 5 2 5" xfId="26340"/>
    <cellStyle name="Normal 2 3 2 2 5 3" xfId="6110"/>
    <cellStyle name="Normal 2 3 2 2 5 3 2" xfId="18741"/>
    <cellStyle name="Normal 2 3 2 2 5 3 2 2" xfId="53957"/>
    <cellStyle name="Normal 2 3 2 2 5 3 3" xfId="41360"/>
    <cellStyle name="Normal 2 3 2 2 5 3 4" xfId="31346"/>
    <cellStyle name="Normal 2 3 2 2 5 4" xfId="7569"/>
    <cellStyle name="Normal 2 3 2 2 5 4 2" xfId="20195"/>
    <cellStyle name="Normal 2 3 2 2 5 4 2 2" xfId="55411"/>
    <cellStyle name="Normal 2 3 2 2 5 4 3" xfId="42814"/>
    <cellStyle name="Normal 2 3 2 2 5 4 4" xfId="32800"/>
    <cellStyle name="Normal 2 3 2 2 5 5" xfId="9350"/>
    <cellStyle name="Normal 2 3 2 2 5 5 2" xfId="21971"/>
    <cellStyle name="Normal 2 3 2 2 5 5 2 2" xfId="57187"/>
    <cellStyle name="Normal 2 3 2 2 5 5 3" xfId="44590"/>
    <cellStyle name="Normal 2 3 2 2 5 5 4" xfId="34576"/>
    <cellStyle name="Normal 2 3 2 2 5 6" xfId="11144"/>
    <cellStyle name="Normal 2 3 2 2 5 6 2" xfId="23747"/>
    <cellStyle name="Normal 2 3 2 2 5 6 2 2" xfId="58963"/>
    <cellStyle name="Normal 2 3 2 2 5 6 3" xfId="46366"/>
    <cellStyle name="Normal 2 3 2 2 5 6 4" xfId="36352"/>
    <cellStyle name="Normal 2 3 2 2 5 7" xfId="15511"/>
    <cellStyle name="Normal 2 3 2 2 5 7 2" xfId="50727"/>
    <cellStyle name="Normal 2 3 2 2 5 7 3" xfId="28116"/>
    <cellStyle name="Normal 2 3 2 2 5 8" xfId="12602"/>
    <cellStyle name="Normal 2 3 2 2 5 8 2" xfId="47820"/>
    <cellStyle name="Normal 2 3 2 2 5 9" xfId="38130"/>
    <cellStyle name="Normal 2 3 2 2 6" xfId="3331"/>
    <cellStyle name="Normal 2 3 2 2 6 10" xfId="26827"/>
    <cellStyle name="Normal 2 3 2 2 6 11" xfId="61231"/>
    <cellStyle name="Normal 2 3 2 2 6 2" xfId="5127"/>
    <cellStyle name="Normal 2 3 2 2 6 2 2" xfId="17774"/>
    <cellStyle name="Normal 2 3 2 2 6 2 2 2" xfId="52990"/>
    <cellStyle name="Normal 2 3 2 2 6 2 3" xfId="40393"/>
    <cellStyle name="Normal 2 3 2 2 6 2 4" xfId="30379"/>
    <cellStyle name="Normal 2 3 2 2 6 3" xfId="6597"/>
    <cellStyle name="Normal 2 3 2 2 6 3 2" xfId="19228"/>
    <cellStyle name="Normal 2 3 2 2 6 3 2 2" xfId="54444"/>
    <cellStyle name="Normal 2 3 2 2 6 3 3" xfId="41847"/>
    <cellStyle name="Normal 2 3 2 2 6 3 4" xfId="31833"/>
    <cellStyle name="Normal 2 3 2 2 6 4" xfId="8056"/>
    <cellStyle name="Normal 2 3 2 2 6 4 2" xfId="20682"/>
    <cellStyle name="Normal 2 3 2 2 6 4 2 2" xfId="55898"/>
    <cellStyle name="Normal 2 3 2 2 6 4 3" xfId="43301"/>
    <cellStyle name="Normal 2 3 2 2 6 4 4" xfId="33287"/>
    <cellStyle name="Normal 2 3 2 2 6 5" xfId="9837"/>
    <cellStyle name="Normal 2 3 2 2 6 5 2" xfId="22458"/>
    <cellStyle name="Normal 2 3 2 2 6 5 2 2" xfId="57674"/>
    <cellStyle name="Normal 2 3 2 2 6 5 3" xfId="45077"/>
    <cellStyle name="Normal 2 3 2 2 6 5 4" xfId="35063"/>
    <cellStyle name="Normal 2 3 2 2 6 6" xfId="11631"/>
    <cellStyle name="Normal 2 3 2 2 6 6 2" xfId="24234"/>
    <cellStyle name="Normal 2 3 2 2 6 6 2 2" xfId="59450"/>
    <cellStyle name="Normal 2 3 2 2 6 6 3" xfId="46853"/>
    <cellStyle name="Normal 2 3 2 2 6 6 4" xfId="36839"/>
    <cellStyle name="Normal 2 3 2 2 6 7" xfId="15998"/>
    <cellStyle name="Normal 2 3 2 2 6 7 2" xfId="51214"/>
    <cellStyle name="Normal 2 3 2 2 6 7 3" xfId="28603"/>
    <cellStyle name="Normal 2 3 2 2 6 8" xfId="14220"/>
    <cellStyle name="Normal 2 3 2 2 6 8 2" xfId="49438"/>
    <cellStyle name="Normal 2 3 2 2 6 9" xfId="38617"/>
    <cellStyle name="Normal 2 3 2 2 7" xfId="2490"/>
    <cellStyle name="Normal 2 3 2 2 7 10" xfId="26018"/>
    <cellStyle name="Normal 2 3 2 2 7 11" xfId="60422"/>
    <cellStyle name="Normal 2 3 2 2 7 2" xfId="4318"/>
    <cellStyle name="Normal 2 3 2 2 7 2 2" xfId="16965"/>
    <cellStyle name="Normal 2 3 2 2 7 2 2 2" xfId="52181"/>
    <cellStyle name="Normal 2 3 2 2 7 2 3" xfId="39584"/>
    <cellStyle name="Normal 2 3 2 2 7 2 4" xfId="29570"/>
    <cellStyle name="Normal 2 3 2 2 7 3" xfId="5788"/>
    <cellStyle name="Normal 2 3 2 2 7 3 2" xfId="18419"/>
    <cellStyle name="Normal 2 3 2 2 7 3 2 2" xfId="53635"/>
    <cellStyle name="Normal 2 3 2 2 7 3 3" xfId="41038"/>
    <cellStyle name="Normal 2 3 2 2 7 3 4" xfId="31024"/>
    <cellStyle name="Normal 2 3 2 2 7 4" xfId="7247"/>
    <cellStyle name="Normal 2 3 2 2 7 4 2" xfId="19873"/>
    <cellStyle name="Normal 2 3 2 2 7 4 2 2" xfId="55089"/>
    <cellStyle name="Normal 2 3 2 2 7 4 3" xfId="42492"/>
    <cellStyle name="Normal 2 3 2 2 7 4 4" xfId="32478"/>
    <cellStyle name="Normal 2 3 2 2 7 5" xfId="9028"/>
    <cellStyle name="Normal 2 3 2 2 7 5 2" xfId="21649"/>
    <cellStyle name="Normal 2 3 2 2 7 5 2 2" xfId="56865"/>
    <cellStyle name="Normal 2 3 2 2 7 5 3" xfId="44268"/>
    <cellStyle name="Normal 2 3 2 2 7 5 4" xfId="34254"/>
    <cellStyle name="Normal 2 3 2 2 7 6" xfId="10822"/>
    <cellStyle name="Normal 2 3 2 2 7 6 2" xfId="23425"/>
    <cellStyle name="Normal 2 3 2 2 7 6 2 2" xfId="58641"/>
    <cellStyle name="Normal 2 3 2 2 7 6 3" xfId="46044"/>
    <cellStyle name="Normal 2 3 2 2 7 6 4" xfId="36030"/>
    <cellStyle name="Normal 2 3 2 2 7 7" xfId="15189"/>
    <cellStyle name="Normal 2 3 2 2 7 7 2" xfId="50405"/>
    <cellStyle name="Normal 2 3 2 2 7 7 3" xfId="27794"/>
    <cellStyle name="Normal 2 3 2 2 7 8" xfId="13411"/>
    <cellStyle name="Normal 2 3 2 2 7 8 2" xfId="48629"/>
    <cellStyle name="Normal 2 3 2 2 7 9" xfId="37808"/>
    <cellStyle name="Normal 2 3 2 2 8" xfId="3655"/>
    <cellStyle name="Normal 2 3 2 2 8 2" xfId="8379"/>
    <cellStyle name="Normal 2 3 2 2 8 2 2" xfId="21005"/>
    <cellStyle name="Normal 2 3 2 2 8 2 2 2" xfId="56221"/>
    <cellStyle name="Normal 2 3 2 2 8 2 3" xfId="43624"/>
    <cellStyle name="Normal 2 3 2 2 8 2 4" xfId="33610"/>
    <cellStyle name="Normal 2 3 2 2 8 3" xfId="10160"/>
    <cellStyle name="Normal 2 3 2 2 8 3 2" xfId="22781"/>
    <cellStyle name="Normal 2 3 2 2 8 3 2 2" xfId="57997"/>
    <cellStyle name="Normal 2 3 2 2 8 3 3" xfId="45400"/>
    <cellStyle name="Normal 2 3 2 2 8 3 4" xfId="35386"/>
    <cellStyle name="Normal 2 3 2 2 8 4" xfId="11956"/>
    <cellStyle name="Normal 2 3 2 2 8 4 2" xfId="24557"/>
    <cellStyle name="Normal 2 3 2 2 8 4 2 2" xfId="59773"/>
    <cellStyle name="Normal 2 3 2 2 8 4 3" xfId="47176"/>
    <cellStyle name="Normal 2 3 2 2 8 4 4" xfId="37162"/>
    <cellStyle name="Normal 2 3 2 2 8 5" xfId="16321"/>
    <cellStyle name="Normal 2 3 2 2 8 5 2" xfId="51537"/>
    <cellStyle name="Normal 2 3 2 2 8 5 3" xfId="28926"/>
    <cellStyle name="Normal 2 3 2 2 8 6" xfId="14543"/>
    <cellStyle name="Normal 2 3 2 2 8 6 2" xfId="49761"/>
    <cellStyle name="Normal 2 3 2 2 8 7" xfId="38940"/>
    <cellStyle name="Normal 2 3 2 2 8 8" xfId="27150"/>
    <cellStyle name="Normal 2 3 2 2 9" xfId="3985"/>
    <cellStyle name="Normal 2 3 2 2 9 2" xfId="16643"/>
    <cellStyle name="Normal 2 3 2 2 9 2 2" xfId="51859"/>
    <cellStyle name="Normal 2 3 2 2 9 2 3" xfId="29248"/>
    <cellStyle name="Normal 2 3 2 2 9 3" xfId="13089"/>
    <cellStyle name="Normal 2 3 2 2 9 3 2" xfId="48307"/>
    <cellStyle name="Normal 2 3 2 2 9 4" xfId="39262"/>
    <cellStyle name="Normal 2 3 2 2 9 5" xfId="25696"/>
    <cellStyle name="Normal 2 3 2 2_District Target Attainment" xfId="1130"/>
    <cellStyle name="Normal 2 3 2 3" xfId="579"/>
    <cellStyle name="Normal 2 3 2 3 2" xfId="1762"/>
    <cellStyle name="Normal 2 3 2 3_District Target Attainment" xfId="1131"/>
    <cellStyle name="Normal 2 3 2 4" xfId="580"/>
    <cellStyle name="Normal 2 3 2 4 2" xfId="1763"/>
    <cellStyle name="Normal 2 3 2 4_District Target Attainment" xfId="1132"/>
    <cellStyle name="Normal 2 3 2 5" xfId="581"/>
    <cellStyle name="Normal 2 3 2 5 2" xfId="1764"/>
    <cellStyle name="Normal 2 3 2 5_District Target Attainment" xfId="1133"/>
    <cellStyle name="Normal 2 3 2 6" xfId="1760"/>
    <cellStyle name="Normal 2 3 2 7" xfId="2248"/>
    <cellStyle name="Normal 2 3 2 8" xfId="2305"/>
    <cellStyle name="Normal 2 3 2 9" xfId="2416"/>
    <cellStyle name="Normal 2 3 2_District Target Attainment" xfId="1129"/>
    <cellStyle name="Normal 2 3 3" xfId="582"/>
    <cellStyle name="Normal 2 3 3 10" xfId="3656"/>
    <cellStyle name="Normal 2 3 3 10 2" xfId="8380"/>
    <cellStyle name="Normal 2 3 3 10 2 2" xfId="21006"/>
    <cellStyle name="Normal 2 3 3 10 2 2 2" xfId="56222"/>
    <cellStyle name="Normal 2 3 3 10 2 3" xfId="43625"/>
    <cellStyle name="Normal 2 3 3 10 2 4" xfId="33611"/>
    <cellStyle name="Normal 2 3 3 10 3" xfId="10161"/>
    <cellStyle name="Normal 2 3 3 10 3 2" xfId="22782"/>
    <cellStyle name="Normal 2 3 3 10 3 2 2" xfId="57998"/>
    <cellStyle name="Normal 2 3 3 10 3 3" xfId="45401"/>
    <cellStyle name="Normal 2 3 3 10 3 4" xfId="35387"/>
    <cellStyle name="Normal 2 3 3 10 4" xfId="11957"/>
    <cellStyle name="Normal 2 3 3 10 4 2" xfId="24558"/>
    <cellStyle name="Normal 2 3 3 10 4 2 2" xfId="59774"/>
    <cellStyle name="Normal 2 3 3 10 4 3" xfId="47177"/>
    <cellStyle name="Normal 2 3 3 10 4 4" xfId="37163"/>
    <cellStyle name="Normal 2 3 3 10 5" xfId="16322"/>
    <cellStyle name="Normal 2 3 3 10 5 2" xfId="51538"/>
    <cellStyle name="Normal 2 3 3 10 5 3" xfId="28927"/>
    <cellStyle name="Normal 2 3 3 10 6" xfId="14544"/>
    <cellStyle name="Normal 2 3 3 10 6 2" xfId="49762"/>
    <cellStyle name="Normal 2 3 3 10 7" xfId="38941"/>
    <cellStyle name="Normal 2 3 3 10 8" xfId="27151"/>
    <cellStyle name="Normal 2 3 3 11" xfId="3988"/>
    <cellStyle name="Normal 2 3 3 11 2" xfId="16644"/>
    <cellStyle name="Normal 2 3 3 11 2 2" xfId="51860"/>
    <cellStyle name="Normal 2 3 3 11 2 3" xfId="29249"/>
    <cellStyle name="Normal 2 3 3 11 3" xfId="13090"/>
    <cellStyle name="Normal 2 3 3 11 3 2" xfId="48308"/>
    <cellStyle name="Normal 2 3 3 11 4" xfId="39263"/>
    <cellStyle name="Normal 2 3 3 11 5" xfId="25697"/>
    <cellStyle name="Normal 2 3 3 12" xfId="5467"/>
    <cellStyle name="Normal 2 3 3 12 2" xfId="18098"/>
    <cellStyle name="Normal 2 3 3 12 2 2" xfId="53314"/>
    <cellStyle name="Normal 2 3 3 12 3" xfId="40717"/>
    <cellStyle name="Normal 2 3 3 12 4" xfId="30703"/>
    <cellStyle name="Normal 2 3 3 13" xfId="6923"/>
    <cellStyle name="Normal 2 3 3 13 2" xfId="19552"/>
    <cellStyle name="Normal 2 3 3 13 2 2" xfId="54768"/>
    <cellStyle name="Normal 2 3 3 13 3" xfId="42171"/>
    <cellStyle name="Normal 2 3 3 13 4" xfId="32157"/>
    <cellStyle name="Normal 2 3 3 14" xfId="8705"/>
    <cellStyle name="Normal 2 3 3 14 2" xfId="21328"/>
    <cellStyle name="Normal 2 3 3 14 2 2" xfId="56544"/>
    <cellStyle name="Normal 2 3 3 14 3" xfId="43947"/>
    <cellStyle name="Normal 2 3 3 14 4" xfId="33933"/>
    <cellStyle name="Normal 2 3 3 15" xfId="10587"/>
    <cellStyle name="Normal 2 3 3 15 2" xfId="23198"/>
    <cellStyle name="Normal 2 3 3 15 2 2" xfId="58414"/>
    <cellStyle name="Normal 2 3 3 15 3" xfId="45817"/>
    <cellStyle name="Normal 2 3 3 15 4" xfId="35803"/>
    <cellStyle name="Normal 2 3 3 16" xfId="14867"/>
    <cellStyle name="Normal 2 3 3 16 2" xfId="50084"/>
    <cellStyle name="Normal 2 3 3 16 3" xfId="27473"/>
    <cellStyle name="Normal 2 3 3 17" xfId="12281"/>
    <cellStyle name="Normal 2 3 3 17 2" xfId="47499"/>
    <cellStyle name="Normal 2 3 3 18" xfId="37486"/>
    <cellStyle name="Normal 2 3 3 19" xfId="24888"/>
    <cellStyle name="Normal 2 3 3 2" xfId="583"/>
    <cellStyle name="Normal 2 3 3 2 10" xfId="5468"/>
    <cellStyle name="Normal 2 3 3 2 10 2" xfId="18099"/>
    <cellStyle name="Normal 2 3 3 2 10 2 2" xfId="53315"/>
    <cellStyle name="Normal 2 3 3 2 10 3" xfId="40718"/>
    <cellStyle name="Normal 2 3 3 2 10 4" xfId="30704"/>
    <cellStyle name="Normal 2 3 3 2 11" xfId="6924"/>
    <cellStyle name="Normal 2 3 3 2 11 2" xfId="19553"/>
    <cellStyle name="Normal 2 3 3 2 11 2 2" xfId="54769"/>
    <cellStyle name="Normal 2 3 3 2 11 3" xfId="42172"/>
    <cellStyle name="Normal 2 3 3 2 11 4" xfId="32158"/>
    <cellStyle name="Normal 2 3 3 2 12" xfId="8706"/>
    <cellStyle name="Normal 2 3 3 2 12 2" xfId="21329"/>
    <cellStyle name="Normal 2 3 3 2 12 2 2" xfId="56545"/>
    <cellStyle name="Normal 2 3 3 2 12 3" xfId="43948"/>
    <cellStyle name="Normal 2 3 3 2 12 4" xfId="33934"/>
    <cellStyle name="Normal 2 3 3 2 13" xfId="10588"/>
    <cellStyle name="Normal 2 3 3 2 13 2" xfId="23199"/>
    <cellStyle name="Normal 2 3 3 2 13 2 2" xfId="58415"/>
    <cellStyle name="Normal 2 3 3 2 13 3" xfId="45818"/>
    <cellStyle name="Normal 2 3 3 2 13 4" xfId="35804"/>
    <cellStyle name="Normal 2 3 3 2 14" xfId="14868"/>
    <cellStyle name="Normal 2 3 3 2 14 2" xfId="50085"/>
    <cellStyle name="Normal 2 3 3 2 14 3" xfId="27474"/>
    <cellStyle name="Normal 2 3 3 2 15" xfId="12282"/>
    <cellStyle name="Normal 2 3 3 2 15 2" xfId="47500"/>
    <cellStyle name="Normal 2 3 3 2 16" xfId="37487"/>
    <cellStyle name="Normal 2 3 3 2 17" xfId="24889"/>
    <cellStyle name="Normal 2 3 3 2 18" xfId="60102"/>
    <cellStyle name="Normal 2 3 3 2 2" xfId="1766"/>
    <cellStyle name="Normal 2 3 3 2 2 10" xfId="6998"/>
    <cellStyle name="Normal 2 3 3 2 2 10 2" xfId="19625"/>
    <cellStyle name="Normal 2 3 3 2 2 10 2 2" xfId="54841"/>
    <cellStyle name="Normal 2 3 3 2 2 10 3" xfId="42244"/>
    <cellStyle name="Normal 2 3 3 2 2 10 4" xfId="32230"/>
    <cellStyle name="Normal 2 3 3 2 2 11" xfId="8779"/>
    <cellStyle name="Normal 2 3 3 2 2 11 2" xfId="21401"/>
    <cellStyle name="Normal 2 3 3 2 2 11 2 2" xfId="56617"/>
    <cellStyle name="Normal 2 3 3 2 2 11 3" xfId="44020"/>
    <cellStyle name="Normal 2 3 3 2 2 11 4" xfId="34006"/>
    <cellStyle name="Normal 2 3 3 2 2 12" xfId="10589"/>
    <cellStyle name="Normal 2 3 3 2 2 12 2" xfId="23200"/>
    <cellStyle name="Normal 2 3 3 2 2 12 2 2" xfId="58416"/>
    <cellStyle name="Normal 2 3 3 2 2 12 3" xfId="45819"/>
    <cellStyle name="Normal 2 3 3 2 2 12 4" xfId="35805"/>
    <cellStyle name="Normal 2 3 3 2 2 13" xfId="14940"/>
    <cellStyle name="Normal 2 3 3 2 2 13 2" xfId="50157"/>
    <cellStyle name="Normal 2 3 3 2 2 13 3" xfId="27546"/>
    <cellStyle name="Normal 2 3 3 2 2 14" xfId="12354"/>
    <cellStyle name="Normal 2 3 3 2 2 14 2" xfId="47572"/>
    <cellStyle name="Normal 2 3 3 2 2 15" xfId="37559"/>
    <cellStyle name="Normal 2 3 3 2 2 16" xfId="24961"/>
    <cellStyle name="Normal 2 3 3 2 2 17" xfId="60174"/>
    <cellStyle name="Normal 2 3 3 2 2 2" xfId="2384"/>
    <cellStyle name="Normal 2 3 3 2 2 2 10" xfId="10590"/>
    <cellStyle name="Normal 2 3 3 2 2 2 10 2" xfId="23201"/>
    <cellStyle name="Normal 2 3 3 2 2 2 10 2 2" xfId="58417"/>
    <cellStyle name="Normal 2 3 3 2 2 2 10 3" xfId="45820"/>
    <cellStyle name="Normal 2 3 3 2 2 2 10 4" xfId="35806"/>
    <cellStyle name="Normal 2 3 3 2 2 2 11" xfId="15095"/>
    <cellStyle name="Normal 2 3 3 2 2 2 11 2" xfId="50311"/>
    <cellStyle name="Normal 2 3 3 2 2 2 11 3" xfId="27700"/>
    <cellStyle name="Normal 2 3 3 2 2 2 12" xfId="12508"/>
    <cellStyle name="Normal 2 3 3 2 2 2 12 2" xfId="47726"/>
    <cellStyle name="Normal 2 3 3 2 2 2 13" xfId="37714"/>
    <cellStyle name="Normal 2 3 3 2 2 2 14" xfId="25115"/>
    <cellStyle name="Normal 2 3 3 2 2 2 15" xfId="60328"/>
    <cellStyle name="Normal 2 3 3 2 2 2 2" xfId="3230"/>
    <cellStyle name="Normal 2 3 3 2 2 2 2 10" xfId="25599"/>
    <cellStyle name="Normal 2 3 3 2 2 2 2 11" xfId="61134"/>
    <cellStyle name="Normal 2 3 3 2 2 2 2 2" xfId="5030"/>
    <cellStyle name="Normal 2 3 3 2 2 2 2 2 2" xfId="17677"/>
    <cellStyle name="Normal 2 3 3 2 2 2 2 2 2 2" xfId="52893"/>
    <cellStyle name="Normal 2 3 3 2 2 2 2 2 2 3" xfId="30282"/>
    <cellStyle name="Normal 2 3 3 2 2 2 2 2 3" xfId="14123"/>
    <cellStyle name="Normal 2 3 3 2 2 2 2 2 3 2" xfId="49341"/>
    <cellStyle name="Normal 2 3 3 2 2 2 2 2 4" xfId="40296"/>
    <cellStyle name="Normal 2 3 3 2 2 2 2 2 5" xfId="26730"/>
    <cellStyle name="Normal 2 3 3 2 2 2 2 3" xfId="6500"/>
    <cellStyle name="Normal 2 3 3 2 2 2 2 3 2" xfId="19131"/>
    <cellStyle name="Normal 2 3 3 2 2 2 2 3 2 2" xfId="54347"/>
    <cellStyle name="Normal 2 3 3 2 2 2 2 3 3" xfId="41750"/>
    <cellStyle name="Normal 2 3 3 2 2 2 2 3 4" xfId="31736"/>
    <cellStyle name="Normal 2 3 3 2 2 2 2 4" xfId="7959"/>
    <cellStyle name="Normal 2 3 3 2 2 2 2 4 2" xfId="20585"/>
    <cellStyle name="Normal 2 3 3 2 2 2 2 4 2 2" xfId="55801"/>
    <cellStyle name="Normal 2 3 3 2 2 2 2 4 3" xfId="43204"/>
    <cellStyle name="Normal 2 3 3 2 2 2 2 4 4" xfId="33190"/>
    <cellStyle name="Normal 2 3 3 2 2 2 2 5" xfId="9740"/>
    <cellStyle name="Normal 2 3 3 2 2 2 2 5 2" xfId="22361"/>
    <cellStyle name="Normal 2 3 3 2 2 2 2 5 2 2" xfId="57577"/>
    <cellStyle name="Normal 2 3 3 2 2 2 2 5 3" xfId="44980"/>
    <cellStyle name="Normal 2 3 3 2 2 2 2 5 4" xfId="34966"/>
    <cellStyle name="Normal 2 3 3 2 2 2 2 6" xfId="11534"/>
    <cellStyle name="Normal 2 3 3 2 2 2 2 6 2" xfId="24137"/>
    <cellStyle name="Normal 2 3 3 2 2 2 2 6 2 2" xfId="59353"/>
    <cellStyle name="Normal 2 3 3 2 2 2 2 6 3" xfId="46756"/>
    <cellStyle name="Normal 2 3 3 2 2 2 2 6 4" xfId="36742"/>
    <cellStyle name="Normal 2 3 3 2 2 2 2 7" xfId="15901"/>
    <cellStyle name="Normal 2 3 3 2 2 2 2 7 2" xfId="51117"/>
    <cellStyle name="Normal 2 3 3 2 2 2 2 7 3" xfId="28506"/>
    <cellStyle name="Normal 2 3 3 2 2 2 2 8" xfId="12992"/>
    <cellStyle name="Normal 2 3 3 2 2 2 2 8 2" xfId="48210"/>
    <cellStyle name="Normal 2 3 3 2 2 2 2 9" xfId="38520"/>
    <cellStyle name="Normal 2 3 3 2 2 2 3" xfId="3559"/>
    <cellStyle name="Normal 2 3 3 2 2 2 3 10" xfId="27055"/>
    <cellStyle name="Normal 2 3 3 2 2 2 3 11" xfId="61459"/>
    <cellStyle name="Normal 2 3 3 2 2 2 3 2" xfId="5355"/>
    <cellStyle name="Normal 2 3 3 2 2 2 3 2 2" xfId="18002"/>
    <cellStyle name="Normal 2 3 3 2 2 2 3 2 2 2" xfId="53218"/>
    <cellStyle name="Normal 2 3 3 2 2 2 3 2 3" xfId="40621"/>
    <cellStyle name="Normal 2 3 3 2 2 2 3 2 4" xfId="30607"/>
    <cellStyle name="Normal 2 3 3 2 2 2 3 3" xfId="6825"/>
    <cellStyle name="Normal 2 3 3 2 2 2 3 3 2" xfId="19456"/>
    <cellStyle name="Normal 2 3 3 2 2 2 3 3 2 2" xfId="54672"/>
    <cellStyle name="Normal 2 3 3 2 2 2 3 3 3" xfId="42075"/>
    <cellStyle name="Normal 2 3 3 2 2 2 3 3 4" xfId="32061"/>
    <cellStyle name="Normal 2 3 3 2 2 2 3 4" xfId="8284"/>
    <cellStyle name="Normal 2 3 3 2 2 2 3 4 2" xfId="20910"/>
    <cellStyle name="Normal 2 3 3 2 2 2 3 4 2 2" xfId="56126"/>
    <cellStyle name="Normal 2 3 3 2 2 2 3 4 3" xfId="43529"/>
    <cellStyle name="Normal 2 3 3 2 2 2 3 4 4" xfId="33515"/>
    <cellStyle name="Normal 2 3 3 2 2 2 3 5" xfId="10065"/>
    <cellStyle name="Normal 2 3 3 2 2 2 3 5 2" xfId="22686"/>
    <cellStyle name="Normal 2 3 3 2 2 2 3 5 2 2" xfId="57902"/>
    <cellStyle name="Normal 2 3 3 2 2 2 3 5 3" xfId="45305"/>
    <cellStyle name="Normal 2 3 3 2 2 2 3 5 4" xfId="35291"/>
    <cellStyle name="Normal 2 3 3 2 2 2 3 6" xfId="11859"/>
    <cellStyle name="Normal 2 3 3 2 2 2 3 6 2" xfId="24462"/>
    <cellStyle name="Normal 2 3 3 2 2 2 3 6 2 2" xfId="59678"/>
    <cellStyle name="Normal 2 3 3 2 2 2 3 6 3" xfId="47081"/>
    <cellStyle name="Normal 2 3 3 2 2 2 3 6 4" xfId="37067"/>
    <cellStyle name="Normal 2 3 3 2 2 2 3 7" xfId="16226"/>
    <cellStyle name="Normal 2 3 3 2 2 2 3 7 2" xfId="51442"/>
    <cellStyle name="Normal 2 3 3 2 2 2 3 7 3" xfId="28831"/>
    <cellStyle name="Normal 2 3 3 2 2 2 3 8" xfId="14448"/>
    <cellStyle name="Normal 2 3 3 2 2 2 3 8 2" xfId="49666"/>
    <cellStyle name="Normal 2 3 3 2 2 2 3 9" xfId="38845"/>
    <cellStyle name="Normal 2 3 3 2 2 2 4" xfId="2720"/>
    <cellStyle name="Normal 2 3 3 2 2 2 4 10" xfId="26246"/>
    <cellStyle name="Normal 2 3 3 2 2 2 4 11" xfId="60650"/>
    <cellStyle name="Normal 2 3 3 2 2 2 4 2" xfId="4546"/>
    <cellStyle name="Normal 2 3 3 2 2 2 4 2 2" xfId="17193"/>
    <cellStyle name="Normal 2 3 3 2 2 2 4 2 2 2" xfId="52409"/>
    <cellStyle name="Normal 2 3 3 2 2 2 4 2 3" xfId="39812"/>
    <cellStyle name="Normal 2 3 3 2 2 2 4 2 4" xfId="29798"/>
    <cellStyle name="Normal 2 3 3 2 2 2 4 3" xfId="6016"/>
    <cellStyle name="Normal 2 3 3 2 2 2 4 3 2" xfId="18647"/>
    <cellStyle name="Normal 2 3 3 2 2 2 4 3 2 2" xfId="53863"/>
    <cellStyle name="Normal 2 3 3 2 2 2 4 3 3" xfId="41266"/>
    <cellStyle name="Normal 2 3 3 2 2 2 4 3 4" xfId="31252"/>
    <cellStyle name="Normal 2 3 3 2 2 2 4 4" xfId="7475"/>
    <cellStyle name="Normal 2 3 3 2 2 2 4 4 2" xfId="20101"/>
    <cellStyle name="Normal 2 3 3 2 2 2 4 4 2 2" xfId="55317"/>
    <cellStyle name="Normal 2 3 3 2 2 2 4 4 3" xfId="42720"/>
    <cellStyle name="Normal 2 3 3 2 2 2 4 4 4" xfId="32706"/>
    <cellStyle name="Normal 2 3 3 2 2 2 4 5" xfId="9256"/>
    <cellStyle name="Normal 2 3 3 2 2 2 4 5 2" xfId="21877"/>
    <cellStyle name="Normal 2 3 3 2 2 2 4 5 2 2" xfId="57093"/>
    <cellStyle name="Normal 2 3 3 2 2 2 4 5 3" xfId="44496"/>
    <cellStyle name="Normal 2 3 3 2 2 2 4 5 4" xfId="34482"/>
    <cellStyle name="Normal 2 3 3 2 2 2 4 6" xfId="11050"/>
    <cellStyle name="Normal 2 3 3 2 2 2 4 6 2" xfId="23653"/>
    <cellStyle name="Normal 2 3 3 2 2 2 4 6 2 2" xfId="58869"/>
    <cellStyle name="Normal 2 3 3 2 2 2 4 6 3" xfId="46272"/>
    <cellStyle name="Normal 2 3 3 2 2 2 4 6 4" xfId="36258"/>
    <cellStyle name="Normal 2 3 3 2 2 2 4 7" xfId="15417"/>
    <cellStyle name="Normal 2 3 3 2 2 2 4 7 2" xfId="50633"/>
    <cellStyle name="Normal 2 3 3 2 2 2 4 7 3" xfId="28022"/>
    <cellStyle name="Normal 2 3 3 2 2 2 4 8" xfId="13639"/>
    <cellStyle name="Normal 2 3 3 2 2 2 4 8 2" xfId="48857"/>
    <cellStyle name="Normal 2 3 3 2 2 2 4 9" xfId="38036"/>
    <cellStyle name="Normal 2 3 3 2 2 2 5" xfId="3884"/>
    <cellStyle name="Normal 2 3 3 2 2 2 5 2" xfId="8607"/>
    <cellStyle name="Normal 2 3 3 2 2 2 5 2 2" xfId="21233"/>
    <cellStyle name="Normal 2 3 3 2 2 2 5 2 2 2" xfId="56449"/>
    <cellStyle name="Normal 2 3 3 2 2 2 5 2 3" xfId="43852"/>
    <cellStyle name="Normal 2 3 3 2 2 2 5 2 4" xfId="33838"/>
    <cellStyle name="Normal 2 3 3 2 2 2 5 3" xfId="10388"/>
    <cellStyle name="Normal 2 3 3 2 2 2 5 3 2" xfId="23009"/>
    <cellStyle name="Normal 2 3 3 2 2 2 5 3 2 2" xfId="58225"/>
    <cellStyle name="Normal 2 3 3 2 2 2 5 3 3" xfId="45628"/>
    <cellStyle name="Normal 2 3 3 2 2 2 5 3 4" xfId="35614"/>
    <cellStyle name="Normal 2 3 3 2 2 2 5 4" xfId="12184"/>
    <cellStyle name="Normal 2 3 3 2 2 2 5 4 2" xfId="24785"/>
    <cellStyle name="Normal 2 3 3 2 2 2 5 4 2 2" xfId="60001"/>
    <cellStyle name="Normal 2 3 3 2 2 2 5 4 3" xfId="47404"/>
    <cellStyle name="Normal 2 3 3 2 2 2 5 4 4" xfId="37390"/>
    <cellStyle name="Normal 2 3 3 2 2 2 5 5" xfId="16549"/>
    <cellStyle name="Normal 2 3 3 2 2 2 5 5 2" xfId="51765"/>
    <cellStyle name="Normal 2 3 3 2 2 2 5 5 3" xfId="29154"/>
    <cellStyle name="Normal 2 3 3 2 2 2 5 6" xfId="14771"/>
    <cellStyle name="Normal 2 3 3 2 2 2 5 6 2" xfId="49989"/>
    <cellStyle name="Normal 2 3 3 2 2 2 5 7" xfId="39168"/>
    <cellStyle name="Normal 2 3 3 2 2 2 5 8" xfId="27378"/>
    <cellStyle name="Normal 2 3 3 2 2 2 6" xfId="4224"/>
    <cellStyle name="Normal 2 3 3 2 2 2 6 2" xfId="16871"/>
    <cellStyle name="Normal 2 3 3 2 2 2 6 2 2" xfId="52087"/>
    <cellStyle name="Normal 2 3 3 2 2 2 6 2 3" xfId="29476"/>
    <cellStyle name="Normal 2 3 3 2 2 2 6 3" xfId="13317"/>
    <cellStyle name="Normal 2 3 3 2 2 2 6 3 2" xfId="48535"/>
    <cellStyle name="Normal 2 3 3 2 2 2 6 4" xfId="39490"/>
    <cellStyle name="Normal 2 3 3 2 2 2 6 5" xfId="25924"/>
    <cellStyle name="Normal 2 3 3 2 2 2 7" xfId="5694"/>
    <cellStyle name="Normal 2 3 3 2 2 2 7 2" xfId="18325"/>
    <cellStyle name="Normal 2 3 3 2 2 2 7 2 2" xfId="53541"/>
    <cellStyle name="Normal 2 3 3 2 2 2 7 3" xfId="40944"/>
    <cellStyle name="Normal 2 3 3 2 2 2 7 4" xfId="30930"/>
    <cellStyle name="Normal 2 3 3 2 2 2 8" xfId="7153"/>
    <cellStyle name="Normal 2 3 3 2 2 2 8 2" xfId="19779"/>
    <cellStyle name="Normal 2 3 3 2 2 2 8 2 2" xfId="54995"/>
    <cellStyle name="Normal 2 3 3 2 2 2 8 3" xfId="42398"/>
    <cellStyle name="Normal 2 3 3 2 2 2 8 4" xfId="32384"/>
    <cellStyle name="Normal 2 3 3 2 2 2 9" xfId="8934"/>
    <cellStyle name="Normal 2 3 3 2 2 2 9 2" xfId="21555"/>
    <cellStyle name="Normal 2 3 3 2 2 2 9 2 2" xfId="56771"/>
    <cellStyle name="Normal 2 3 3 2 2 2 9 3" xfId="44174"/>
    <cellStyle name="Normal 2 3 3 2 2 2 9 4" xfId="34160"/>
    <cellStyle name="Normal 2 3 3 2 2 3" xfId="3070"/>
    <cellStyle name="Normal 2 3 3 2 2 3 10" xfId="25442"/>
    <cellStyle name="Normal 2 3 3 2 2 3 11" xfId="60977"/>
    <cellStyle name="Normal 2 3 3 2 2 3 2" xfId="4873"/>
    <cellStyle name="Normal 2 3 3 2 2 3 2 2" xfId="17520"/>
    <cellStyle name="Normal 2 3 3 2 2 3 2 2 2" xfId="52736"/>
    <cellStyle name="Normal 2 3 3 2 2 3 2 2 3" xfId="30125"/>
    <cellStyle name="Normal 2 3 3 2 2 3 2 3" xfId="13966"/>
    <cellStyle name="Normal 2 3 3 2 2 3 2 3 2" xfId="49184"/>
    <cellStyle name="Normal 2 3 3 2 2 3 2 4" xfId="40139"/>
    <cellStyle name="Normal 2 3 3 2 2 3 2 5" xfId="26573"/>
    <cellStyle name="Normal 2 3 3 2 2 3 3" xfId="6343"/>
    <cellStyle name="Normal 2 3 3 2 2 3 3 2" xfId="18974"/>
    <cellStyle name="Normal 2 3 3 2 2 3 3 2 2" xfId="54190"/>
    <cellStyle name="Normal 2 3 3 2 2 3 3 3" xfId="41593"/>
    <cellStyle name="Normal 2 3 3 2 2 3 3 4" xfId="31579"/>
    <cellStyle name="Normal 2 3 3 2 2 3 4" xfId="7802"/>
    <cellStyle name="Normal 2 3 3 2 2 3 4 2" xfId="20428"/>
    <cellStyle name="Normal 2 3 3 2 2 3 4 2 2" xfId="55644"/>
    <cellStyle name="Normal 2 3 3 2 2 3 4 3" xfId="43047"/>
    <cellStyle name="Normal 2 3 3 2 2 3 4 4" xfId="33033"/>
    <cellStyle name="Normal 2 3 3 2 2 3 5" xfId="9583"/>
    <cellStyle name="Normal 2 3 3 2 2 3 5 2" xfId="22204"/>
    <cellStyle name="Normal 2 3 3 2 2 3 5 2 2" xfId="57420"/>
    <cellStyle name="Normal 2 3 3 2 2 3 5 3" xfId="44823"/>
    <cellStyle name="Normal 2 3 3 2 2 3 5 4" xfId="34809"/>
    <cellStyle name="Normal 2 3 3 2 2 3 6" xfId="11377"/>
    <cellStyle name="Normal 2 3 3 2 2 3 6 2" xfId="23980"/>
    <cellStyle name="Normal 2 3 3 2 2 3 6 2 2" xfId="59196"/>
    <cellStyle name="Normal 2 3 3 2 2 3 6 3" xfId="46599"/>
    <cellStyle name="Normal 2 3 3 2 2 3 6 4" xfId="36585"/>
    <cellStyle name="Normal 2 3 3 2 2 3 7" xfId="15744"/>
    <cellStyle name="Normal 2 3 3 2 2 3 7 2" xfId="50960"/>
    <cellStyle name="Normal 2 3 3 2 2 3 7 3" xfId="28349"/>
    <cellStyle name="Normal 2 3 3 2 2 3 8" xfId="12835"/>
    <cellStyle name="Normal 2 3 3 2 2 3 8 2" xfId="48053"/>
    <cellStyle name="Normal 2 3 3 2 2 3 9" xfId="38363"/>
    <cellStyle name="Normal 2 3 3 2 2 4" xfId="2896"/>
    <cellStyle name="Normal 2 3 3 2 2 4 10" xfId="25283"/>
    <cellStyle name="Normal 2 3 3 2 2 4 11" xfId="60818"/>
    <cellStyle name="Normal 2 3 3 2 2 4 2" xfId="4714"/>
    <cellStyle name="Normal 2 3 3 2 2 4 2 2" xfId="17361"/>
    <cellStyle name="Normal 2 3 3 2 2 4 2 2 2" xfId="52577"/>
    <cellStyle name="Normal 2 3 3 2 2 4 2 2 3" xfId="29966"/>
    <cellStyle name="Normal 2 3 3 2 2 4 2 3" xfId="13807"/>
    <cellStyle name="Normal 2 3 3 2 2 4 2 3 2" xfId="49025"/>
    <cellStyle name="Normal 2 3 3 2 2 4 2 4" xfId="39980"/>
    <cellStyle name="Normal 2 3 3 2 2 4 2 5" xfId="26414"/>
    <cellStyle name="Normal 2 3 3 2 2 4 3" xfId="6184"/>
    <cellStyle name="Normal 2 3 3 2 2 4 3 2" xfId="18815"/>
    <cellStyle name="Normal 2 3 3 2 2 4 3 2 2" xfId="54031"/>
    <cellStyle name="Normal 2 3 3 2 2 4 3 3" xfId="41434"/>
    <cellStyle name="Normal 2 3 3 2 2 4 3 4" xfId="31420"/>
    <cellStyle name="Normal 2 3 3 2 2 4 4" xfId="7643"/>
    <cellStyle name="Normal 2 3 3 2 2 4 4 2" xfId="20269"/>
    <cellStyle name="Normal 2 3 3 2 2 4 4 2 2" xfId="55485"/>
    <cellStyle name="Normal 2 3 3 2 2 4 4 3" xfId="42888"/>
    <cellStyle name="Normal 2 3 3 2 2 4 4 4" xfId="32874"/>
    <cellStyle name="Normal 2 3 3 2 2 4 5" xfId="9424"/>
    <cellStyle name="Normal 2 3 3 2 2 4 5 2" xfId="22045"/>
    <cellStyle name="Normal 2 3 3 2 2 4 5 2 2" xfId="57261"/>
    <cellStyle name="Normal 2 3 3 2 2 4 5 3" xfId="44664"/>
    <cellStyle name="Normal 2 3 3 2 2 4 5 4" xfId="34650"/>
    <cellStyle name="Normal 2 3 3 2 2 4 6" xfId="11218"/>
    <cellStyle name="Normal 2 3 3 2 2 4 6 2" xfId="23821"/>
    <cellStyle name="Normal 2 3 3 2 2 4 6 2 2" xfId="59037"/>
    <cellStyle name="Normal 2 3 3 2 2 4 6 3" xfId="46440"/>
    <cellStyle name="Normal 2 3 3 2 2 4 6 4" xfId="36426"/>
    <cellStyle name="Normal 2 3 3 2 2 4 7" xfId="15585"/>
    <cellStyle name="Normal 2 3 3 2 2 4 7 2" xfId="50801"/>
    <cellStyle name="Normal 2 3 3 2 2 4 7 3" xfId="28190"/>
    <cellStyle name="Normal 2 3 3 2 2 4 8" xfId="12676"/>
    <cellStyle name="Normal 2 3 3 2 2 4 8 2" xfId="47894"/>
    <cellStyle name="Normal 2 3 3 2 2 4 9" xfId="38204"/>
    <cellStyle name="Normal 2 3 3 2 2 5" xfId="3405"/>
    <cellStyle name="Normal 2 3 3 2 2 5 10" xfId="26901"/>
    <cellStyle name="Normal 2 3 3 2 2 5 11" xfId="61305"/>
    <cellStyle name="Normal 2 3 3 2 2 5 2" xfId="5201"/>
    <cellStyle name="Normal 2 3 3 2 2 5 2 2" xfId="17848"/>
    <cellStyle name="Normal 2 3 3 2 2 5 2 2 2" xfId="53064"/>
    <cellStyle name="Normal 2 3 3 2 2 5 2 3" xfId="40467"/>
    <cellStyle name="Normal 2 3 3 2 2 5 2 4" xfId="30453"/>
    <cellStyle name="Normal 2 3 3 2 2 5 3" xfId="6671"/>
    <cellStyle name="Normal 2 3 3 2 2 5 3 2" xfId="19302"/>
    <cellStyle name="Normal 2 3 3 2 2 5 3 2 2" xfId="54518"/>
    <cellStyle name="Normal 2 3 3 2 2 5 3 3" xfId="41921"/>
    <cellStyle name="Normal 2 3 3 2 2 5 3 4" xfId="31907"/>
    <cellStyle name="Normal 2 3 3 2 2 5 4" xfId="8130"/>
    <cellStyle name="Normal 2 3 3 2 2 5 4 2" xfId="20756"/>
    <cellStyle name="Normal 2 3 3 2 2 5 4 2 2" xfId="55972"/>
    <cellStyle name="Normal 2 3 3 2 2 5 4 3" xfId="43375"/>
    <cellStyle name="Normal 2 3 3 2 2 5 4 4" xfId="33361"/>
    <cellStyle name="Normal 2 3 3 2 2 5 5" xfId="9911"/>
    <cellStyle name="Normal 2 3 3 2 2 5 5 2" xfId="22532"/>
    <cellStyle name="Normal 2 3 3 2 2 5 5 2 2" xfId="57748"/>
    <cellStyle name="Normal 2 3 3 2 2 5 5 3" xfId="45151"/>
    <cellStyle name="Normal 2 3 3 2 2 5 5 4" xfId="35137"/>
    <cellStyle name="Normal 2 3 3 2 2 5 6" xfId="11705"/>
    <cellStyle name="Normal 2 3 3 2 2 5 6 2" xfId="24308"/>
    <cellStyle name="Normal 2 3 3 2 2 5 6 2 2" xfId="59524"/>
    <cellStyle name="Normal 2 3 3 2 2 5 6 3" xfId="46927"/>
    <cellStyle name="Normal 2 3 3 2 2 5 6 4" xfId="36913"/>
    <cellStyle name="Normal 2 3 3 2 2 5 7" xfId="16072"/>
    <cellStyle name="Normal 2 3 3 2 2 5 7 2" xfId="51288"/>
    <cellStyle name="Normal 2 3 3 2 2 5 7 3" xfId="28677"/>
    <cellStyle name="Normal 2 3 3 2 2 5 8" xfId="14294"/>
    <cellStyle name="Normal 2 3 3 2 2 5 8 2" xfId="49512"/>
    <cellStyle name="Normal 2 3 3 2 2 5 9" xfId="38691"/>
    <cellStyle name="Normal 2 3 3 2 2 6" xfId="2565"/>
    <cellStyle name="Normal 2 3 3 2 2 6 10" xfId="26092"/>
    <cellStyle name="Normal 2 3 3 2 2 6 11" xfId="60496"/>
    <cellStyle name="Normal 2 3 3 2 2 6 2" xfId="4392"/>
    <cellStyle name="Normal 2 3 3 2 2 6 2 2" xfId="17039"/>
    <cellStyle name="Normal 2 3 3 2 2 6 2 2 2" xfId="52255"/>
    <cellStyle name="Normal 2 3 3 2 2 6 2 3" xfId="39658"/>
    <cellStyle name="Normal 2 3 3 2 2 6 2 4" xfId="29644"/>
    <cellStyle name="Normal 2 3 3 2 2 6 3" xfId="5862"/>
    <cellStyle name="Normal 2 3 3 2 2 6 3 2" xfId="18493"/>
    <cellStyle name="Normal 2 3 3 2 2 6 3 2 2" xfId="53709"/>
    <cellStyle name="Normal 2 3 3 2 2 6 3 3" xfId="41112"/>
    <cellStyle name="Normal 2 3 3 2 2 6 3 4" xfId="31098"/>
    <cellStyle name="Normal 2 3 3 2 2 6 4" xfId="7321"/>
    <cellStyle name="Normal 2 3 3 2 2 6 4 2" xfId="19947"/>
    <cellStyle name="Normal 2 3 3 2 2 6 4 2 2" xfId="55163"/>
    <cellStyle name="Normal 2 3 3 2 2 6 4 3" xfId="42566"/>
    <cellStyle name="Normal 2 3 3 2 2 6 4 4" xfId="32552"/>
    <cellStyle name="Normal 2 3 3 2 2 6 5" xfId="9102"/>
    <cellStyle name="Normal 2 3 3 2 2 6 5 2" xfId="21723"/>
    <cellStyle name="Normal 2 3 3 2 2 6 5 2 2" xfId="56939"/>
    <cellStyle name="Normal 2 3 3 2 2 6 5 3" xfId="44342"/>
    <cellStyle name="Normal 2 3 3 2 2 6 5 4" xfId="34328"/>
    <cellStyle name="Normal 2 3 3 2 2 6 6" xfId="10896"/>
    <cellStyle name="Normal 2 3 3 2 2 6 6 2" xfId="23499"/>
    <cellStyle name="Normal 2 3 3 2 2 6 6 2 2" xfId="58715"/>
    <cellStyle name="Normal 2 3 3 2 2 6 6 3" xfId="46118"/>
    <cellStyle name="Normal 2 3 3 2 2 6 6 4" xfId="36104"/>
    <cellStyle name="Normal 2 3 3 2 2 6 7" xfId="15263"/>
    <cellStyle name="Normal 2 3 3 2 2 6 7 2" xfId="50479"/>
    <cellStyle name="Normal 2 3 3 2 2 6 7 3" xfId="27868"/>
    <cellStyle name="Normal 2 3 3 2 2 6 8" xfId="13485"/>
    <cellStyle name="Normal 2 3 3 2 2 6 8 2" xfId="48703"/>
    <cellStyle name="Normal 2 3 3 2 2 6 9" xfId="37882"/>
    <cellStyle name="Normal 2 3 3 2 2 7" xfId="3729"/>
    <cellStyle name="Normal 2 3 3 2 2 7 2" xfId="8453"/>
    <cellStyle name="Normal 2 3 3 2 2 7 2 2" xfId="21079"/>
    <cellStyle name="Normal 2 3 3 2 2 7 2 2 2" xfId="56295"/>
    <cellStyle name="Normal 2 3 3 2 2 7 2 3" xfId="43698"/>
    <cellStyle name="Normal 2 3 3 2 2 7 2 4" xfId="33684"/>
    <cellStyle name="Normal 2 3 3 2 2 7 3" xfId="10234"/>
    <cellStyle name="Normal 2 3 3 2 2 7 3 2" xfId="22855"/>
    <cellStyle name="Normal 2 3 3 2 2 7 3 2 2" xfId="58071"/>
    <cellStyle name="Normal 2 3 3 2 2 7 3 3" xfId="45474"/>
    <cellStyle name="Normal 2 3 3 2 2 7 3 4" xfId="35460"/>
    <cellStyle name="Normal 2 3 3 2 2 7 4" xfId="12030"/>
    <cellStyle name="Normal 2 3 3 2 2 7 4 2" xfId="24631"/>
    <cellStyle name="Normal 2 3 3 2 2 7 4 2 2" xfId="59847"/>
    <cellStyle name="Normal 2 3 3 2 2 7 4 3" xfId="47250"/>
    <cellStyle name="Normal 2 3 3 2 2 7 4 4" xfId="37236"/>
    <cellStyle name="Normal 2 3 3 2 2 7 5" xfId="16395"/>
    <cellStyle name="Normal 2 3 3 2 2 7 5 2" xfId="51611"/>
    <cellStyle name="Normal 2 3 3 2 2 7 5 3" xfId="29000"/>
    <cellStyle name="Normal 2 3 3 2 2 7 6" xfId="14617"/>
    <cellStyle name="Normal 2 3 3 2 2 7 6 2" xfId="49835"/>
    <cellStyle name="Normal 2 3 3 2 2 7 7" xfId="39014"/>
    <cellStyle name="Normal 2 3 3 2 2 7 8" xfId="27224"/>
    <cellStyle name="Normal 2 3 3 2 2 8" xfId="4067"/>
    <cellStyle name="Normal 2 3 3 2 2 8 2" xfId="16717"/>
    <cellStyle name="Normal 2 3 3 2 2 8 2 2" xfId="51933"/>
    <cellStyle name="Normal 2 3 3 2 2 8 2 3" xfId="29322"/>
    <cellStyle name="Normal 2 3 3 2 2 8 3" xfId="13163"/>
    <cellStyle name="Normal 2 3 3 2 2 8 3 2" xfId="48381"/>
    <cellStyle name="Normal 2 3 3 2 2 8 4" xfId="39336"/>
    <cellStyle name="Normal 2 3 3 2 2 8 5" xfId="25770"/>
    <cellStyle name="Normal 2 3 3 2 2 9" xfId="5540"/>
    <cellStyle name="Normal 2 3 3 2 2 9 2" xfId="18171"/>
    <cellStyle name="Normal 2 3 3 2 2 9 2 2" xfId="53387"/>
    <cellStyle name="Normal 2 3 3 2 2 9 3" xfId="40790"/>
    <cellStyle name="Normal 2 3 3 2 2 9 4" xfId="30776"/>
    <cellStyle name="Normal 2 3 3 2 3" xfId="2308"/>
    <cellStyle name="Normal 2 3 3 2 3 10" xfId="10591"/>
    <cellStyle name="Normal 2 3 3 2 3 10 2" xfId="23202"/>
    <cellStyle name="Normal 2 3 3 2 3 10 2 2" xfId="58418"/>
    <cellStyle name="Normal 2 3 3 2 3 10 3" xfId="45821"/>
    <cellStyle name="Normal 2 3 3 2 3 10 4" xfId="35807"/>
    <cellStyle name="Normal 2 3 3 2 3 11" xfId="15021"/>
    <cellStyle name="Normal 2 3 3 2 3 11 2" xfId="50237"/>
    <cellStyle name="Normal 2 3 3 2 3 11 3" xfId="27626"/>
    <cellStyle name="Normal 2 3 3 2 3 12" xfId="12434"/>
    <cellStyle name="Normal 2 3 3 2 3 12 2" xfId="47652"/>
    <cellStyle name="Normal 2 3 3 2 3 13" xfId="37640"/>
    <cellStyle name="Normal 2 3 3 2 3 14" xfId="25041"/>
    <cellStyle name="Normal 2 3 3 2 3 15" xfId="60254"/>
    <cellStyle name="Normal 2 3 3 2 3 2" xfId="3156"/>
    <cellStyle name="Normal 2 3 3 2 3 2 10" xfId="25525"/>
    <cellStyle name="Normal 2 3 3 2 3 2 11" xfId="61060"/>
    <cellStyle name="Normal 2 3 3 2 3 2 2" xfId="4956"/>
    <cellStyle name="Normal 2 3 3 2 3 2 2 2" xfId="17603"/>
    <cellStyle name="Normal 2 3 3 2 3 2 2 2 2" xfId="52819"/>
    <cellStyle name="Normal 2 3 3 2 3 2 2 2 3" xfId="30208"/>
    <cellStyle name="Normal 2 3 3 2 3 2 2 3" xfId="14049"/>
    <cellStyle name="Normal 2 3 3 2 3 2 2 3 2" xfId="49267"/>
    <cellStyle name="Normal 2 3 3 2 3 2 2 4" xfId="40222"/>
    <cellStyle name="Normal 2 3 3 2 3 2 2 5" xfId="26656"/>
    <cellStyle name="Normal 2 3 3 2 3 2 3" xfId="6426"/>
    <cellStyle name="Normal 2 3 3 2 3 2 3 2" xfId="19057"/>
    <cellStyle name="Normal 2 3 3 2 3 2 3 2 2" xfId="54273"/>
    <cellStyle name="Normal 2 3 3 2 3 2 3 3" xfId="41676"/>
    <cellStyle name="Normal 2 3 3 2 3 2 3 4" xfId="31662"/>
    <cellStyle name="Normal 2 3 3 2 3 2 4" xfId="7885"/>
    <cellStyle name="Normal 2 3 3 2 3 2 4 2" xfId="20511"/>
    <cellStyle name="Normal 2 3 3 2 3 2 4 2 2" xfId="55727"/>
    <cellStyle name="Normal 2 3 3 2 3 2 4 3" xfId="43130"/>
    <cellStyle name="Normal 2 3 3 2 3 2 4 4" xfId="33116"/>
    <cellStyle name="Normal 2 3 3 2 3 2 5" xfId="9666"/>
    <cellStyle name="Normal 2 3 3 2 3 2 5 2" xfId="22287"/>
    <cellStyle name="Normal 2 3 3 2 3 2 5 2 2" xfId="57503"/>
    <cellStyle name="Normal 2 3 3 2 3 2 5 3" xfId="44906"/>
    <cellStyle name="Normal 2 3 3 2 3 2 5 4" xfId="34892"/>
    <cellStyle name="Normal 2 3 3 2 3 2 6" xfId="11460"/>
    <cellStyle name="Normal 2 3 3 2 3 2 6 2" xfId="24063"/>
    <cellStyle name="Normal 2 3 3 2 3 2 6 2 2" xfId="59279"/>
    <cellStyle name="Normal 2 3 3 2 3 2 6 3" xfId="46682"/>
    <cellStyle name="Normal 2 3 3 2 3 2 6 4" xfId="36668"/>
    <cellStyle name="Normal 2 3 3 2 3 2 7" xfId="15827"/>
    <cellStyle name="Normal 2 3 3 2 3 2 7 2" xfId="51043"/>
    <cellStyle name="Normal 2 3 3 2 3 2 7 3" xfId="28432"/>
    <cellStyle name="Normal 2 3 3 2 3 2 8" xfId="12918"/>
    <cellStyle name="Normal 2 3 3 2 3 2 8 2" xfId="48136"/>
    <cellStyle name="Normal 2 3 3 2 3 2 9" xfId="38446"/>
    <cellStyle name="Normal 2 3 3 2 3 3" xfId="3485"/>
    <cellStyle name="Normal 2 3 3 2 3 3 10" xfId="26981"/>
    <cellStyle name="Normal 2 3 3 2 3 3 11" xfId="61385"/>
    <cellStyle name="Normal 2 3 3 2 3 3 2" xfId="5281"/>
    <cellStyle name="Normal 2 3 3 2 3 3 2 2" xfId="17928"/>
    <cellStyle name="Normal 2 3 3 2 3 3 2 2 2" xfId="53144"/>
    <cellStyle name="Normal 2 3 3 2 3 3 2 3" xfId="40547"/>
    <cellStyle name="Normal 2 3 3 2 3 3 2 4" xfId="30533"/>
    <cellStyle name="Normal 2 3 3 2 3 3 3" xfId="6751"/>
    <cellStyle name="Normal 2 3 3 2 3 3 3 2" xfId="19382"/>
    <cellStyle name="Normal 2 3 3 2 3 3 3 2 2" xfId="54598"/>
    <cellStyle name="Normal 2 3 3 2 3 3 3 3" xfId="42001"/>
    <cellStyle name="Normal 2 3 3 2 3 3 3 4" xfId="31987"/>
    <cellStyle name="Normal 2 3 3 2 3 3 4" xfId="8210"/>
    <cellStyle name="Normal 2 3 3 2 3 3 4 2" xfId="20836"/>
    <cellStyle name="Normal 2 3 3 2 3 3 4 2 2" xfId="56052"/>
    <cellStyle name="Normal 2 3 3 2 3 3 4 3" xfId="43455"/>
    <cellStyle name="Normal 2 3 3 2 3 3 4 4" xfId="33441"/>
    <cellStyle name="Normal 2 3 3 2 3 3 5" xfId="9991"/>
    <cellStyle name="Normal 2 3 3 2 3 3 5 2" xfId="22612"/>
    <cellStyle name="Normal 2 3 3 2 3 3 5 2 2" xfId="57828"/>
    <cellStyle name="Normal 2 3 3 2 3 3 5 3" xfId="45231"/>
    <cellStyle name="Normal 2 3 3 2 3 3 5 4" xfId="35217"/>
    <cellStyle name="Normal 2 3 3 2 3 3 6" xfId="11785"/>
    <cellStyle name="Normal 2 3 3 2 3 3 6 2" xfId="24388"/>
    <cellStyle name="Normal 2 3 3 2 3 3 6 2 2" xfId="59604"/>
    <cellStyle name="Normal 2 3 3 2 3 3 6 3" xfId="47007"/>
    <cellStyle name="Normal 2 3 3 2 3 3 6 4" xfId="36993"/>
    <cellStyle name="Normal 2 3 3 2 3 3 7" xfId="16152"/>
    <cellStyle name="Normal 2 3 3 2 3 3 7 2" xfId="51368"/>
    <cellStyle name="Normal 2 3 3 2 3 3 7 3" xfId="28757"/>
    <cellStyle name="Normal 2 3 3 2 3 3 8" xfId="14374"/>
    <cellStyle name="Normal 2 3 3 2 3 3 8 2" xfId="49592"/>
    <cellStyle name="Normal 2 3 3 2 3 3 9" xfId="38771"/>
    <cellStyle name="Normal 2 3 3 2 3 4" xfId="2646"/>
    <cellStyle name="Normal 2 3 3 2 3 4 10" xfId="26172"/>
    <cellStyle name="Normal 2 3 3 2 3 4 11" xfId="60576"/>
    <cellStyle name="Normal 2 3 3 2 3 4 2" xfId="4472"/>
    <cellStyle name="Normal 2 3 3 2 3 4 2 2" xfId="17119"/>
    <cellStyle name="Normal 2 3 3 2 3 4 2 2 2" xfId="52335"/>
    <cellStyle name="Normal 2 3 3 2 3 4 2 3" xfId="39738"/>
    <cellStyle name="Normal 2 3 3 2 3 4 2 4" xfId="29724"/>
    <cellStyle name="Normal 2 3 3 2 3 4 3" xfId="5942"/>
    <cellStyle name="Normal 2 3 3 2 3 4 3 2" xfId="18573"/>
    <cellStyle name="Normal 2 3 3 2 3 4 3 2 2" xfId="53789"/>
    <cellStyle name="Normal 2 3 3 2 3 4 3 3" xfId="41192"/>
    <cellStyle name="Normal 2 3 3 2 3 4 3 4" xfId="31178"/>
    <cellStyle name="Normal 2 3 3 2 3 4 4" xfId="7401"/>
    <cellStyle name="Normal 2 3 3 2 3 4 4 2" xfId="20027"/>
    <cellStyle name="Normal 2 3 3 2 3 4 4 2 2" xfId="55243"/>
    <cellStyle name="Normal 2 3 3 2 3 4 4 3" xfId="42646"/>
    <cellStyle name="Normal 2 3 3 2 3 4 4 4" xfId="32632"/>
    <cellStyle name="Normal 2 3 3 2 3 4 5" xfId="9182"/>
    <cellStyle name="Normal 2 3 3 2 3 4 5 2" xfId="21803"/>
    <cellStyle name="Normal 2 3 3 2 3 4 5 2 2" xfId="57019"/>
    <cellStyle name="Normal 2 3 3 2 3 4 5 3" xfId="44422"/>
    <cellStyle name="Normal 2 3 3 2 3 4 5 4" xfId="34408"/>
    <cellStyle name="Normal 2 3 3 2 3 4 6" xfId="10976"/>
    <cellStyle name="Normal 2 3 3 2 3 4 6 2" xfId="23579"/>
    <cellStyle name="Normal 2 3 3 2 3 4 6 2 2" xfId="58795"/>
    <cellStyle name="Normal 2 3 3 2 3 4 6 3" xfId="46198"/>
    <cellStyle name="Normal 2 3 3 2 3 4 6 4" xfId="36184"/>
    <cellStyle name="Normal 2 3 3 2 3 4 7" xfId="15343"/>
    <cellStyle name="Normal 2 3 3 2 3 4 7 2" xfId="50559"/>
    <cellStyle name="Normal 2 3 3 2 3 4 7 3" xfId="27948"/>
    <cellStyle name="Normal 2 3 3 2 3 4 8" xfId="13565"/>
    <cellStyle name="Normal 2 3 3 2 3 4 8 2" xfId="48783"/>
    <cellStyle name="Normal 2 3 3 2 3 4 9" xfId="37962"/>
    <cellStyle name="Normal 2 3 3 2 3 5" xfId="3810"/>
    <cellStyle name="Normal 2 3 3 2 3 5 2" xfId="8533"/>
    <cellStyle name="Normal 2 3 3 2 3 5 2 2" xfId="21159"/>
    <cellStyle name="Normal 2 3 3 2 3 5 2 2 2" xfId="56375"/>
    <cellStyle name="Normal 2 3 3 2 3 5 2 3" xfId="43778"/>
    <cellStyle name="Normal 2 3 3 2 3 5 2 4" xfId="33764"/>
    <cellStyle name="Normal 2 3 3 2 3 5 3" xfId="10314"/>
    <cellStyle name="Normal 2 3 3 2 3 5 3 2" xfId="22935"/>
    <cellStyle name="Normal 2 3 3 2 3 5 3 2 2" xfId="58151"/>
    <cellStyle name="Normal 2 3 3 2 3 5 3 3" xfId="45554"/>
    <cellStyle name="Normal 2 3 3 2 3 5 3 4" xfId="35540"/>
    <cellStyle name="Normal 2 3 3 2 3 5 4" xfId="12110"/>
    <cellStyle name="Normal 2 3 3 2 3 5 4 2" xfId="24711"/>
    <cellStyle name="Normal 2 3 3 2 3 5 4 2 2" xfId="59927"/>
    <cellStyle name="Normal 2 3 3 2 3 5 4 3" xfId="47330"/>
    <cellStyle name="Normal 2 3 3 2 3 5 4 4" xfId="37316"/>
    <cellStyle name="Normal 2 3 3 2 3 5 5" xfId="16475"/>
    <cellStyle name="Normal 2 3 3 2 3 5 5 2" xfId="51691"/>
    <cellStyle name="Normal 2 3 3 2 3 5 5 3" xfId="29080"/>
    <cellStyle name="Normal 2 3 3 2 3 5 6" xfId="14697"/>
    <cellStyle name="Normal 2 3 3 2 3 5 6 2" xfId="49915"/>
    <cellStyle name="Normal 2 3 3 2 3 5 7" xfId="39094"/>
    <cellStyle name="Normal 2 3 3 2 3 5 8" xfId="27304"/>
    <cellStyle name="Normal 2 3 3 2 3 6" xfId="4150"/>
    <cellStyle name="Normal 2 3 3 2 3 6 2" xfId="16797"/>
    <cellStyle name="Normal 2 3 3 2 3 6 2 2" xfId="52013"/>
    <cellStyle name="Normal 2 3 3 2 3 6 2 3" xfId="29402"/>
    <cellStyle name="Normal 2 3 3 2 3 6 3" xfId="13243"/>
    <cellStyle name="Normal 2 3 3 2 3 6 3 2" xfId="48461"/>
    <cellStyle name="Normal 2 3 3 2 3 6 4" xfId="39416"/>
    <cellStyle name="Normal 2 3 3 2 3 6 5" xfId="25850"/>
    <cellStyle name="Normal 2 3 3 2 3 7" xfId="5620"/>
    <cellStyle name="Normal 2 3 3 2 3 7 2" xfId="18251"/>
    <cellStyle name="Normal 2 3 3 2 3 7 2 2" xfId="53467"/>
    <cellStyle name="Normal 2 3 3 2 3 7 3" xfId="40870"/>
    <cellStyle name="Normal 2 3 3 2 3 7 4" xfId="30856"/>
    <cellStyle name="Normal 2 3 3 2 3 8" xfId="7079"/>
    <cellStyle name="Normal 2 3 3 2 3 8 2" xfId="19705"/>
    <cellStyle name="Normal 2 3 3 2 3 8 2 2" xfId="54921"/>
    <cellStyle name="Normal 2 3 3 2 3 8 3" xfId="42324"/>
    <cellStyle name="Normal 2 3 3 2 3 8 4" xfId="32310"/>
    <cellStyle name="Normal 2 3 3 2 3 9" xfId="8860"/>
    <cellStyle name="Normal 2 3 3 2 3 9 2" xfId="21481"/>
    <cellStyle name="Normal 2 3 3 2 3 9 2 2" xfId="56697"/>
    <cellStyle name="Normal 2 3 3 2 3 9 3" xfId="44100"/>
    <cellStyle name="Normal 2 3 3 2 3 9 4" xfId="34086"/>
    <cellStyle name="Normal 2 3 3 2 4" xfId="2990"/>
    <cellStyle name="Normal 2 3 3 2 4 10" xfId="25366"/>
    <cellStyle name="Normal 2 3 3 2 4 11" xfId="60901"/>
    <cellStyle name="Normal 2 3 3 2 4 2" xfId="4797"/>
    <cellStyle name="Normal 2 3 3 2 4 2 2" xfId="17444"/>
    <cellStyle name="Normal 2 3 3 2 4 2 2 2" xfId="52660"/>
    <cellStyle name="Normal 2 3 3 2 4 2 2 3" xfId="30049"/>
    <cellStyle name="Normal 2 3 3 2 4 2 3" xfId="13890"/>
    <cellStyle name="Normal 2 3 3 2 4 2 3 2" xfId="49108"/>
    <cellStyle name="Normal 2 3 3 2 4 2 4" xfId="40063"/>
    <cellStyle name="Normal 2 3 3 2 4 2 5" xfId="26497"/>
    <cellStyle name="Normal 2 3 3 2 4 3" xfId="6267"/>
    <cellStyle name="Normal 2 3 3 2 4 3 2" xfId="18898"/>
    <cellStyle name="Normal 2 3 3 2 4 3 2 2" xfId="54114"/>
    <cellStyle name="Normal 2 3 3 2 4 3 3" xfId="41517"/>
    <cellStyle name="Normal 2 3 3 2 4 3 4" xfId="31503"/>
    <cellStyle name="Normal 2 3 3 2 4 4" xfId="7726"/>
    <cellStyle name="Normal 2 3 3 2 4 4 2" xfId="20352"/>
    <cellStyle name="Normal 2 3 3 2 4 4 2 2" xfId="55568"/>
    <cellStyle name="Normal 2 3 3 2 4 4 3" xfId="42971"/>
    <cellStyle name="Normal 2 3 3 2 4 4 4" xfId="32957"/>
    <cellStyle name="Normal 2 3 3 2 4 5" xfId="9507"/>
    <cellStyle name="Normal 2 3 3 2 4 5 2" xfId="22128"/>
    <cellStyle name="Normal 2 3 3 2 4 5 2 2" xfId="57344"/>
    <cellStyle name="Normal 2 3 3 2 4 5 3" xfId="44747"/>
    <cellStyle name="Normal 2 3 3 2 4 5 4" xfId="34733"/>
    <cellStyle name="Normal 2 3 3 2 4 6" xfId="11301"/>
    <cellStyle name="Normal 2 3 3 2 4 6 2" xfId="23904"/>
    <cellStyle name="Normal 2 3 3 2 4 6 2 2" xfId="59120"/>
    <cellStyle name="Normal 2 3 3 2 4 6 3" xfId="46523"/>
    <cellStyle name="Normal 2 3 3 2 4 6 4" xfId="36509"/>
    <cellStyle name="Normal 2 3 3 2 4 7" xfId="15668"/>
    <cellStyle name="Normal 2 3 3 2 4 7 2" xfId="50884"/>
    <cellStyle name="Normal 2 3 3 2 4 7 3" xfId="28273"/>
    <cellStyle name="Normal 2 3 3 2 4 8" xfId="12759"/>
    <cellStyle name="Normal 2 3 3 2 4 8 2" xfId="47977"/>
    <cellStyle name="Normal 2 3 3 2 4 9" xfId="38287"/>
    <cellStyle name="Normal 2 3 3 2 5" xfId="2822"/>
    <cellStyle name="Normal 2 3 3 2 5 10" xfId="25211"/>
    <cellStyle name="Normal 2 3 3 2 5 11" xfId="60746"/>
    <cellStyle name="Normal 2 3 3 2 5 2" xfId="4642"/>
    <cellStyle name="Normal 2 3 3 2 5 2 2" xfId="17289"/>
    <cellStyle name="Normal 2 3 3 2 5 2 2 2" xfId="52505"/>
    <cellStyle name="Normal 2 3 3 2 5 2 2 3" xfId="29894"/>
    <cellStyle name="Normal 2 3 3 2 5 2 3" xfId="13735"/>
    <cellStyle name="Normal 2 3 3 2 5 2 3 2" xfId="48953"/>
    <cellStyle name="Normal 2 3 3 2 5 2 4" xfId="39908"/>
    <cellStyle name="Normal 2 3 3 2 5 2 5" xfId="26342"/>
    <cellStyle name="Normal 2 3 3 2 5 3" xfId="6112"/>
    <cellStyle name="Normal 2 3 3 2 5 3 2" xfId="18743"/>
    <cellStyle name="Normal 2 3 3 2 5 3 2 2" xfId="53959"/>
    <cellStyle name="Normal 2 3 3 2 5 3 3" xfId="41362"/>
    <cellStyle name="Normal 2 3 3 2 5 3 4" xfId="31348"/>
    <cellStyle name="Normal 2 3 3 2 5 4" xfId="7571"/>
    <cellStyle name="Normal 2 3 3 2 5 4 2" xfId="20197"/>
    <cellStyle name="Normal 2 3 3 2 5 4 2 2" xfId="55413"/>
    <cellStyle name="Normal 2 3 3 2 5 4 3" xfId="42816"/>
    <cellStyle name="Normal 2 3 3 2 5 4 4" xfId="32802"/>
    <cellStyle name="Normal 2 3 3 2 5 5" xfId="9352"/>
    <cellStyle name="Normal 2 3 3 2 5 5 2" xfId="21973"/>
    <cellStyle name="Normal 2 3 3 2 5 5 2 2" xfId="57189"/>
    <cellStyle name="Normal 2 3 3 2 5 5 3" xfId="44592"/>
    <cellStyle name="Normal 2 3 3 2 5 5 4" xfId="34578"/>
    <cellStyle name="Normal 2 3 3 2 5 6" xfId="11146"/>
    <cellStyle name="Normal 2 3 3 2 5 6 2" xfId="23749"/>
    <cellStyle name="Normal 2 3 3 2 5 6 2 2" xfId="58965"/>
    <cellStyle name="Normal 2 3 3 2 5 6 3" xfId="46368"/>
    <cellStyle name="Normal 2 3 3 2 5 6 4" xfId="36354"/>
    <cellStyle name="Normal 2 3 3 2 5 7" xfId="15513"/>
    <cellStyle name="Normal 2 3 3 2 5 7 2" xfId="50729"/>
    <cellStyle name="Normal 2 3 3 2 5 7 3" xfId="28118"/>
    <cellStyle name="Normal 2 3 3 2 5 8" xfId="12604"/>
    <cellStyle name="Normal 2 3 3 2 5 8 2" xfId="47822"/>
    <cellStyle name="Normal 2 3 3 2 5 9" xfId="38132"/>
    <cellStyle name="Normal 2 3 3 2 6" xfId="3333"/>
    <cellStyle name="Normal 2 3 3 2 6 10" xfId="26829"/>
    <cellStyle name="Normal 2 3 3 2 6 11" xfId="61233"/>
    <cellStyle name="Normal 2 3 3 2 6 2" xfId="5129"/>
    <cellStyle name="Normal 2 3 3 2 6 2 2" xfId="17776"/>
    <cellStyle name="Normal 2 3 3 2 6 2 2 2" xfId="52992"/>
    <cellStyle name="Normal 2 3 3 2 6 2 3" xfId="40395"/>
    <cellStyle name="Normal 2 3 3 2 6 2 4" xfId="30381"/>
    <cellStyle name="Normal 2 3 3 2 6 3" xfId="6599"/>
    <cellStyle name="Normal 2 3 3 2 6 3 2" xfId="19230"/>
    <cellStyle name="Normal 2 3 3 2 6 3 2 2" xfId="54446"/>
    <cellStyle name="Normal 2 3 3 2 6 3 3" xfId="41849"/>
    <cellStyle name="Normal 2 3 3 2 6 3 4" xfId="31835"/>
    <cellStyle name="Normal 2 3 3 2 6 4" xfId="8058"/>
    <cellStyle name="Normal 2 3 3 2 6 4 2" xfId="20684"/>
    <cellStyle name="Normal 2 3 3 2 6 4 2 2" xfId="55900"/>
    <cellStyle name="Normal 2 3 3 2 6 4 3" xfId="43303"/>
    <cellStyle name="Normal 2 3 3 2 6 4 4" xfId="33289"/>
    <cellStyle name="Normal 2 3 3 2 6 5" xfId="9839"/>
    <cellStyle name="Normal 2 3 3 2 6 5 2" xfId="22460"/>
    <cellStyle name="Normal 2 3 3 2 6 5 2 2" xfId="57676"/>
    <cellStyle name="Normal 2 3 3 2 6 5 3" xfId="45079"/>
    <cellStyle name="Normal 2 3 3 2 6 5 4" xfId="35065"/>
    <cellStyle name="Normal 2 3 3 2 6 6" xfId="11633"/>
    <cellStyle name="Normal 2 3 3 2 6 6 2" xfId="24236"/>
    <cellStyle name="Normal 2 3 3 2 6 6 2 2" xfId="59452"/>
    <cellStyle name="Normal 2 3 3 2 6 6 3" xfId="46855"/>
    <cellStyle name="Normal 2 3 3 2 6 6 4" xfId="36841"/>
    <cellStyle name="Normal 2 3 3 2 6 7" xfId="16000"/>
    <cellStyle name="Normal 2 3 3 2 6 7 2" xfId="51216"/>
    <cellStyle name="Normal 2 3 3 2 6 7 3" xfId="28605"/>
    <cellStyle name="Normal 2 3 3 2 6 8" xfId="14222"/>
    <cellStyle name="Normal 2 3 3 2 6 8 2" xfId="49440"/>
    <cellStyle name="Normal 2 3 3 2 6 9" xfId="38619"/>
    <cellStyle name="Normal 2 3 3 2 7" xfId="2492"/>
    <cellStyle name="Normal 2 3 3 2 7 10" xfId="26020"/>
    <cellStyle name="Normal 2 3 3 2 7 11" xfId="60424"/>
    <cellStyle name="Normal 2 3 3 2 7 2" xfId="4320"/>
    <cellStyle name="Normal 2 3 3 2 7 2 2" xfId="16967"/>
    <cellStyle name="Normal 2 3 3 2 7 2 2 2" xfId="52183"/>
    <cellStyle name="Normal 2 3 3 2 7 2 3" xfId="39586"/>
    <cellStyle name="Normal 2 3 3 2 7 2 4" xfId="29572"/>
    <cellStyle name="Normal 2 3 3 2 7 3" xfId="5790"/>
    <cellStyle name="Normal 2 3 3 2 7 3 2" xfId="18421"/>
    <cellStyle name="Normal 2 3 3 2 7 3 2 2" xfId="53637"/>
    <cellStyle name="Normal 2 3 3 2 7 3 3" xfId="41040"/>
    <cellStyle name="Normal 2 3 3 2 7 3 4" xfId="31026"/>
    <cellStyle name="Normal 2 3 3 2 7 4" xfId="7249"/>
    <cellStyle name="Normal 2 3 3 2 7 4 2" xfId="19875"/>
    <cellStyle name="Normal 2 3 3 2 7 4 2 2" xfId="55091"/>
    <cellStyle name="Normal 2 3 3 2 7 4 3" xfId="42494"/>
    <cellStyle name="Normal 2 3 3 2 7 4 4" xfId="32480"/>
    <cellStyle name="Normal 2 3 3 2 7 5" xfId="9030"/>
    <cellStyle name="Normal 2 3 3 2 7 5 2" xfId="21651"/>
    <cellStyle name="Normal 2 3 3 2 7 5 2 2" xfId="56867"/>
    <cellStyle name="Normal 2 3 3 2 7 5 3" xfId="44270"/>
    <cellStyle name="Normal 2 3 3 2 7 5 4" xfId="34256"/>
    <cellStyle name="Normal 2 3 3 2 7 6" xfId="10824"/>
    <cellStyle name="Normal 2 3 3 2 7 6 2" xfId="23427"/>
    <cellStyle name="Normal 2 3 3 2 7 6 2 2" xfId="58643"/>
    <cellStyle name="Normal 2 3 3 2 7 6 3" xfId="46046"/>
    <cellStyle name="Normal 2 3 3 2 7 6 4" xfId="36032"/>
    <cellStyle name="Normal 2 3 3 2 7 7" xfId="15191"/>
    <cellStyle name="Normal 2 3 3 2 7 7 2" xfId="50407"/>
    <cellStyle name="Normal 2 3 3 2 7 7 3" xfId="27796"/>
    <cellStyle name="Normal 2 3 3 2 7 8" xfId="13413"/>
    <cellStyle name="Normal 2 3 3 2 7 8 2" xfId="48631"/>
    <cellStyle name="Normal 2 3 3 2 7 9" xfId="37810"/>
    <cellStyle name="Normal 2 3 3 2 8" xfId="3657"/>
    <cellStyle name="Normal 2 3 3 2 8 2" xfId="8381"/>
    <cellStyle name="Normal 2 3 3 2 8 2 2" xfId="21007"/>
    <cellStyle name="Normal 2 3 3 2 8 2 2 2" xfId="56223"/>
    <cellStyle name="Normal 2 3 3 2 8 2 3" xfId="43626"/>
    <cellStyle name="Normal 2 3 3 2 8 2 4" xfId="33612"/>
    <cellStyle name="Normal 2 3 3 2 8 3" xfId="10162"/>
    <cellStyle name="Normal 2 3 3 2 8 3 2" xfId="22783"/>
    <cellStyle name="Normal 2 3 3 2 8 3 2 2" xfId="57999"/>
    <cellStyle name="Normal 2 3 3 2 8 3 3" xfId="45402"/>
    <cellStyle name="Normal 2 3 3 2 8 3 4" xfId="35388"/>
    <cellStyle name="Normal 2 3 3 2 8 4" xfId="11958"/>
    <cellStyle name="Normal 2 3 3 2 8 4 2" xfId="24559"/>
    <cellStyle name="Normal 2 3 3 2 8 4 2 2" xfId="59775"/>
    <cellStyle name="Normal 2 3 3 2 8 4 3" xfId="47178"/>
    <cellStyle name="Normal 2 3 3 2 8 4 4" xfId="37164"/>
    <cellStyle name="Normal 2 3 3 2 8 5" xfId="16323"/>
    <cellStyle name="Normal 2 3 3 2 8 5 2" xfId="51539"/>
    <cellStyle name="Normal 2 3 3 2 8 5 3" xfId="28928"/>
    <cellStyle name="Normal 2 3 3 2 8 6" xfId="14545"/>
    <cellStyle name="Normal 2 3 3 2 8 6 2" xfId="49763"/>
    <cellStyle name="Normal 2 3 3 2 8 7" xfId="38942"/>
    <cellStyle name="Normal 2 3 3 2 8 8" xfId="27152"/>
    <cellStyle name="Normal 2 3 3 2 9" xfId="3989"/>
    <cellStyle name="Normal 2 3 3 2 9 2" xfId="16645"/>
    <cellStyle name="Normal 2 3 3 2 9 2 2" xfId="51861"/>
    <cellStyle name="Normal 2 3 3 2 9 2 3" xfId="29250"/>
    <cellStyle name="Normal 2 3 3 2 9 3" xfId="13091"/>
    <cellStyle name="Normal 2 3 3 2 9 3 2" xfId="48309"/>
    <cellStyle name="Normal 2 3 3 2 9 4" xfId="39264"/>
    <cellStyle name="Normal 2 3 3 2 9 5" xfId="25698"/>
    <cellStyle name="Normal 2 3 3 2_District Target Attainment" xfId="1135"/>
    <cellStyle name="Normal 2 3 3 20" xfId="60101"/>
    <cellStyle name="Normal 2 3 3 3" xfId="584"/>
    <cellStyle name="Normal 2 3 3 4" xfId="1765"/>
    <cellStyle name="Normal 2 3 3 4 10" xfId="6997"/>
    <cellStyle name="Normal 2 3 3 4 10 2" xfId="19624"/>
    <cellStyle name="Normal 2 3 3 4 10 2 2" xfId="54840"/>
    <cellStyle name="Normal 2 3 3 4 10 3" xfId="42243"/>
    <cellStyle name="Normal 2 3 3 4 10 4" xfId="32229"/>
    <cellStyle name="Normal 2 3 3 4 11" xfId="8778"/>
    <cellStyle name="Normal 2 3 3 4 11 2" xfId="21400"/>
    <cellStyle name="Normal 2 3 3 4 11 2 2" xfId="56616"/>
    <cellStyle name="Normal 2 3 3 4 11 3" xfId="44019"/>
    <cellStyle name="Normal 2 3 3 4 11 4" xfId="34005"/>
    <cellStyle name="Normal 2 3 3 4 12" xfId="10592"/>
    <cellStyle name="Normal 2 3 3 4 12 2" xfId="23203"/>
    <cellStyle name="Normal 2 3 3 4 12 2 2" xfId="58419"/>
    <cellStyle name="Normal 2 3 3 4 12 3" xfId="45822"/>
    <cellStyle name="Normal 2 3 3 4 12 4" xfId="35808"/>
    <cellStyle name="Normal 2 3 3 4 13" xfId="14939"/>
    <cellStyle name="Normal 2 3 3 4 13 2" xfId="50156"/>
    <cellStyle name="Normal 2 3 3 4 13 3" xfId="27545"/>
    <cellStyle name="Normal 2 3 3 4 14" xfId="12353"/>
    <cellStyle name="Normal 2 3 3 4 14 2" xfId="47571"/>
    <cellStyle name="Normal 2 3 3 4 15" xfId="37558"/>
    <cellStyle name="Normal 2 3 3 4 16" xfId="24960"/>
    <cellStyle name="Normal 2 3 3 4 17" xfId="60173"/>
    <cellStyle name="Normal 2 3 3 4 2" xfId="2383"/>
    <cellStyle name="Normal 2 3 3 4 2 10" xfId="10593"/>
    <cellStyle name="Normal 2 3 3 4 2 10 2" xfId="23204"/>
    <cellStyle name="Normal 2 3 3 4 2 10 2 2" xfId="58420"/>
    <cellStyle name="Normal 2 3 3 4 2 10 3" xfId="45823"/>
    <cellStyle name="Normal 2 3 3 4 2 10 4" xfId="35809"/>
    <cellStyle name="Normal 2 3 3 4 2 11" xfId="15094"/>
    <cellStyle name="Normal 2 3 3 4 2 11 2" xfId="50310"/>
    <cellStyle name="Normal 2 3 3 4 2 11 3" xfId="27699"/>
    <cellStyle name="Normal 2 3 3 4 2 12" xfId="12507"/>
    <cellStyle name="Normal 2 3 3 4 2 12 2" xfId="47725"/>
    <cellStyle name="Normal 2 3 3 4 2 13" xfId="37713"/>
    <cellStyle name="Normal 2 3 3 4 2 14" xfId="25114"/>
    <cellStyle name="Normal 2 3 3 4 2 15" xfId="60327"/>
    <cellStyle name="Normal 2 3 3 4 2 2" xfId="3229"/>
    <cellStyle name="Normal 2 3 3 4 2 2 10" xfId="25598"/>
    <cellStyle name="Normal 2 3 3 4 2 2 11" xfId="61133"/>
    <cellStyle name="Normal 2 3 3 4 2 2 2" xfId="5029"/>
    <cellStyle name="Normal 2 3 3 4 2 2 2 2" xfId="17676"/>
    <cellStyle name="Normal 2 3 3 4 2 2 2 2 2" xfId="52892"/>
    <cellStyle name="Normal 2 3 3 4 2 2 2 2 3" xfId="30281"/>
    <cellStyle name="Normal 2 3 3 4 2 2 2 3" xfId="14122"/>
    <cellStyle name="Normal 2 3 3 4 2 2 2 3 2" xfId="49340"/>
    <cellStyle name="Normal 2 3 3 4 2 2 2 4" xfId="40295"/>
    <cellStyle name="Normal 2 3 3 4 2 2 2 5" xfId="26729"/>
    <cellStyle name="Normal 2 3 3 4 2 2 3" xfId="6499"/>
    <cellStyle name="Normal 2 3 3 4 2 2 3 2" xfId="19130"/>
    <cellStyle name="Normal 2 3 3 4 2 2 3 2 2" xfId="54346"/>
    <cellStyle name="Normal 2 3 3 4 2 2 3 3" xfId="41749"/>
    <cellStyle name="Normal 2 3 3 4 2 2 3 4" xfId="31735"/>
    <cellStyle name="Normal 2 3 3 4 2 2 4" xfId="7958"/>
    <cellStyle name="Normal 2 3 3 4 2 2 4 2" xfId="20584"/>
    <cellStyle name="Normal 2 3 3 4 2 2 4 2 2" xfId="55800"/>
    <cellStyle name="Normal 2 3 3 4 2 2 4 3" xfId="43203"/>
    <cellStyle name="Normal 2 3 3 4 2 2 4 4" xfId="33189"/>
    <cellStyle name="Normal 2 3 3 4 2 2 5" xfId="9739"/>
    <cellStyle name="Normal 2 3 3 4 2 2 5 2" xfId="22360"/>
    <cellStyle name="Normal 2 3 3 4 2 2 5 2 2" xfId="57576"/>
    <cellStyle name="Normal 2 3 3 4 2 2 5 3" xfId="44979"/>
    <cellStyle name="Normal 2 3 3 4 2 2 5 4" xfId="34965"/>
    <cellStyle name="Normal 2 3 3 4 2 2 6" xfId="11533"/>
    <cellStyle name="Normal 2 3 3 4 2 2 6 2" xfId="24136"/>
    <cellStyle name="Normal 2 3 3 4 2 2 6 2 2" xfId="59352"/>
    <cellStyle name="Normal 2 3 3 4 2 2 6 3" xfId="46755"/>
    <cellStyle name="Normal 2 3 3 4 2 2 6 4" xfId="36741"/>
    <cellStyle name="Normal 2 3 3 4 2 2 7" xfId="15900"/>
    <cellStyle name="Normal 2 3 3 4 2 2 7 2" xfId="51116"/>
    <cellStyle name="Normal 2 3 3 4 2 2 7 3" xfId="28505"/>
    <cellStyle name="Normal 2 3 3 4 2 2 8" xfId="12991"/>
    <cellStyle name="Normal 2 3 3 4 2 2 8 2" xfId="48209"/>
    <cellStyle name="Normal 2 3 3 4 2 2 9" xfId="38519"/>
    <cellStyle name="Normal 2 3 3 4 2 3" xfId="3558"/>
    <cellStyle name="Normal 2 3 3 4 2 3 10" xfId="27054"/>
    <cellStyle name="Normal 2 3 3 4 2 3 11" xfId="61458"/>
    <cellStyle name="Normal 2 3 3 4 2 3 2" xfId="5354"/>
    <cellStyle name="Normal 2 3 3 4 2 3 2 2" xfId="18001"/>
    <cellStyle name="Normal 2 3 3 4 2 3 2 2 2" xfId="53217"/>
    <cellStyle name="Normal 2 3 3 4 2 3 2 3" xfId="40620"/>
    <cellStyle name="Normal 2 3 3 4 2 3 2 4" xfId="30606"/>
    <cellStyle name="Normal 2 3 3 4 2 3 3" xfId="6824"/>
    <cellStyle name="Normal 2 3 3 4 2 3 3 2" xfId="19455"/>
    <cellStyle name="Normal 2 3 3 4 2 3 3 2 2" xfId="54671"/>
    <cellStyle name="Normal 2 3 3 4 2 3 3 3" xfId="42074"/>
    <cellStyle name="Normal 2 3 3 4 2 3 3 4" xfId="32060"/>
    <cellStyle name="Normal 2 3 3 4 2 3 4" xfId="8283"/>
    <cellStyle name="Normal 2 3 3 4 2 3 4 2" xfId="20909"/>
    <cellStyle name="Normal 2 3 3 4 2 3 4 2 2" xfId="56125"/>
    <cellStyle name="Normal 2 3 3 4 2 3 4 3" xfId="43528"/>
    <cellStyle name="Normal 2 3 3 4 2 3 4 4" xfId="33514"/>
    <cellStyle name="Normal 2 3 3 4 2 3 5" xfId="10064"/>
    <cellStyle name="Normal 2 3 3 4 2 3 5 2" xfId="22685"/>
    <cellStyle name="Normal 2 3 3 4 2 3 5 2 2" xfId="57901"/>
    <cellStyle name="Normal 2 3 3 4 2 3 5 3" xfId="45304"/>
    <cellStyle name="Normal 2 3 3 4 2 3 5 4" xfId="35290"/>
    <cellStyle name="Normal 2 3 3 4 2 3 6" xfId="11858"/>
    <cellStyle name="Normal 2 3 3 4 2 3 6 2" xfId="24461"/>
    <cellStyle name="Normal 2 3 3 4 2 3 6 2 2" xfId="59677"/>
    <cellStyle name="Normal 2 3 3 4 2 3 6 3" xfId="47080"/>
    <cellStyle name="Normal 2 3 3 4 2 3 6 4" xfId="37066"/>
    <cellStyle name="Normal 2 3 3 4 2 3 7" xfId="16225"/>
    <cellStyle name="Normal 2 3 3 4 2 3 7 2" xfId="51441"/>
    <cellStyle name="Normal 2 3 3 4 2 3 7 3" xfId="28830"/>
    <cellStyle name="Normal 2 3 3 4 2 3 8" xfId="14447"/>
    <cellStyle name="Normal 2 3 3 4 2 3 8 2" xfId="49665"/>
    <cellStyle name="Normal 2 3 3 4 2 3 9" xfId="38844"/>
    <cellStyle name="Normal 2 3 3 4 2 4" xfId="2719"/>
    <cellStyle name="Normal 2 3 3 4 2 4 10" xfId="26245"/>
    <cellStyle name="Normal 2 3 3 4 2 4 11" xfId="60649"/>
    <cellStyle name="Normal 2 3 3 4 2 4 2" xfId="4545"/>
    <cellStyle name="Normal 2 3 3 4 2 4 2 2" xfId="17192"/>
    <cellStyle name="Normal 2 3 3 4 2 4 2 2 2" xfId="52408"/>
    <cellStyle name="Normal 2 3 3 4 2 4 2 3" xfId="39811"/>
    <cellStyle name="Normal 2 3 3 4 2 4 2 4" xfId="29797"/>
    <cellStyle name="Normal 2 3 3 4 2 4 3" xfId="6015"/>
    <cellStyle name="Normal 2 3 3 4 2 4 3 2" xfId="18646"/>
    <cellStyle name="Normal 2 3 3 4 2 4 3 2 2" xfId="53862"/>
    <cellStyle name="Normal 2 3 3 4 2 4 3 3" xfId="41265"/>
    <cellStyle name="Normal 2 3 3 4 2 4 3 4" xfId="31251"/>
    <cellStyle name="Normal 2 3 3 4 2 4 4" xfId="7474"/>
    <cellStyle name="Normal 2 3 3 4 2 4 4 2" xfId="20100"/>
    <cellStyle name="Normal 2 3 3 4 2 4 4 2 2" xfId="55316"/>
    <cellStyle name="Normal 2 3 3 4 2 4 4 3" xfId="42719"/>
    <cellStyle name="Normal 2 3 3 4 2 4 4 4" xfId="32705"/>
    <cellStyle name="Normal 2 3 3 4 2 4 5" xfId="9255"/>
    <cellStyle name="Normal 2 3 3 4 2 4 5 2" xfId="21876"/>
    <cellStyle name="Normal 2 3 3 4 2 4 5 2 2" xfId="57092"/>
    <cellStyle name="Normal 2 3 3 4 2 4 5 3" xfId="44495"/>
    <cellStyle name="Normal 2 3 3 4 2 4 5 4" xfId="34481"/>
    <cellStyle name="Normal 2 3 3 4 2 4 6" xfId="11049"/>
    <cellStyle name="Normal 2 3 3 4 2 4 6 2" xfId="23652"/>
    <cellStyle name="Normal 2 3 3 4 2 4 6 2 2" xfId="58868"/>
    <cellStyle name="Normal 2 3 3 4 2 4 6 3" xfId="46271"/>
    <cellStyle name="Normal 2 3 3 4 2 4 6 4" xfId="36257"/>
    <cellStyle name="Normal 2 3 3 4 2 4 7" xfId="15416"/>
    <cellStyle name="Normal 2 3 3 4 2 4 7 2" xfId="50632"/>
    <cellStyle name="Normal 2 3 3 4 2 4 7 3" xfId="28021"/>
    <cellStyle name="Normal 2 3 3 4 2 4 8" xfId="13638"/>
    <cellStyle name="Normal 2 3 3 4 2 4 8 2" xfId="48856"/>
    <cellStyle name="Normal 2 3 3 4 2 4 9" xfId="38035"/>
    <cellStyle name="Normal 2 3 3 4 2 5" xfId="3883"/>
    <cellStyle name="Normal 2 3 3 4 2 5 2" xfId="8606"/>
    <cellStyle name="Normal 2 3 3 4 2 5 2 2" xfId="21232"/>
    <cellStyle name="Normal 2 3 3 4 2 5 2 2 2" xfId="56448"/>
    <cellStyle name="Normal 2 3 3 4 2 5 2 3" xfId="43851"/>
    <cellStyle name="Normal 2 3 3 4 2 5 2 4" xfId="33837"/>
    <cellStyle name="Normal 2 3 3 4 2 5 3" xfId="10387"/>
    <cellStyle name="Normal 2 3 3 4 2 5 3 2" xfId="23008"/>
    <cellStyle name="Normal 2 3 3 4 2 5 3 2 2" xfId="58224"/>
    <cellStyle name="Normal 2 3 3 4 2 5 3 3" xfId="45627"/>
    <cellStyle name="Normal 2 3 3 4 2 5 3 4" xfId="35613"/>
    <cellStyle name="Normal 2 3 3 4 2 5 4" xfId="12183"/>
    <cellStyle name="Normal 2 3 3 4 2 5 4 2" xfId="24784"/>
    <cellStyle name="Normal 2 3 3 4 2 5 4 2 2" xfId="60000"/>
    <cellStyle name="Normal 2 3 3 4 2 5 4 3" xfId="47403"/>
    <cellStyle name="Normal 2 3 3 4 2 5 4 4" xfId="37389"/>
    <cellStyle name="Normal 2 3 3 4 2 5 5" xfId="16548"/>
    <cellStyle name="Normal 2 3 3 4 2 5 5 2" xfId="51764"/>
    <cellStyle name="Normal 2 3 3 4 2 5 5 3" xfId="29153"/>
    <cellStyle name="Normal 2 3 3 4 2 5 6" xfId="14770"/>
    <cellStyle name="Normal 2 3 3 4 2 5 6 2" xfId="49988"/>
    <cellStyle name="Normal 2 3 3 4 2 5 7" xfId="39167"/>
    <cellStyle name="Normal 2 3 3 4 2 5 8" xfId="27377"/>
    <cellStyle name="Normal 2 3 3 4 2 6" xfId="4223"/>
    <cellStyle name="Normal 2 3 3 4 2 6 2" xfId="16870"/>
    <cellStyle name="Normal 2 3 3 4 2 6 2 2" xfId="52086"/>
    <cellStyle name="Normal 2 3 3 4 2 6 2 3" xfId="29475"/>
    <cellStyle name="Normal 2 3 3 4 2 6 3" xfId="13316"/>
    <cellStyle name="Normal 2 3 3 4 2 6 3 2" xfId="48534"/>
    <cellStyle name="Normal 2 3 3 4 2 6 4" xfId="39489"/>
    <cellStyle name="Normal 2 3 3 4 2 6 5" xfId="25923"/>
    <cellStyle name="Normal 2 3 3 4 2 7" xfId="5693"/>
    <cellStyle name="Normal 2 3 3 4 2 7 2" xfId="18324"/>
    <cellStyle name="Normal 2 3 3 4 2 7 2 2" xfId="53540"/>
    <cellStyle name="Normal 2 3 3 4 2 7 3" xfId="40943"/>
    <cellStyle name="Normal 2 3 3 4 2 7 4" xfId="30929"/>
    <cellStyle name="Normal 2 3 3 4 2 8" xfId="7152"/>
    <cellStyle name="Normal 2 3 3 4 2 8 2" xfId="19778"/>
    <cellStyle name="Normal 2 3 3 4 2 8 2 2" xfId="54994"/>
    <cellStyle name="Normal 2 3 3 4 2 8 3" xfId="42397"/>
    <cellStyle name="Normal 2 3 3 4 2 8 4" xfId="32383"/>
    <cellStyle name="Normal 2 3 3 4 2 9" xfId="8933"/>
    <cellStyle name="Normal 2 3 3 4 2 9 2" xfId="21554"/>
    <cellStyle name="Normal 2 3 3 4 2 9 2 2" xfId="56770"/>
    <cellStyle name="Normal 2 3 3 4 2 9 3" xfId="44173"/>
    <cellStyle name="Normal 2 3 3 4 2 9 4" xfId="34159"/>
    <cellStyle name="Normal 2 3 3 4 3" xfId="3069"/>
    <cellStyle name="Normal 2 3 3 4 3 10" xfId="25441"/>
    <cellStyle name="Normal 2 3 3 4 3 11" xfId="60976"/>
    <cellStyle name="Normal 2 3 3 4 3 2" xfId="4872"/>
    <cellStyle name="Normal 2 3 3 4 3 2 2" xfId="17519"/>
    <cellStyle name="Normal 2 3 3 4 3 2 2 2" xfId="52735"/>
    <cellStyle name="Normal 2 3 3 4 3 2 2 3" xfId="30124"/>
    <cellStyle name="Normal 2 3 3 4 3 2 3" xfId="13965"/>
    <cellStyle name="Normal 2 3 3 4 3 2 3 2" xfId="49183"/>
    <cellStyle name="Normal 2 3 3 4 3 2 4" xfId="40138"/>
    <cellStyle name="Normal 2 3 3 4 3 2 5" xfId="26572"/>
    <cellStyle name="Normal 2 3 3 4 3 3" xfId="6342"/>
    <cellStyle name="Normal 2 3 3 4 3 3 2" xfId="18973"/>
    <cellStyle name="Normal 2 3 3 4 3 3 2 2" xfId="54189"/>
    <cellStyle name="Normal 2 3 3 4 3 3 3" xfId="41592"/>
    <cellStyle name="Normal 2 3 3 4 3 3 4" xfId="31578"/>
    <cellStyle name="Normal 2 3 3 4 3 4" xfId="7801"/>
    <cellStyle name="Normal 2 3 3 4 3 4 2" xfId="20427"/>
    <cellStyle name="Normal 2 3 3 4 3 4 2 2" xfId="55643"/>
    <cellStyle name="Normal 2 3 3 4 3 4 3" xfId="43046"/>
    <cellStyle name="Normal 2 3 3 4 3 4 4" xfId="33032"/>
    <cellStyle name="Normal 2 3 3 4 3 5" xfId="9582"/>
    <cellStyle name="Normal 2 3 3 4 3 5 2" xfId="22203"/>
    <cellStyle name="Normal 2 3 3 4 3 5 2 2" xfId="57419"/>
    <cellStyle name="Normal 2 3 3 4 3 5 3" xfId="44822"/>
    <cellStyle name="Normal 2 3 3 4 3 5 4" xfId="34808"/>
    <cellStyle name="Normal 2 3 3 4 3 6" xfId="11376"/>
    <cellStyle name="Normal 2 3 3 4 3 6 2" xfId="23979"/>
    <cellStyle name="Normal 2 3 3 4 3 6 2 2" xfId="59195"/>
    <cellStyle name="Normal 2 3 3 4 3 6 3" xfId="46598"/>
    <cellStyle name="Normal 2 3 3 4 3 6 4" xfId="36584"/>
    <cellStyle name="Normal 2 3 3 4 3 7" xfId="15743"/>
    <cellStyle name="Normal 2 3 3 4 3 7 2" xfId="50959"/>
    <cellStyle name="Normal 2 3 3 4 3 7 3" xfId="28348"/>
    <cellStyle name="Normal 2 3 3 4 3 8" xfId="12834"/>
    <cellStyle name="Normal 2 3 3 4 3 8 2" xfId="48052"/>
    <cellStyle name="Normal 2 3 3 4 3 9" xfId="38362"/>
    <cellStyle name="Normal 2 3 3 4 4" xfId="2895"/>
    <cellStyle name="Normal 2 3 3 4 4 10" xfId="25282"/>
    <cellStyle name="Normal 2 3 3 4 4 11" xfId="60817"/>
    <cellStyle name="Normal 2 3 3 4 4 2" xfId="4713"/>
    <cellStyle name="Normal 2 3 3 4 4 2 2" xfId="17360"/>
    <cellStyle name="Normal 2 3 3 4 4 2 2 2" xfId="52576"/>
    <cellStyle name="Normal 2 3 3 4 4 2 2 3" xfId="29965"/>
    <cellStyle name="Normal 2 3 3 4 4 2 3" xfId="13806"/>
    <cellStyle name="Normal 2 3 3 4 4 2 3 2" xfId="49024"/>
    <cellStyle name="Normal 2 3 3 4 4 2 4" xfId="39979"/>
    <cellStyle name="Normal 2 3 3 4 4 2 5" xfId="26413"/>
    <cellStyle name="Normal 2 3 3 4 4 3" xfId="6183"/>
    <cellStyle name="Normal 2 3 3 4 4 3 2" xfId="18814"/>
    <cellStyle name="Normal 2 3 3 4 4 3 2 2" xfId="54030"/>
    <cellStyle name="Normal 2 3 3 4 4 3 3" xfId="41433"/>
    <cellStyle name="Normal 2 3 3 4 4 3 4" xfId="31419"/>
    <cellStyle name="Normal 2 3 3 4 4 4" xfId="7642"/>
    <cellStyle name="Normal 2 3 3 4 4 4 2" xfId="20268"/>
    <cellStyle name="Normal 2 3 3 4 4 4 2 2" xfId="55484"/>
    <cellStyle name="Normal 2 3 3 4 4 4 3" xfId="42887"/>
    <cellStyle name="Normal 2 3 3 4 4 4 4" xfId="32873"/>
    <cellStyle name="Normal 2 3 3 4 4 5" xfId="9423"/>
    <cellStyle name="Normal 2 3 3 4 4 5 2" xfId="22044"/>
    <cellStyle name="Normal 2 3 3 4 4 5 2 2" xfId="57260"/>
    <cellStyle name="Normal 2 3 3 4 4 5 3" xfId="44663"/>
    <cellStyle name="Normal 2 3 3 4 4 5 4" xfId="34649"/>
    <cellStyle name="Normal 2 3 3 4 4 6" xfId="11217"/>
    <cellStyle name="Normal 2 3 3 4 4 6 2" xfId="23820"/>
    <cellStyle name="Normal 2 3 3 4 4 6 2 2" xfId="59036"/>
    <cellStyle name="Normal 2 3 3 4 4 6 3" xfId="46439"/>
    <cellStyle name="Normal 2 3 3 4 4 6 4" xfId="36425"/>
    <cellStyle name="Normal 2 3 3 4 4 7" xfId="15584"/>
    <cellStyle name="Normal 2 3 3 4 4 7 2" xfId="50800"/>
    <cellStyle name="Normal 2 3 3 4 4 7 3" xfId="28189"/>
    <cellStyle name="Normal 2 3 3 4 4 8" xfId="12675"/>
    <cellStyle name="Normal 2 3 3 4 4 8 2" xfId="47893"/>
    <cellStyle name="Normal 2 3 3 4 4 9" xfId="38203"/>
    <cellStyle name="Normal 2 3 3 4 5" xfId="3404"/>
    <cellStyle name="Normal 2 3 3 4 5 10" xfId="26900"/>
    <cellStyle name="Normal 2 3 3 4 5 11" xfId="61304"/>
    <cellStyle name="Normal 2 3 3 4 5 2" xfId="5200"/>
    <cellStyle name="Normal 2 3 3 4 5 2 2" xfId="17847"/>
    <cellStyle name="Normal 2 3 3 4 5 2 2 2" xfId="53063"/>
    <cellStyle name="Normal 2 3 3 4 5 2 3" xfId="40466"/>
    <cellStyle name="Normal 2 3 3 4 5 2 4" xfId="30452"/>
    <cellStyle name="Normal 2 3 3 4 5 3" xfId="6670"/>
    <cellStyle name="Normal 2 3 3 4 5 3 2" xfId="19301"/>
    <cellStyle name="Normal 2 3 3 4 5 3 2 2" xfId="54517"/>
    <cellStyle name="Normal 2 3 3 4 5 3 3" xfId="41920"/>
    <cellStyle name="Normal 2 3 3 4 5 3 4" xfId="31906"/>
    <cellStyle name="Normal 2 3 3 4 5 4" xfId="8129"/>
    <cellStyle name="Normal 2 3 3 4 5 4 2" xfId="20755"/>
    <cellStyle name="Normal 2 3 3 4 5 4 2 2" xfId="55971"/>
    <cellStyle name="Normal 2 3 3 4 5 4 3" xfId="43374"/>
    <cellStyle name="Normal 2 3 3 4 5 4 4" xfId="33360"/>
    <cellStyle name="Normal 2 3 3 4 5 5" xfId="9910"/>
    <cellStyle name="Normal 2 3 3 4 5 5 2" xfId="22531"/>
    <cellStyle name="Normal 2 3 3 4 5 5 2 2" xfId="57747"/>
    <cellStyle name="Normal 2 3 3 4 5 5 3" xfId="45150"/>
    <cellStyle name="Normal 2 3 3 4 5 5 4" xfId="35136"/>
    <cellStyle name="Normal 2 3 3 4 5 6" xfId="11704"/>
    <cellStyle name="Normal 2 3 3 4 5 6 2" xfId="24307"/>
    <cellStyle name="Normal 2 3 3 4 5 6 2 2" xfId="59523"/>
    <cellStyle name="Normal 2 3 3 4 5 6 3" xfId="46926"/>
    <cellStyle name="Normal 2 3 3 4 5 6 4" xfId="36912"/>
    <cellStyle name="Normal 2 3 3 4 5 7" xfId="16071"/>
    <cellStyle name="Normal 2 3 3 4 5 7 2" xfId="51287"/>
    <cellStyle name="Normal 2 3 3 4 5 7 3" xfId="28676"/>
    <cellStyle name="Normal 2 3 3 4 5 8" xfId="14293"/>
    <cellStyle name="Normal 2 3 3 4 5 8 2" xfId="49511"/>
    <cellStyle name="Normal 2 3 3 4 5 9" xfId="38690"/>
    <cellStyle name="Normal 2 3 3 4 6" xfId="2564"/>
    <cellStyle name="Normal 2 3 3 4 6 10" xfId="26091"/>
    <cellStyle name="Normal 2 3 3 4 6 11" xfId="60495"/>
    <cellStyle name="Normal 2 3 3 4 6 2" xfId="4391"/>
    <cellStyle name="Normal 2 3 3 4 6 2 2" xfId="17038"/>
    <cellStyle name="Normal 2 3 3 4 6 2 2 2" xfId="52254"/>
    <cellStyle name="Normal 2 3 3 4 6 2 3" xfId="39657"/>
    <cellStyle name="Normal 2 3 3 4 6 2 4" xfId="29643"/>
    <cellStyle name="Normal 2 3 3 4 6 3" xfId="5861"/>
    <cellStyle name="Normal 2 3 3 4 6 3 2" xfId="18492"/>
    <cellStyle name="Normal 2 3 3 4 6 3 2 2" xfId="53708"/>
    <cellStyle name="Normal 2 3 3 4 6 3 3" xfId="41111"/>
    <cellStyle name="Normal 2 3 3 4 6 3 4" xfId="31097"/>
    <cellStyle name="Normal 2 3 3 4 6 4" xfId="7320"/>
    <cellStyle name="Normal 2 3 3 4 6 4 2" xfId="19946"/>
    <cellStyle name="Normal 2 3 3 4 6 4 2 2" xfId="55162"/>
    <cellStyle name="Normal 2 3 3 4 6 4 3" xfId="42565"/>
    <cellStyle name="Normal 2 3 3 4 6 4 4" xfId="32551"/>
    <cellStyle name="Normal 2 3 3 4 6 5" xfId="9101"/>
    <cellStyle name="Normal 2 3 3 4 6 5 2" xfId="21722"/>
    <cellStyle name="Normal 2 3 3 4 6 5 2 2" xfId="56938"/>
    <cellStyle name="Normal 2 3 3 4 6 5 3" xfId="44341"/>
    <cellStyle name="Normal 2 3 3 4 6 5 4" xfId="34327"/>
    <cellStyle name="Normal 2 3 3 4 6 6" xfId="10895"/>
    <cellStyle name="Normal 2 3 3 4 6 6 2" xfId="23498"/>
    <cellStyle name="Normal 2 3 3 4 6 6 2 2" xfId="58714"/>
    <cellStyle name="Normal 2 3 3 4 6 6 3" xfId="46117"/>
    <cellStyle name="Normal 2 3 3 4 6 6 4" xfId="36103"/>
    <cellStyle name="Normal 2 3 3 4 6 7" xfId="15262"/>
    <cellStyle name="Normal 2 3 3 4 6 7 2" xfId="50478"/>
    <cellStyle name="Normal 2 3 3 4 6 7 3" xfId="27867"/>
    <cellStyle name="Normal 2 3 3 4 6 8" xfId="13484"/>
    <cellStyle name="Normal 2 3 3 4 6 8 2" xfId="48702"/>
    <cellStyle name="Normal 2 3 3 4 6 9" xfId="37881"/>
    <cellStyle name="Normal 2 3 3 4 7" xfId="3728"/>
    <cellStyle name="Normal 2 3 3 4 7 2" xfId="8452"/>
    <cellStyle name="Normal 2 3 3 4 7 2 2" xfId="21078"/>
    <cellStyle name="Normal 2 3 3 4 7 2 2 2" xfId="56294"/>
    <cellStyle name="Normal 2 3 3 4 7 2 3" xfId="43697"/>
    <cellStyle name="Normal 2 3 3 4 7 2 4" xfId="33683"/>
    <cellStyle name="Normal 2 3 3 4 7 3" xfId="10233"/>
    <cellStyle name="Normal 2 3 3 4 7 3 2" xfId="22854"/>
    <cellStyle name="Normal 2 3 3 4 7 3 2 2" xfId="58070"/>
    <cellStyle name="Normal 2 3 3 4 7 3 3" xfId="45473"/>
    <cellStyle name="Normal 2 3 3 4 7 3 4" xfId="35459"/>
    <cellStyle name="Normal 2 3 3 4 7 4" xfId="12029"/>
    <cellStyle name="Normal 2 3 3 4 7 4 2" xfId="24630"/>
    <cellStyle name="Normal 2 3 3 4 7 4 2 2" xfId="59846"/>
    <cellStyle name="Normal 2 3 3 4 7 4 3" xfId="47249"/>
    <cellStyle name="Normal 2 3 3 4 7 4 4" xfId="37235"/>
    <cellStyle name="Normal 2 3 3 4 7 5" xfId="16394"/>
    <cellStyle name="Normal 2 3 3 4 7 5 2" xfId="51610"/>
    <cellStyle name="Normal 2 3 3 4 7 5 3" xfId="28999"/>
    <cellStyle name="Normal 2 3 3 4 7 6" xfId="14616"/>
    <cellStyle name="Normal 2 3 3 4 7 6 2" xfId="49834"/>
    <cellStyle name="Normal 2 3 3 4 7 7" xfId="39013"/>
    <cellStyle name="Normal 2 3 3 4 7 8" xfId="27223"/>
    <cellStyle name="Normal 2 3 3 4 8" xfId="4066"/>
    <cellStyle name="Normal 2 3 3 4 8 2" xfId="16716"/>
    <cellStyle name="Normal 2 3 3 4 8 2 2" xfId="51932"/>
    <cellStyle name="Normal 2 3 3 4 8 2 3" xfId="29321"/>
    <cellStyle name="Normal 2 3 3 4 8 3" xfId="13162"/>
    <cellStyle name="Normal 2 3 3 4 8 3 2" xfId="48380"/>
    <cellStyle name="Normal 2 3 3 4 8 4" xfId="39335"/>
    <cellStyle name="Normal 2 3 3 4 8 5" xfId="25769"/>
    <cellStyle name="Normal 2 3 3 4 9" xfId="5539"/>
    <cellStyle name="Normal 2 3 3 4 9 2" xfId="18170"/>
    <cellStyle name="Normal 2 3 3 4 9 2 2" xfId="53386"/>
    <cellStyle name="Normal 2 3 3 4 9 3" xfId="40789"/>
    <cellStyle name="Normal 2 3 3 4 9 4" xfId="30775"/>
    <cellStyle name="Normal 2 3 3 5" xfId="2307"/>
    <cellStyle name="Normal 2 3 3 5 10" xfId="10594"/>
    <cellStyle name="Normal 2 3 3 5 10 2" xfId="23205"/>
    <cellStyle name="Normal 2 3 3 5 10 2 2" xfId="58421"/>
    <cellStyle name="Normal 2 3 3 5 10 3" xfId="45824"/>
    <cellStyle name="Normal 2 3 3 5 10 4" xfId="35810"/>
    <cellStyle name="Normal 2 3 3 5 11" xfId="15020"/>
    <cellStyle name="Normal 2 3 3 5 11 2" xfId="50236"/>
    <cellStyle name="Normal 2 3 3 5 11 3" xfId="27625"/>
    <cellStyle name="Normal 2 3 3 5 12" xfId="12433"/>
    <cellStyle name="Normal 2 3 3 5 12 2" xfId="47651"/>
    <cellStyle name="Normal 2 3 3 5 13" xfId="37639"/>
    <cellStyle name="Normal 2 3 3 5 14" xfId="25040"/>
    <cellStyle name="Normal 2 3 3 5 15" xfId="60253"/>
    <cellStyle name="Normal 2 3 3 5 2" xfId="3155"/>
    <cellStyle name="Normal 2 3 3 5 2 10" xfId="25524"/>
    <cellStyle name="Normal 2 3 3 5 2 11" xfId="61059"/>
    <cellStyle name="Normal 2 3 3 5 2 2" xfId="4955"/>
    <cellStyle name="Normal 2 3 3 5 2 2 2" xfId="17602"/>
    <cellStyle name="Normal 2 3 3 5 2 2 2 2" xfId="52818"/>
    <cellStyle name="Normal 2 3 3 5 2 2 2 3" xfId="30207"/>
    <cellStyle name="Normal 2 3 3 5 2 2 3" xfId="14048"/>
    <cellStyle name="Normal 2 3 3 5 2 2 3 2" xfId="49266"/>
    <cellStyle name="Normal 2 3 3 5 2 2 4" xfId="40221"/>
    <cellStyle name="Normal 2 3 3 5 2 2 5" xfId="26655"/>
    <cellStyle name="Normal 2 3 3 5 2 3" xfId="6425"/>
    <cellStyle name="Normal 2 3 3 5 2 3 2" xfId="19056"/>
    <cellStyle name="Normal 2 3 3 5 2 3 2 2" xfId="54272"/>
    <cellStyle name="Normal 2 3 3 5 2 3 3" xfId="41675"/>
    <cellStyle name="Normal 2 3 3 5 2 3 4" xfId="31661"/>
    <cellStyle name="Normal 2 3 3 5 2 4" xfId="7884"/>
    <cellStyle name="Normal 2 3 3 5 2 4 2" xfId="20510"/>
    <cellStyle name="Normal 2 3 3 5 2 4 2 2" xfId="55726"/>
    <cellStyle name="Normal 2 3 3 5 2 4 3" xfId="43129"/>
    <cellStyle name="Normal 2 3 3 5 2 4 4" xfId="33115"/>
    <cellStyle name="Normal 2 3 3 5 2 5" xfId="9665"/>
    <cellStyle name="Normal 2 3 3 5 2 5 2" xfId="22286"/>
    <cellStyle name="Normal 2 3 3 5 2 5 2 2" xfId="57502"/>
    <cellStyle name="Normal 2 3 3 5 2 5 3" xfId="44905"/>
    <cellStyle name="Normal 2 3 3 5 2 5 4" xfId="34891"/>
    <cellStyle name="Normal 2 3 3 5 2 6" xfId="11459"/>
    <cellStyle name="Normal 2 3 3 5 2 6 2" xfId="24062"/>
    <cellStyle name="Normal 2 3 3 5 2 6 2 2" xfId="59278"/>
    <cellStyle name="Normal 2 3 3 5 2 6 3" xfId="46681"/>
    <cellStyle name="Normal 2 3 3 5 2 6 4" xfId="36667"/>
    <cellStyle name="Normal 2 3 3 5 2 7" xfId="15826"/>
    <cellStyle name="Normal 2 3 3 5 2 7 2" xfId="51042"/>
    <cellStyle name="Normal 2 3 3 5 2 7 3" xfId="28431"/>
    <cellStyle name="Normal 2 3 3 5 2 8" xfId="12917"/>
    <cellStyle name="Normal 2 3 3 5 2 8 2" xfId="48135"/>
    <cellStyle name="Normal 2 3 3 5 2 9" xfId="38445"/>
    <cellStyle name="Normal 2 3 3 5 3" xfId="3484"/>
    <cellStyle name="Normal 2 3 3 5 3 10" xfId="26980"/>
    <cellStyle name="Normal 2 3 3 5 3 11" xfId="61384"/>
    <cellStyle name="Normal 2 3 3 5 3 2" xfId="5280"/>
    <cellStyle name="Normal 2 3 3 5 3 2 2" xfId="17927"/>
    <cellStyle name="Normal 2 3 3 5 3 2 2 2" xfId="53143"/>
    <cellStyle name="Normal 2 3 3 5 3 2 3" xfId="40546"/>
    <cellStyle name="Normal 2 3 3 5 3 2 4" xfId="30532"/>
    <cellStyle name="Normal 2 3 3 5 3 3" xfId="6750"/>
    <cellStyle name="Normal 2 3 3 5 3 3 2" xfId="19381"/>
    <cellStyle name="Normal 2 3 3 5 3 3 2 2" xfId="54597"/>
    <cellStyle name="Normal 2 3 3 5 3 3 3" xfId="42000"/>
    <cellStyle name="Normal 2 3 3 5 3 3 4" xfId="31986"/>
    <cellStyle name="Normal 2 3 3 5 3 4" xfId="8209"/>
    <cellStyle name="Normal 2 3 3 5 3 4 2" xfId="20835"/>
    <cellStyle name="Normal 2 3 3 5 3 4 2 2" xfId="56051"/>
    <cellStyle name="Normal 2 3 3 5 3 4 3" xfId="43454"/>
    <cellStyle name="Normal 2 3 3 5 3 4 4" xfId="33440"/>
    <cellStyle name="Normal 2 3 3 5 3 5" xfId="9990"/>
    <cellStyle name="Normal 2 3 3 5 3 5 2" xfId="22611"/>
    <cellStyle name="Normal 2 3 3 5 3 5 2 2" xfId="57827"/>
    <cellStyle name="Normal 2 3 3 5 3 5 3" xfId="45230"/>
    <cellStyle name="Normal 2 3 3 5 3 5 4" xfId="35216"/>
    <cellStyle name="Normal 2 3 3 5 3 6" xfId="11784"/>
    <cellStyle name="Normal 2 3 3 5 3 6 2" xfId="24387"/>
    <cellStyle name="Normal 2 3 3 5 3 6 2 2" xfId="59603"/>
    <cellStyle name="Normal 2 3 3 5 3 6 3" xfId="47006"/>
    <cellStyle name="Normal 2 3 3 5 3 6 4" xfId="36992"/>
    <cellStyle name="Normal 2 3 3 5 3 7" xfId="16151"/>
    <cellStyle name="Normal 2 3 3 5 3 7 2" xfId="51367"/>
    <cellStyle name="Normal 2 3 3 5 3 7 3" xfId="28756"/>
    <cellStyle name="Normal 2 3 3 5 3 8" xfId="14373"/>
    <cellStyle name="Normal 2 3 3 5 3 8 2" xfId="49591"/>
    <cellStyle name="Normal 2 3 3 5 3 9" xfId="38770"/>
    <cellStyle name="Normal 2 3 3 5 4" xfId="2645"/>
    <cellStyle name="Normal 2 3 3 5 4 10" xfId="26171"/>
    <cellStyle name="Normal 2 3 3 5 4 11" xfId="60575"/>
    <cellStyle name="Normal 2 3 3 5 4 2" xfId="4471"/>
    <cellStyle name="Normal 2 3 3 5 4 2 2" xfId="17118"/>
    <cellStyle name="Normal 2 3 3 5 4 2 2 2" xfId="52334"/>
    <cellStyle name="Normal 2 3 3 5 4 2 3" xfId="39737"/>
    <cellStyle name="Normal 2 3 3 5 4 2 4" xfId="29723"/>
    <cellStyle name="Normal 2 3 3 5 4 3" xfId="5941"/>
    <cellStyle name="Normal 2 3 3 5 4 3 2" xfId="18572"/>
    <cellStyle name="Normal 2 3 3 5 4 3 2 2" xfId="53788"/>
    <cellStyle name="Normal 2 3 3 5 4 3 3" xfId="41191"/>
    <cellStyle name="Normal 2 3 3 5 4 3 4" xfId="31177"/>
    <cellStyle name="Normal 2 3 3 5 4 4" xfId="7400"/>
    <cellStyle name="Normal 2 3 3 5 4 4 2" xfId="20026"/>
    <cellStyle name="Normal 2 3 3 5 4 4 2 2" xfId="55242"/>
    <cellStyle name="Normal 2 3 3 5 4 4 3" xfId="42645"/>
    <cellStyle name="Normal 2 3 3 5 4 4 4" xfId="32631"/>
    <cellStyle name="Normal 2 3 3 5 4 5" xfId="9181"/>
    <cellStyle name="Normal 2 3 3 5 4 5 2" xfId="21802"/>
    <cellStyle name="Normal 2 3 3 5 4 5 2 2" xfId="57018"/>
    <cellStyle name="Normal 2 3 3 5 4 5 3" xfId="44421"/>
    <cellStyle name="Normal 2 3 3 5 4 5 4" xfId="34407"/>
    <cellStyle name="Normal 2 3 3 5 4 6" xfId="10975"/>
    <cellStyle name="Normal 2 3 3 5 4 6 2" xfId="23578"/>
    <cellStyle name="Normal 2 3 3 5 4 6 2 2" xfId="58794"/>
    <cellStyle name="Normal 2 3 3 5 4 6 3" xfId="46197"/>
    <cellStyle name="Normal 2 3 3 5 4 6 4" xfId="36183"/>
    <cellStyle name="Normal 2 3 3 5 4 7" xfId="15342"/>
    <cellStyle name="Normal 2 3 3 5 4 7 2" xfId="50558"/>
    <cellStyle name="Normal 2 3 3 5 4 7 3" xfId="27947"/>
    <cellStyle name="Normal 2 3 3 5 4 8" xfId="13564"/>
    <cellStyle name="Normal 2 3 3 5 4 8 2" xfId="48782"/>
    <cellStyle name="Normal 2 3 3 5 4 9" xfId="37961"/>
    <cellStyle name="Normal 2 3 3 5 5" xfId="3809"/>
    <cellStyle name="Normal 2 3 3 5 5 2" xfId="8532"/>
    <cellStyle name="Normal 2 3 3 5 5 2 2" xfId="21158"/>
    <cellStyle name="Normal 2 3 3 5 5 2 2 2" xfId="56374"/>
    <cellStyle name="Normal 2 3 3 5 5 2 3" xfId="43777"/>
    <cellStyle name="Normal 2 3 3 5 5 2 4" xfId="33763"/>
    <cellStyle name="Normal 2 3 3 5 5 3" xfId="10313"/>
    <cellStyle name="Normal 2 3 3 5 5 3 2" xfId="22934"/>
    <cellStyle name="Normal 2 3 3 5 5 3 2 2" xfId="58150"/>
    <cellStyle name="Normal 2 3 3 5 5 3 3" xfId="45553"/>
    <cellStyle name="Normal 2 3 3 5 5 3 4" xfId="35539"/>
    <cellStyle name="Normal 2 3 3 5 5 4" xfId="12109"/>
    <cellStyle name="Normal 2 3 3 5 5 4 2" xfId="24710"/>
    <cellStyle name="Normal 2 3 3 5 5 4 2 2" xfId="59926"/>
    <cellStyle name="Normal 2 3 3 5 5 4 3" xfId="47329"/>
    <cellStyle name="Normal 2 3 3 5 5 4 4" xfId="37315"/>
    <cellStyle name="Normal 2 3 3 5 5 5" xfId="16474"/>
    <cellStyle name="Normal 2 3 3 5 5 5 2" xfId="51690"/>
    <cellStyle name="Normal 2 3 3 5 5 5 3" xfId="29079"/>
    <cellStyle name="Normal 2 3 3 5 5 6" xfId="14696"/>
    <cellStyle name="Normal 2 3 3 5 5 6 2" xfId="49914"/>
    <cellStyle name="Normal 2 3 3 5 5 7" xfId="39093"/>
    <cellStyle name="Normal 2 3 3 5 5 8" xfId="27303"/>
    <cellStyle name="Normal 2 3 3 5 6" xfId="4149"/>
    <cellStyle name="Normal 2 3 3 5 6 2" xfId="16796"/>
    <cellStyle name="Normal 2 3 3 5 6 2 2" xfId="52012"/>
    <cellStyle name="Normal 2 3 3 5 6 2 3" xfId="29401"/>
    <cellStyle name="Normal 2 3 3 5 6 3" xfId="13242"/>
    <cellStyle name="Normal 2 3 3 5 6 3 2" xfId="48460"/>
    <cellStyle name="Normal 2 3 3 5 6 4" xfId="39415"/>
    <cellStyle name="Normal 2 3 3 5 6 5" xfId="25849"/>
    <cellStyle name="Normal 2 3 3 5 7" xfId="5619"/>
    <cellStyle name="Normal 2 3 3 5 7 2" xfId="18250"/>
    <cellStyle name="Normal 2 3 3 5 7 2 2" xfId="53466"/>
    <cellStyle name="Normal 2 3 3 5 7 3" xfId="40869"/>
    <cellStyle name="Normal 2 3 3 5 7 4" xfId="30855"/>
    <cellStyle name="Normal 2 3 3 5 8" xfId="7078"/>
    <cellStyle name="Normal 2 3 3 5 8 2" xfId="19704"/>
    <cellStyle name="Normal 2 3 3 5 8 2 2" xfId="54920"/>
    <cellStyle name="Normal 2 3 3 5 8 3" xfId="42323"/>
    <cellStyle name="Normal 2 3 3 5 8 4" xfId="32309"/>
    <cellStyle name="Normal 2 3 3 5 9" xfId="8859"/>
    <cellStyle name="Normal 2 3 3 5 9 2" xfId="21480"/>
    <cellStyle name="Normal 2 3 3 5 9 2 2" xfId="56696"/>
    <cellStyle name="Normal 2 3 3 5 9 3" xfId="44099"/>
    <cellStyle name="Normal 2 3 3 5 9 4" xfId="34085"/>
    <cellStyle name="Normal 2 3 3 6" xfId="2989"/>
    <cellStyle name="Normal 2 3 3 6 10" xfId="25365"/>
    <cellStyle name="Normal 2 3 3 6 11" xfId="60900"/>
    <cellStyle name="Normal 2 3 3 6 2" xfId="4796"/>
    <cellStyle name="Normal 2 3 3 6 2 2" xfId="17443"/>
    <cellStyle name="Normal 2 3 3 6 2 2 2" xfId="52659"/>
    <cellStyle name="Normal 2 3 3 6 2 2 3" xfId="30048"/>
    <cellStyle name="Normal 2 3 3 6 2 3" xfId="13889"/>
    <cellStyle name="Normal 2 3 3 6 2 3 2" xfId="49107"/>
    <cellStyle name="Normal 2 3 3 6 2 4" xfId="40062"/>
    <cellStyle name="Normal 2 3 3 6 2 5" xfId="26496"/>
    <cellStyle name="Normal 2 3 3 6 3" xfId="6266"/>
    <cellStyle name="Normal 2 3 3 6 3 2" xfId="18897"/>
    <cellStyle name="Normal 2 3 3 6 3 2 2" xfId="54113"/>
    <cellStyle name="Normal 2 3 3 6 3 3" xfId="41516"/>
    <cellStyle name="Normal 2 3 3 6 3 4" xfId="31502"/>
    <cellStyle name="Normal 2 3 3 6 4" xfId="7725"/>
    <cellStyle name="Normal 2 3 3 6 4 2" xfId="20351"/>
    <cellStyle name="Normal 2 3 3 6 4 2 2" xfId="55567"/>
    <cellStyle name="Normal 2 3 3 6 4 3" xfId="42970"/>
    <cellStyle name="Normal 2 3 3 6 4 4" xfId="32956"/>
    <cellStyle name="Normal 2 3 3 6 5" xfId="9506"/>
    <cellStyle name="Normal 2 3 3 6 5 2" xfId="22127"/>
    <cellStyle name="Normal 2 3 3 6 5 2 2" xfId="57343"/>
    <cellStyle name="Normal 2 3 3 6 5 3" xfId="44746"/>
    <cellStyle name="Normal 2 3 3 6 5 4" xfId="34732"/>
    <cellStyle name="Normal 2 3 3 6 6" xfId="11300"/>
    <cellStyle name="Normal 2 3 3 6 6 2" xfId="23903"/>
    <cellStyle name="Normal 2 3 3 6 6 2 2" xfId="59119"/>
    <cellStyle name="Normal 2 3 3 6 6 3" xfId="46522"/>
    <cellStyle name="Normal 2 3 3 6 6 4" xfId="36508"/>
    <cellStyle name="Normal 2 3 3 6 7" xfId="15667"/>
    <cellStyle name="Normal 2 3 3 6 7 2" xfId="50883"/>
    <cellStyle name="Normal 2 3 3 6 7 3" xfId="28272"/>
    <cellStyle name="Normal 2 3 3 6 8" xfId="12758"/>
    <cellStyle name="Normal 2 3 3 6 8 2" xfId="47976"/>
    <cellStyle name="Normal 2 3 3 6 9" xfId="38286"/>
    <cellStyle name="Normal 2 3 3 7" xfId="2821"/>
    <cellStyle name="Normal 2 3 3 7 10" xfId="25210"/>
    <cellStyle name="Normal 2 3 3 7 11" xfId="60745"/>
    <cellStyle name="Normal 2 3 3 7 2" xfId="4641"/>
    <cellStyle name="Normal 2 3 3 7 2 2" xfId="17288"/>
    <cellStyle name="Normal 2 3 3 7 2 2 2" xfId="52504"/>
    <cellStyle name="Normal 2 3 3 7 2 2 3" xfId="29893"/>
    <cellStyle name="Normal 2 3 3 7 2 3" xfId="13734"/>
    <cellStyle name="Normal 2 3 3 7 2 3 2" xfId="48952"/>
    <cellStyle name="Normal 2 3 3 7 2 4" xfId="39907"/>
    <cellStyle name="Normal 2 3 3 7 2 5" xfId="26341"/>
    <cellStyle name="Normal 2 3 3 7 3" xfId="6111"/>
    <cellStyle name="Normal 2 3 3 7 3 2" xfId="18742"/>
    <cellStyle name="Normal 2 3 3 7 3 2 2" xfId="53958"/>
    <cellStyle name="Normal 2 3 3 7 3 3" xfId="41361"/>
    <cellStyle name="Normal 2 3 3 7 3 4" xfId="31347"/>
    <cellStyle name="Normal 2 3 3 7 4" xfId="7570"/>
    <cellStyle name="Normal 2 3 3 7 4 2" xfId="20196"/>
    <cellStyle name="Normal 2 3 3 7 4 2 2" xfId="55412"/>
    <cellStyle name="Normal 2 3 3 7 4 3" xfId="42815"/>
    <cellStyle name="Normal 2 3 3 7 4 4" xfId="32801"/>
    <cellStyle name="Normal 2 3 3 7 5" xfId="9351"/>
    <cellStyle name="Normal 2 3 3 7 5 2" xfId="21972"/>
    <cellStyle name="Normal 2 3 3 7 5 2 2" xfId="57188"/>
    <cellStyle name="Normal 2 3 3 7 5 3" xfId="44591"/>
    <cellStyle name="Normal 2 3 3 7 5 4" xfId="34577"/>
    <cellStyle name="Normal 2 3 3 7 6" xfId="11145"/>
    <cellStyle name="Normal 2 3 3 7 6 2" xfId="23748"/>
    <cellStyle name="Normal 2 3 3 7 6 2 2" xfId="58964"/>
    <cellStyle name="Normal 2 3 3 7 6 3" xfId="46367"/>
    <cellStyle name="Normal 2 3 3 7 6 4" xfId="36353"/>
    <cellStyle name="Normal 2 3 3 7 7" xfId="15512"/>
    <cellStyle name="Normal 2 3 3 7 7 2" xfId="50728"/>
    <cellStyle name="Normal 2 3 3 7 7 3" xfId="28117"/>
    <cellStyle name="Normal 2 3 3 7 8" xfId="12603"/>
    <cellStyle name="Normal 2 3 3 7 8 2" xfId="47821"/>
    <cellStyle name="Normal 2 3 3 7 9" xfId="38131"/>
    <cellStyle name="Normal 2 3 3 8" xfId="3332"/>
    <cellStyle name="Normal 2 3 3 8 10" xfId="26828"/>
    <cellStyle name="Normal 2 3 3 8 11" xfId="61232"/>
    <cellStyle name="Normal 2 3 3 8 2" xfId="5128"/>
    <cellStyle name="Normal 2 3 3 8 2 2" xfId="17775"/>
    <cellStyle name="Normal 2 3 3 8 2 2 2" xfId="52991"/>
    <cellStyle name="Normal 2 3 3 8 2 3" xfId="40394"/>
    <cellStyle name="Normal 2 3 3 8 2 4" xfId="30380"/>
    <cellStyle name="Normal 2 3 3 8 3" xfId="6598"/>
    <cellStyle name="Normal 2 3 3 8 3 2" xfId="19229"/>
    <cellStyle name="Normal 2 3 3 8 3 2 2" xfId="54445"/>
    <cellStyle name="Normal 2 3 3 8 3 3" xfId="41848"/>
    <cellStyle name="Normal 2 3 3 8 3 4" xfId="31834"/>
    <cellStyle name="Normal 2 3 3 8 4" xfId="8057"/>
    <cellStyle name="Normal 2 3 3 8 4 2" xfId="20683"/>
    <cellStyle name="Normal 2 3 3 8 4 2 2" xfId="55899"/>
    <cellStyle name="Normal 2 3 3 8 4 3" xfId="43302"/>
    <cellStyle name="Normal 2 3 3 8 4 4" xfId="33288"/>
    <cellStyle name="Normal 2 3 3 8 5" xfId="9838"/>
    <cellStyle name="Normal 2 3 3 8 5 2" xfId="22459"/>
    <cellStyle name="Normal 2 3 3 8 5 2 2" xfId="57675"/>
    <cellStyle name="Normal 2 3 3 8 5 3" xfId="45078"/>
    <cellStyle name="Normal 2 3 3 8 5 4" xfId="35064"/>
    <cellStyle name="Normal 2 3 3 8 6" xfId="11632"/>
    <cellStyle name="Normal 2 3 3 8 6 2" xfId="24235"/>
    <cellStyle name="Normal 2 3 3 8 6 2 2" xfId="59451"/>
    <cellStyle name="Normal 2 3 3 8 6 3" xfId="46854"/>
    <cellStyle name="Normal 2 3 3 8 6 4" xfId="36840"/>
    <cellStyle name="Normal 2 3 3 8 7" xfId="15999"/>
    <cellStyle name="Normal 2 3 3 8 7 2" xfId="51215"/>
    <cellStyle name="Normal 2 3 3 8 7 3" xfId="28604"/>
    <cellStyle name="Normal 2 3 3 8 8" xfId="14221"/>
    <cellStyle name="Normal 2 3 3 8 8 2" xfId="49439"/>
    <cellStyle name="Normal 2 3 3 8 9" xfId="38618"/>
    <cellStyle name="Normal 2 3 3 9" xfId="2491"/>
    <cellStyle name="Normal 2 3 3 9 10" xfId="26019"/>
    <cellStyle name="Normal 2 3 3 9 11" xfId="60423"/>
    <cellStyle name="Normal 2 3 3 9 2" xfId="4319"/>
    <cellStyle name="Normal 2 3 3 9 2 2" xfId="16966"/>
    <cellStyle name="Normal 2 3 3 9 2 2 2" xfId="52182"/>
    <cellStyle name="Normal 2 3 3 9 2 3" xfId="39585"/>
    <cellStyle name="Normal 2 3 3 9 2 4" xfId="29571"/>
    <cellStyle name="Normal 2 3 3 9 3" xfId="5789"/>
    <cellStyle name="Normal 2 3 3 9 3 2" xfId="18420"/>
    <cellStyle name="Normal 2 3 3 9 3 2 2" xfId="53636"/>
    <cellStyle name="Normal 2 3 3 9 3 3" xfId="41039"/>
    <cellStyle name="Normal 2 3 3 9 3 4" xfId="31025"/>
    <cellStyle name="Normal 2 3 3 9 4" xfId="7248"/>
    <cellStyle name="Normal 2 3 3 9 4 2" xfId="19874"/>
    <cellStyle name="Normal 2 3 3 9 4 2 2" xfId="55090"/>
    <cellStyle name="Normal 2 3 3 9 4 3" xfId="42493"/>
    <cellStyle name="Normal 2 3 3 9 4 4" xfId="32479"/>
    <cellStyle name="Normal 2 3 3 9 5" xfId="9029"/>
    <cellStyle name="Normal 2 3 3 9 5 2" xfId="21650"/>
    <cellStyle name="Normal 2 3 3 9 5 2 2" xfId="56866"/>
    <cellStyle name="Normal 2 3 3 9 5 3" xfId="44269"/>
    <cellStyle name="Normal 2 3 3 9 5 4" xfId="34255"/>
    <cellStyle name="Normal 2 3 3 9 6" xfId="10823"/>
    <cellStyle name="Normal 2 3 3 9 6 2" xfId="23426"/>
    <cellStyle name="Normal 2 3 3 9 6 2 2" xfId="58642"/>
    <cellStyle name="Normal 2 3 3 9 6 3" xfId="46045"/>
    <cellStyle name="Normal 2 3 3 9 6 4" xfId="36031"/>
    <cellStyle name="Normal 2 3 3 9 7" xfId="15190"/>
    <cellStyle name="Normal 2 3 3 9 7 2" xfId="50406"/>
    <cellStyle name="Normal 2 3 3 9 7 3" xfId="27795"/>
    <cellStyle name="Normal 2 3 3 9 8" xfId="13412"/>
    <cellStyle name="Normal 2 3 3 9 8 2" xfId="48630"/>
    <cellStyle name="Normal 2 3 3 9 9" xfId="37809"/>
    <cellStyle name="Normal 2 3 3_District Target Attainment" xfId="1134"/>
    <cellStyle name="Normal 2 3 4" xfId="585"/>
    <cellStyle name="Normal 2 3 4 2" xfId="1767"/>
    <cellStyle name="Normal 2 3 4_District Target Attainment" xfId="1136"/>
    <cellStyle name="Normal 2 3 5" xfId="586"/>
    <cellStyle name="Normal 2 3 5 2" xfId="1768"/>
    <cellStyle name="Normal 2 3 5_District Target Attainment" xfId="1137"/>
    <cellStyle name="Normal 2 3 6" xfId="1759"/>
    <cellStyle name="Normal 2 3 7" xfId="2247"/>
    <cellStyle name="Normal 2 3 8" xfId="2304"/>
    <cellStyle name="Normal 2 3 9" xfId="2415"/>
    <cellStyle name="Normal 2 3_District Target Attainment" xfId="1128"/>
    <cellStyle name="Normal 2 30" xfId="4098"/>
    <cellStyle name="Normal 2 31" xfId="5410"/>
    <cellStyle name="Normal 2 32" xfId="4020"/>
    <cellStyle name="Normal 2 33" xfId="3987"/>
    <cellStyle name="Normal 2 34" xfId="5416"/>
    <cellStyle name="Normal 2 35" xfId="4018"/>
    <cellStyle name="Normal 2 36" xfId="3956"/>
    <cellStyle name="Normal 2 37" xfId="5419"/>
    <cellStyle name="Normal 2 38" xfId="3962"/>
    <cellStyle name="Normal 2 39" xfId="5421"/>
    <cellStyle name="Normal 2 4" xfId="587"/>
    <cellStyle name="Normal 2 4 10" xfId="2935"/>
    <cellStyle name="Normal 2 4 11" xfId="2823"/>
    <cellStyle name="Normal 2 4 12" xfId="2493"/>
    <cellStyle name="Normal 2 4 2" xfId="588"/>
    <cellStyle name="Normal 2 4 2 2" xfId="1770"/>
    <cellStyle name="Normal 2 4 2_District Target Attainment" xfId="1139"/>
    <cellStyle name="Normal 2 4 3" xfId="1769"/>
    <cellStyle name="Normal 2 4 4" xfId="2249"/>
    <cellStyle name="Normal 2 4 5" xfId="2309"/>
    <cellStyle name="Normal 2 4 6" xfId="2414"/>
    <cellStyle name="Normal 2 4 7" xfId="2991"/>
    <cellStyle name="Normal 2 4 8" xfId="3022"/>
    <cellStyle name="Normal 2 4 9" xfId="3025"/>
    <cellStyle name="Normal 2 4_District Target Attainment" xfId="1138"/>
    <cellStyle name="Normal 2 40" xfId="5415"/>
    <cellStyle name="Normal 2 41" xfId="5411"/>
    <cellStyle name="Normal 2 42" xfId="4019"/>
    <cellStyle name="Normal 2 43" xfId="5409"/>
    <cellStyle name="Normal 2 44" xfId="5417"/>
    <cellStyle name="Normal 2 45" xfId="5432"/>
    <cellStyle name="Normal 2 46" xfId="6888"/>
    <cellStyle name="Normal 2 47" xfId="6953"/>
    <cellStyle name="Normal 2 48" xfId="6954"/>
    <cellStyle name="Normal 2 49" xfId="8670"/>
    <cellStyle name="Normal 2 5" xfId="589"/>
    <cellStyle name="Normal 2 5 2" xfId="1771"/>
    <cellStyle name="Normal 2 5_District Target Attainment" xfId="1140"/>
    <cellStyle name="Normal 2 50" xfId="8808"/>
    <cellStyle name="Normal 2 51" xfId="10442"/>
    <cellStyle name="Normal 2 52" xfId="10770"/>
    <cellStyle name="Normal 2 53" xfId="10778"/>
    <cellStyle name="Normal 2 54" xfId="10473"/>
    <cellStyle name="Normal 2 55" xfId="10779"/>
    <cellStyle name="Normal 2 56" xfId="10447"/>
    <cellStyle name="Normal 2 57" xfId="10775"/>
    <cellStyle name="Normal 2 58" xfId="11913"/>
    <cellStyle name="Normal 2 59" xfId="10446"/>
    <cellStyle name="Normal 2 6" xfId="590"/>
    <cellStyle name="Normal 2 6 2" xfId="1772"/>
    <cellStyle name="Normal 2 6_District Target Attainment" xfId="1141"/>
    <cellStyle name="Normal 2 60" xfId="10468"/>
    <cellStyle name="Normal 2 61" xfId="10459"/>
    <cellStyle name="Normal 2 62" xfId="14832"/>
    <cellStyle name="Normal 2 63" xfId="14969"/>
    <cellStyle name="Normal 2 64" xfId="24839"/>
    <cellStyle name="Normal 2 65" xfId="24841"/>
    <cellStyle name="Normal 2 66" xfId="24842"/>
    <cellStyle name="Normal 2 67" xfId="12246"/>
    <cellStyle name="Normal 2 68" xfId="37451"/>
    <cellStyle name="Normal 2 69" xfId="37588"/>
    <cellStyle name="Normal 2 7" xfId="591"/>
    <cellStyle name="Normal 2 7 2" xfId="1773"/>
    <cellStyle name="Normal 2 7_District Target Attainment" xfId="1142"/>
    <cellStyle name="Normal 2 70" xfId="60054"/>
    <cellStyle name="Normal 2 71" xfId="24853"/>
    <cellStyle name="Normal 2 72" xfId="60066"/>
    <cellStyle name="Normal 2 8" xfId="592"/>
    <cellStyle name="Normal 2 8 10" xfId="5469"/>
    <cellStyle name="Normal 2 8 10 2" xfId="18100"/>
    <cellStyle name="Normal 2 8 10 2 2" xfId="53316"/>
    <cellStyle name="Normal 2 8 10 3" xfId="40719"/>
    <cellStyle name="Normal 2 8 10 4" xfId="30705"/>
    <cellStyle name="Normal 2 8 11" xfId="6925"/>
    <cellStyle name="Normal 2 8 11 2" xfId="19554"/>
    <cellStyle name="Normal 2 8 11 2 2" xfId="54770"/>
    <cellStyle name="Normal 2 8 11 3" xfId="42173"/>
    <cellStyle name="Normal 2 8 11 4" xfId="32159"/>
    <cellStyle name="Normal 2 8 12" xfId="8707"/>
    <cellStyle name="Normal 2 8 12 2" xfId="21330"/>
    <cellStyle name="Normal 2 8 12 2 2" xfId="56546"/>
    <cellStyle name="Normal 2 8 12 3" xfId="43949"/>
    <cellStyle name="Normal 2 8 12 4" xfId="33935"/>
    <cellStyle name="Normal 2 8 13" xfId="10595"/>
    <cellStyle name="Normal 2 8 13 2" xfId="23206"/>
    <cellStyle name="Normal 2 8 13 2 2" xfId="58422"/>
    <cellStyle name="Normal 2 8 13 3" xfId="45825"/>
    <cellStyle name="Normal 2 8 13 4" xfId="35811"/>
    <cellStyle name="Normal 2 8 14" xfId="14869"/>
    <cellStyle name="Normal 2 8 14 2" xfId="50086"/>
    <cellStyle name="Normal 2 8 14 3" xfId="27475"/>
    <cellStyle name="Normal 2 8 15" xfId="12283"/>
    <cellStyle name="Normal 2 8 15 2" xfId="47501"/>
    <cellStyle name="Normal 2 8 16" xfId="37488"/>
    <cellStyle name="Normal 2 8 17" xfId="24890"/>
    <cellStyle name="Normal 2 8 18" xfId="60103"/>
    <cellStyle name="Normal 2 8 2" xfId="1774"/>
    <cellStyle name="Normal 2 8 2 10" xfId="6999"/>
    <cellStyle name="Normal 2 8 2 10 2" xfId="19626"/>
    <cellStyle name="Normal 2 8 2 10 2 2" xfId="54842"/>
    <cellStyle name="Normal 2 8 2 10 3" xfId="42245"/>
    <cellStyle name="Normal 2 8 2 10 4" xfId="32231"/>
    <cellStyle name="Normal 2 8 2 11" xfId="8780"/>
    <cellStyle name="Normal 2 8 2 11 2" xfId="21402"/>
    <cellStyle name="Normal 2 8 2 11 2 2" xfId="56618"/>
    <cellStyle name="Normal 2 8 2 11 3" xfId="44021"/>
    <cellStyle name="Normal 2 8 2 11 4" xfId="34007"/>
    <cellStyle name="Normal 2 8 2 12" xfId="10596"/>
    <cellStyle name="Normal 2 8 2 12 2" xfId="23207"/>
    <cellStyle name="Normal 2 8 2 12 2 2" xfId="58423"/>
    <cellStyle name="Normal 2 8 2 12 3" xfId="45826"/>
    <cellStyle name="Normal 2 8 2 12 4" xfId="35812"/>
    <cellStyle name="Normal 2 8 2 13" xfId="14941"/>
    <cellStyle name="Normal 2 8 2 13 2" xfId="50158"/>
    <cellStyle name="Normal 2 8 2 13 3" xfId="27547"/>
    <cellStyle name="Normal 2 8 2 14" xfId="12355"/>
    <cellStyle name="Normal 2 8 2 14 2" xfId="47573"/>
    <cellStyle name="Normal 2 8 2 15" xfId="37560"/>
    <cellStyle name="Normal 2 8 2 16" xfId="24962"/>
    <cellStyle name="Normal 2 8 2 17" xfId="60175"/>
    <cellStyle name="Normal 2 8 2 2" xfId="2385"/>
    <cellStyle name="Normal 2 8 2 2 10" xfId="10597"/>
    <cellStyle name="Normal 2 8 2 2 10 2" xfId="23208"/>
    <cellStyle name="Normal 2 8 2 2 10 2 2" xfId="58424"/>
    <cellStyle name="Normal 2 8 2 2 10 3" xfId="45827"/>
    <cellStyle name="Normal 2 8 2 2 10 4" xfId="35813"/>
    <cellStyle name="Normal 2 8 2 2 11" xfId="15096"/>
    <cellStyle name="Normal 2 8 2 2 11 2" xfId="50312"/>
    <cellStyle name="Normal 2 8 2 2 11 3" xfId="27701"/>
    <cellStyle name="Normal 2 8 2 2 12" xfId="12509"/>
    <cellStyle name="Normal 2 8 2 2 12 2" xfId="47727"/>
    <cellStyle name="Normal 2 8 2 2 13" xfId="37715"/>
    <cellStyle name="Normal 2 8 2 2 14" xfId="25116"/>
    <cellStyle name="Normal 2 8 2 2 15" xfId="60329"/>
    <cellStyle name="Normal 2 8 2 2 2" xfId="3231"/>
    <cellStyle name="Normal 2 8 2 2 2 10" xfId="25600"/>
    <cellStyle name="Normal 2 8 2 2 2 11" xfId="61135"/>
    <cellStyle name="Normal 2 8 2 2 2 2" xfId="5031"/>
    <cellStyle name="Normal 2 8 2 2 2 2 2" xfId="17678"/>
    <cellStyle name="Normal 2 8 2 2 2 2 2 2" xfId="52894"/>
    <cellStyle name="Normal 2 8 2 2 2 2 2 3" xfId="30283"/>
    <cellStyle name="Normal 2 8 2 2 2 2 3" xfId="14124"/>
    <cellStyle name="Normal 2 8 2 2 2 2 3 2" xfId="49342"/>
    <cellStyle name="Normal 2 8 2 2 2 2 4" xfId="40297"/>
    <cellStyle name="Normal 2 8 2 2 2 2 5" xfId="26731"/>
    <cellStyle name="Normal 2 8 2 2 2 3" xfId="6501"/>
    <cellStyle name="Normal 2 8 2 2 2 3 2" xfId="19132"/>
    <cellStyle name="Normal 2 8 2 2 2 3 2 2" xfId="54348"/>
    <cellStyle name="Normal 2 8 2 2 2 3 3" xfId="41751"/>
    <cellStyle name="Normal 2 8 2 2 2 3 4" xfId="31737"/>
    <cellStyle name="Normal 2 8 2 2 2 4" xfId="7960"/>
    <cellStyle name="Normal 2 8 2 2 2 4 2" xfId="20586"/>
    <cellStyle name="Normal 2 8 2 2 2 4 2 2" xfId="55802"/>
    <cellStyle name="Normal 2 8 2 2 2 4 3" xfId="43205"/>
    <cellStyle name="Normal 2 8 2 2 2 4 4" xfId="33191"/>
    <cellStyle name="Normal 2 8 2 2 2 5" xfId="9741"/>
    <cellStyle name="Normal 2 8 2 2 2 5 2" xfId="22362"/>
    <cellStyle name="Normal 2 8 2 2 2 5 2 2" xfId="57578"/>
    <cellStyle name="Normal 2 8 2 2 2 5 3" xfId="44981"/>
    <cellStyle name="Normal 2 8 2 2 2 5 4" xfId="34967"/>
    <cellStyle name="Normal 2 8 2 2 2 6" xfId="11535"/>
    <cellStyle name="Normal 2 8 2 2 2 6 2" xfId="24138"/>
    <cellStyle name="Normal 2 8 2 2 2 6 2 2" xfId="59354"/>
    <cellStyle name="Normal 2 8 2 2 2 6 3" xfId="46757"/>
    <cellStyle name="Normal 2 8 2 2 2 6 4" xfId="36743"/>
    <cellStyle name="Normal 2 8 2 2 2 7" xfId="15902"/>
    <cellStyle name="Normal 2 8 2 2 2 7 2" xfId="51118"/>
    <cellStyle name="Normal 2 8 2 2 2 7 3" xfId="28507"/>
    <cellStyle name="Normal 2 8 2 2 2 8" xfId="12993"/>
    <cellStyle name="Normal 2 8 2 2 2 8 2" xfId="48211"/>
    <cellStyle name="Normal 2 8 2 2 2 9" xfId="38521"/>
    <cellStyle name="Normal 2 8 2 2 3" xfId="3560"/>
    <cellStyle name="Normal 2 8 2 2 3 10" xfId="27056"/>
    <cellStyle name="Normal 2 8 2 2 3 11" xfId="61460"/>
    <cellStyle name="Normal 2 8 2 2 3 2" xfId="5356"/>
    <cellStyle name="Normal 2 8 2 2 3 2 2" xfId="18003"/>
    <cellStyle name="Normal 2 8 2 2 3 2 2 2" xfId="53219"/>
    <cellStyle name="Normal 2 8 2 2 3 2 3" xfId="40622"/>
    <cellStyle name="Normal 2 8 2 2 3 2 4" xfId="30608"/>
    <cellStyle name="Normal 2 8 2 2 3 3" xfId="6826"/>
    <cellStyle name="Normal 2 8 2 2 3 3 2" xfId="19457"/>
    <cellStyle name="Normal 2 8 2 2 3 3 2 2" xfId="54673"/>
    <cellStyle name="Normal 2 8 2 2 3 3 3" xfId="42076"/>
    <cellStyle name="Normal 2 8 2 2 3 3 4" xfId="32062"/>
    <cellStyle name="Normal 2 8 2 2 3 4" xfId="8285"/>
    <cellStyle name="Normal 2 8 2 2 3 4 2" xfId="20911"/>
    <cellStyle name="Normal 2 8 2 2 3 4 2 2" xfId="56127"/>
    <cellStyle name="Normal 2 8 2 2 3 4 3" xfId="43530"/>
    <cellStyle name="Normal 2 8 2 2 3 4 4" xfId="33516"/>
    <cellStyle name="Normal 2 8 2 2 3 5" xfId="10066"/>
    <cellStyle name="Normal 2 8 2 2 3 5 2" xfId="22687"/>
    <cellStyle name="Normal 2 8 2 2 3 5 2 2" xfId="57903"/>
    <cellStyle name="Normal 2 8 2 2 3 5 3" xfId="45306"/>
    <cellStyle name="Normal 2 8 2 2 3 5 4" xfId="35292"/>
    <cellStyle name="Normal 2 8 2 2 3 6" xfId="11860"/>
    <cellStyle name="Normal 2 8 2 2 3 6 2" xfId="24463"/>
    <cellStyle name="Normal 2 8 2 2 3 6 2 2" xfId="59679"/>
    <cellStyle name="Normal 2 8 2 2 3 6 3" xfId="47082"/>
    <cellStyle name="Normal 2 8 2 2 3 6 4" xfId="37068"/>
    <cellStyle name="Normal 2 8 2 2 3 7" xfId="16227"/>
    <cellStyle name="Normal 2 8 2 2 3 7 2" xfId="51443"/>
    <cellStyle name="Normal 2 8 2 2 3 7 3" xfId="28832"/>
    <cellStyle name="Normal 2 8 2 2 3 8" xfId="14449"/>
    <cellStyle name="Normal 2 8 2 2 3 8 2" xfId="49667"/>
    <cellStyle name="Normal 2 8 2 2 3 9" xfId="38846"/>
    <cellStyle name="Normal 2 8 2 2 4" xfId="2721"/>
    <cellStyle name="Normal 2 8 2 2 4 10" xfId="26247"/>
    <cellStyle name="Normal 2 8 2 2 4 11" xfId="60651"/>
    <cellStyle name="Normal 2 8 2 2 4 2" xfId="4547"/>
    <cellStyle name="Normal 2 8 2 2 4 2 2" xfId="17194"/>
    <cellStyle name="Normal 2 8 2 2 4 2 2 2" xfId="52410"/>
    <cellStyle name="Normal 2 8 2 2 4 2 3" xfId="39813"/>
    <cellStyle name="Normal 2 8 2 2 4 2 4" xfId="29799"/>
    <cellStyle name="Normal 2 8 2 2 4 3" xfId="6017"/>
    <cellStyle name="Normal 2 8 2 2 4 3 2" xfId="18648"/>
    <cellStyle name="Normal 2 8 2 2 4 3 2 2" xfId="53864"/>
    <cellStyle name="Normal 2 8 2 2 4 3 3" xfId="41267"/>
    <cellStyle name="Normal 2 8 2 2 4 3 4" xfId="31253"/>
    <cellStyle name="Normal 2 8 2 2 4 4" xfId="7476"/>
    <cellStyle name="Normal 2 8 2 2 4 4 2" xfId="20102"/>
    <cellStyle name="Normal 2 8 2 2 4 4 2 2" xfId="55318"/>
    <cellStyle name="Normal 2 8 2 2 4 4 3" xfId="42721"/>
    <cellStyle name="Normal 2 8 2 2 4 4 4" xfId="32707"/>
    <cellStyle name="Normal 2 8 2 2 4 5" xfId="9257"/>
    <cellStyle name="Normal 2 8 2 2 4 5 2" xfId="21878"/>
    <cellStyle name="Normal 2 8 2 2 4 5 2 2" xfId="57094"/>
    <cellStyle name="Normal 2 8 2 2 4 5 3" xfId="44497"/>
    <cellStyle name="Normal 2 8 2 2 4 5 4" xfId="34483"/>
    <cellStyle name="Normal 2 8 2 2 4 6" xfId="11051"/>
    <cellStyle name="Normal 2 8 2 2 4 6 2" xfId="23654"/>
    <cellStyle name="Normal 2 8 2 2 4 6 2 2" xfId="58870"/>
    <cellStyle name="Normal 2 8 2 2 4 6 3" xfId="46273"/>
    <cellStyle name="Normal 2 8 2 2 4 6 4" xfId="36259"/>
    <cellStyle name="Normal 2 8 2 2 4 7" xfId="15418"/>
    <cellStyle name="Normal 2 8 2 2 4 7 2" xfId="50634"/>
    <cellStyle name="Normal 2 8 2 2 4 7 3" xfId="28023"/>
    <cellStyle name="Normal 2 8 2 2 4 8" xfId="13640"/>
    <cellStyle name="Normal 2 8 2 2 4 8 2" xfId="48858"/>
    <cellStyle name="Normal 2 8 2 2 4 9" xfId="38037"/>
    <cellStyle name="Normal 2 8 2 2 5" xfId="3885"/>
    <cellStyle name="Normal 2 8 2 2 5 2" xfId="8608"/>
    <cellStyle name="Normal 2 8 2 2 5 2 2" xfId="21234"/>
    <cellStyle name="Normal 2 8 2 2 5 2 2 2" xfId="56450"/>
    <cellStyle name="Normal 2 8 2 2 5 2 3" xfId="43853"/>
    <cellStyle name="Normal 2 8 2 2 5 2 4" xfId="33839"/>
    <cellStyle name="Normal 2 8 2 2 5 3" xfId="10389"/>
    <cellStyle name="Normal 2 8 2 2 5 3 2" xfId="23010"/>
    <cellStyle name="Normal 2 8 2 2 5 3 2 2" xfId="58226"/>
    <cellStyle name="Normal 2 8 2 2 5 3 3" xfId="45629"/>
    <cellStyle name="Normal 2 8 2 2 5 3 4" xfId="35615"/>
    <cellStyle name="Normal 2 8 2 2 5 4" xfId="12185"/>
    <cellStyle name="Normal 2 8 2 2 5 4 2" xfId="24786"/>
    <cellStyle name="Normal 2 8 2 2 5 4 2 2" xfId="60002"/>
    <cellStyle name="Normal 2 8 2 2 5 4 3" xfId="47405"/>
    <cellStyle name="Normal 2 8 2 2 5 4 4" xfId="37391"/>
    <cellStyle name="Normal 2 8 2 2 5 5" xfId="16550"/>
    <cellStyle name="Normal 2 8 2 2 5 5 2" xfId="51766"/>
    <cellStyle name="Normal 2 8 2 2 5 5 3" xfId="29155"/>
    <cellStyle name="Normal 2 8 2 2 5 6" xfId="14772"/>
    <cellStyle name="Normal 2 8 2 2 5 6 2" xfId="49990"/>
    <cellStyle name="Normal 2 8 2 2 5 7" xfId="39169"/>
    <cellStyle name="Normal 2 8 2 2 5 8" xfId="27379"/>
    <cellStyle name="Normal 2 8 2 2 6" xfId="4225"/>
    <cellStyle name="Normal 2 8 2 2 6 2" xfId="16872"/>
    <cellStyle name="Normal 2 8 2 2 6 2 2" xfId="52088"/>
    <cellStyle name="Normal 2 8 2 2 6 2 3" xfId="29477"/>
    <cellStyle name="Normal 2 8 2 2 6 3" xfId="13318"/>
    <cellStyle name="Normal 2 8 2 2 6 3 2" xfId="48536"/>
    <cellStyle name="Normal 2 8 2 2 6 4" xfId="39491"/>
    <cellStyle name="Normal 2 8 2 2 6 5" xfId="25925"/>
    <cellStyle name="Normal 2 8 2 2 7" xfId="5695"/>
    <cellStyle name="Normal 2 8 2 2 7 2" xfId="18326"/>
    <cellStyle name="Normal 2 8 2 2 7 2 2" xfId="53542"/>
    <cellStyle name="Normal 2 8 2 2 7 3" xfId="40945"/>
    <cellStyle name="Normal 2 8 2 2 7 4" xfId="30931"/>
    <cellStyle name="Normal 2 8 2 2 8" xfId="7154"/>
    <cellStyle name="Normal 2 8 2 2 8 2" xfId="19780"/>
    <cellStyle name="Normal 2 8 2 2 8 2 2" xfId="54996"/>
    <cellStyle name="Normal 2 8 2 2 8 3" xfId="42399"/>
    <cellStyle name="Normal 2 8 2 2 8 4" xfId="32385"/>
    <cellStyle name="Normal 2 8 2 2 9" xfId="8935"/>
    <cellStyle name="Normal 2 8 2 2 9 2" xfId="21556"/>
    <cellStyle name="Normal 2 8 2 2 9 2 2" xfId="56772"/>
    <cellStyle name="Normal 2 8 2 2 9 3" xfId="44175"/>
    <cellStyle name="Normal 2 8 2 2 9 4" xfId="34161"/>
    <cellStyle name="Normal 2 8 2 3" xfId="3071"/>
    <cellStyle name="Normal 2 8 2 3 10" xfId="25443"/>
    <cellStyle name="Normal 2 8 2 3 11" xfId="60978"/>
    <cellStyle name="Normal 2 8 2 3 2" xfId="4874"/>
    <cellStyle name="Normal 2 8 2 3 2 2" xfId="17521"/>
    <cellStyle name="Normal 2 8 2 3 2 2 2" xfId="52737"/>
    <cellStyle name="Normal 2 8 2 3 2 2 3" xfId="30126"/>
    <cellStyle name="Normal 2 8 2 3 2 3" xfId="13967"/>
    <cellStyle name="Normal 2 8 2 3 2 3 2" xfId="49185"/>
    <cellStyle name="Normal 2 8 2 3 2 4" xfId="40140"/>
    <cellStyle name="Normal 2 8 2 3 2 5" xfId="26574"/>
    <cellStyle name="Normal 2 8 2 3 3" xfId="6344"/>
    <cellStyle name="Normal 2 8 2 3 3 2" xfId="18975"/>
    <cellStyle name="Normal 2 8 2 3 3 2 2" xfId="54191"/>
    <cellStyle name="Normal 2 8 2 3 3 3" xfId="41594"/>
    <cellStyle name="Normal 2 8 2 3 3 4" xfId="31580"/>
    <cellStyle name="Normal 2 8 2 3 4" xfId="7803"/>
    <cellStyle name="Normal 2 8 2 3 4 2" xfId="20429"/>
    <cellStyle name="Normal 2 8 2 3 4 2 2" xfId="55645"/>
    <cellStyle name="Normal 2 8 2 3 4 3" xfId="43048"/>
    <cellStyle name="Normal 2 8 2 3 4 4" xfId="33034"/>
    <cellStyle name="Normal 2 8 2 3 5" xfId="9584"/>
    <cellStyle name="Normal 2 8 2 3 5 2" xfId="22205"/>
    <cellStyle name="Normal 2 8 2 3 5 2 2" xfId="57421"/>
    <cellStyle name="Normal 2 8 2 3 5 3" xfId="44824"/>
    <cellStyle name="Normal 2 8 2 3 5 4" xfId="34810"/>
    <cellStyle name="Normal 2 8 2 3 6" xfId="11378"/>
    <cellStyle name="Normal 2 8 2 3 6 2" xfId="23981"/>
    <cellStyle name="Normal 2 8 2 3 6 2 2" xfId="59197"/>
    <cellStyle name="Normal 2 8 2 3 6 3" xfId="46600"/>
    <cellStyle name="Normal 2 8 2 3 6 4" xfId="36586"/>
    <cellStyle name="Normal 2 8 2 3 7" xfId="15745"/>
    <cellStyle name="Normal 2 8 2 3 7 2" xfId="50961"/>
    <cellStyle name="Normal 2 8 2 3 7 3" xfId="28350"/>
    <cellStyle name="Normal 2 8 2 3 8" xfId="12836"/>
    <cellStyle name="Normal 2 8 2 3 8 2" xfId="48054"/>
    <cellStyle name="Normal 2 8 2 3 9" xfId="38364"/>
    <cellStyle name="Normal 2 8 2 4" xfId="2897"/>
    <cellStyle name="Normal 2 8 2 4 10" xfId="25284"/>
    <cellStyle name="Normal 2 8 2 4 11" xfId="60819"/>
    <cellStyle name="Normal 2 8 2 4 2" xfId="4715"/>
    <cellStyle name="Normal 2 8 2 4 2 2" xfId="17362"/>
    <cellStyle name="Normal 2 8 2 4 2 2 2" xfId="52578"/>
    <cellStyle name="Normal 2 8 2 4 2 2 3" xfId="29967"/>
    <cellStyle name="Normal 2 8 2 4 2 3" xfId="13808"/>
    <cellStyle name="Normal 2 8 2 4 2 3 2" xfId="49026"/>
    <cellStyle name="Normal 2 8 2 4 2 4" xfId="39981"/>
    <cellStyle name="Normal 2 8 2 4 2 5" xfId="26415"/>
    <cellStyle name="Normal 2 8 2 4 3" xfId="6185"/>
    <cellStyle name="Normal 2 8 2 4 3 2" xfId="18816"/>
    <cellStyle name="Normal 2 8 2 4 3 2 2" xfId="54032"/>
    <cellStyle name="Normal 2 8 2 4 3 3" xfId="41435"/>
    <cellStyle name="Normal 2 8 2 4 3 4" xfId="31421"/>
    <cellStyle name="Normal 2 8 2 4 4" xfId="7644"/>
    <cellStyle name="Normal 2 8 2 4 4 2" xfId="20270"/>
    <cellStyle name="Normal 2 8 2 4 4 2 2" xfId="55486"/>
    <cellStyle name="Normal 2 8 2 4 4 3" xfId="42889"/>
    <cellStyle name="Normal 2 8 2 4 4 4" xfId="32875"/>
    <cellStyle name="Normal 2 8 2 4 5" xfId="9425"/>
    <cellStyle name="Normal 2 8 2 4 5 2" xfId="22046"/>
    <cellStyle name="Normal 2 8 2 4 5 2 2" xfId="57262"/>
    <cellStyle name="Normal 2 8 2 4 5 3" xfId="44665"/>
    <cellStyle name="Normal 2 8 2 4 5 4" xfId="34651"/>
    <cellStyle name="Normal 2 8 2 4 6" xfId="11219"/>
    <cellStyle name="Normal 2 8 2 4 6 2" xfId="23822"/>
    <cellStyle name="Normal 2 8 2 4 6 2 2" xfId="59038"/>
    <cellStyle name="Normal 2 8 2 4 6 3" xfId="46441"/>
    <cellStyle name="Normal 2 8 2 4 6 4" xfId="36427"/>
    <cellStyle name="Normal 2 8 2 4 7" xfId="15586"/>
    <cellStyle name="Normal 2 8 2 4 7 2" xfId="50802"/>
    <cellStyle name="Normal 2 8 2 4 7 3" xfId="28191"/>
    <cellStyle name="Normal 2 8 2 4 8" xfId="12677"/>
    <cellStyle name="Normal 2 8 2 4 8 2" xfId="47895"/>
    <cellStyle name="Normal 2 8 2 4 9" xfId="38205"/>
    <cellStyle name="Normal 2 8 2 5" xfId="3406"/>
    <cellStyle name="Normal 2 8 2 5 10" xfId="26902"/>
    <cellStyle name="Normal 2 8 2 5 11" xfId="61306"/>
    <cellStyle name="Normal 2 8 2 5 2" xfId="5202"/>
    <cellStyle name="Normal 2 8 2 5 2 2" xfId="17849"/>
    <cellStyle name="Normal 2 8 2 5 2 2 2" xfId="53065"/>
    <cellStyle name="Normal 2 8 2 5 2 3" xfId="40468"/>
    <cellStyle name="Normal 2 8 2 5 2 4" xfId="30454"/>
    <cellStyle name="Normal 2 8 2 5 3" xfId="6672"/>
    <cellStyle name="Normal 2 8 2 5 3 2" xfId="19303"/>
    <cellStyle name="Normal 2 8 2 5 3 2 2" xfId="54519"/>
    <cellStyle name="Normal 2 8 2 5 3 3" xfId="41922"/>
    <cellStyle name="Normal 2 8 2 5 3 4" xfId="31908"/>
    <cellStyle name="Normal 2 8 2 5 4" xfId="8131"/>
    <cellStyle name="Normal 2 8 2 5 4 2" xfId="20757"/>
    <cellStyle name="Normal 2 8 2 5 4 2 2" xfId="55973"/>
    <cellStyle name="Normal 2 8 2 5 4 3" xfId="43376"/>
    <cellStyle name="Normal 2 8 2 5 4 4" xfId="33362"/>
    <cellStyle name="Normal 2 8 2 5 5" xfId="9912"/>
    <cellStyle name="Normal 2 8 2 5 5 2" xfId="22533"/>
    <cellStyle name="Normal 2 8 2 5 5 2 2" xfId="57749"/>
    <cellStyle name="Normal 2 8 2 5 5 3" xfId="45152"/>
    <cellStyle name="Normal 2 8 2 5 5 4" xfId="35138"/>
    <cellStyle name="Normal 2 8 2 5 6" xfId="11706"/>
    <cellStyle name="Normal 2 8 2 5 6 2" xfId="24309"/>
    <cellStyle name="Normal 2 8 2 5 6 2 2" xfId="59525"/>
    <cellStyle name="Normal 2 8 2 5 6 3" xfId="46928"/>
    <cellStyle name="Normal 2 8 2 5 6 4" xfId="36914"/>
    <cellStyle name="Normal 2 8 2 5 7" xfId="16073"/>
    <cellStyle name="Normal 2 8 2 5 7 2" xfId="51289"/>
    <cellStyle name="Normal 2 8 2 5 7 3" xfId="28678"/>
    <cellStyle name="Normal 2 8 2 5 8" xfId="14295"/>
    <cellStyle name="Normal 2 8 2 5 8 2" xfId="49513"/>
    <cellStyle name="Normal 2 8 2 5 9" xfId="38692"/>
    <cellStyle name="Normal 2 8 2 6" xfId="2566"/>
    <cellStyle name="Normal 2 8 2 6 10" xfId="26093"/>
    <cellStyle name="Normal 2 8 2 6 11" xfId="60497"/>
    <cellStyle name="Normal 2 8 2 6 2" xfId="4393"/>
    <cellStyle name="Normal 2 8 2 6 2 2" xfId="17040"/>
    <cellStyle name="Normal 2 8 2 6 2 2 2" xfId="52256"/>
    <cellStyle name="Normal 2 8 2 6 2 3" xfId="39659"/>
    <cellStyle name="Normal 2 8 2 6 2 4" xfId="29645"/>
    <cellStyle name="Normal 2 8 2 6 3" xfId="5863"/>
    <cellStyle name="Normal 2 8 2 6 3 2" xfId="18494"/>
    <cellStyle name="Normal 2 8 2 6 3 2 2" xfId="53710"/>
    <cellStyle name="Normal 2 8 2 6 3 3" xfId="41113"/>
    <cellStyle name="Normal 2 8 2 6 3 4" xfId="31099"/>
    <cellStyle name="Normal 2 8 2 6 4" xfId="7322"/>
    <cellStyle name="Normal 2 8 2 6 4 2" xfId="19948"/>
    <cellStyle name="Normal 2 8 2 6 4 2 2" xfId="55164"/>
    <cellStyle name="Normal 2 8 2 6 4 3" xfId="42567"/>
    <cellStyle name="Normal 2 8 2 6 4 4" xfId="32553"/>
    <cellStyle name="Normal 2 8 2 6 5" xfId="9103"/>
    <cellStyle name="Normal 2 8 2 6 5 2" xfId="21724"/>
    <cellStyle name="Normal 2 8 2 6 5 2 2" xfId="56940"/>
    <cellStyle name="Normal 2 8 2 6 5 3" xfId="44343"/>
    <cellStyle name="Normal 2 8 2 6 5 4" xfId="34329"/>
    <cellStyle name="Normal 2 8 2 6 6" xfId="10897"/>
    <cellStyle name="Normal 2 8 2 6 6 2" xfId="23500"/>
    <cellStyle name="Normal 2 8 2 6 6 2 2" xfId="58716"/>
    <cellStyle name="Normal 2 8 2 6 6 3" xfId="46119"/>
    <cellStyle name="Normal 2 8 2 6 6 4" xfId="36105"/>
    <cellStyle name="Normal 2 8 2 6 7" xfId="15264"/>
    <cellStyle name="Normal 2 8 2 6 7 2" xfId="50480"/>
    <cellStyle name="Normal 2 8 2 6 7 3" xfId="27869"/>
    <cellStyle name="Normal 2 8 2 6 8" xfId="13486"/>
    <cellStyle name="Normal 2 8 2 6 8 2" xfId="48704"/>
    <cellStyle name="Normal 2 8 2 6 9" xfId="37883"/>
    <cellStyle name="Normal 2 8 2 7" xfId="3730"/>
    <cellStyle name="Normal 2 8 2 7 2" xfId="8454"/>
    <cellStyle name="Normal 2 8 2 7 2 2" xfId="21080"/>
    <cellStyle name="Normal 2 8 2 7 2 2 2" xfId="56296"/>
    <cellStyle name="Normal 2 8 2 7 2 3" xfId="43699"/>
    <cellStyle name="Normal 2 8 2 7 2 4" xfId="33685"/>
    <cellStyle name="Normal 2 8 2 7 3" xfId="10235"/>
    <cellStyle name="Normal 2 8 2 7 3 2" xfId="22856"/>
    <cellStyle name="Normal 2 8 2 7 3 2 2" xfId="58072"/>
    <cellStyle name="Normal 2 8 2 7 3 3" xfId="45475"/>
    <cellStyle name="Normal 2 8 2 7 3 4" xfId="35461"/>
    <cellStyle name="Normal 2 8 2 7 4" xfId="12031"/>
    <cellStyle name="Normal 2 8 2 7 4 2" xfId="24632"/>
    <cellStyle name="Normal 2 8 2 7 4 2 2" xfId="59848"/>
    <cellStyle name="Normal 2 8 2 7 4 3" xfId="47251"/>
    <cellStyle name="Normal 2 8 2 7 4 4" xfId="37237"/>
    <cellStyle name="Normal 2 8 2 7 5" xfId="16396"/>
    <cellStyle name="Normal 2 8 2 7 5 2" xfId="51612"/>
    <cellStyle name="Normal 2 8 2 7 5 3" xfId="29001"/>
    <cellStyle name="Normal 2 8 2 7 6" xfId="14618"/>
    <cellStyle name="Normal 2 8 2 7 6 2" xfId="49836"/>
    <cellStyle name="Normal 2 8 2 7 7" xfId="39015"/>
    <cellStyle name="Normal 2 8 2 7 8" xfId="27225"/>
    <cellStyle name="Normal 2 8 2 8" xfId="4068"/>
    <cellStyle name="Normal 2 8 2 8 2" xfId="16718"/>
    <cellStyle name="Normal 2 8 2 8 2 2" xfId="51934"/>
    <cellStyle name="Normal 2 8 2 8 2 3" xfId="29323"/>
    <cellStyle name="Normal 2 8 2 8 3" xfId="13164"/>
    <cellStyle name="Normal 2 8 2 8 3 2" xfId="48382"/>
    <cellStyle name="Normal 2 8 2 8 4" xfId="39337"/>
    <cellStyle name="Normal 2 8 2 8 5" xfId="25771"/>
    <cellStyle name="Normal 2 8 2 9" xfId="5541"/>
    <cellStyle name="Normal 2 8 2 9 2" xfId="18172"/>
    <cellStyle name="Normal 2 8 2 9 2 2" xfId="53388"/>
    <cellStyle name="Normal 2 8 2 9 3" xfId="40791"/>
    <cellStyle name="Normal 2 8 2 9 4" xfId="30777"/>
    <cellStyle name="Normal 2 8 3" xfId="2310"/>
    <cellStyle name="Normal 2 8 3 10" xfId="10598"/>
    <cellStyle name="Normal 2 8 3 10 2" xfId="23209"/>
    <cellStyle name="Normal 2 8 3 10 2 2" xfId="58425"/>
    <cellStyle name="Normal 2 8 3 10 3" xfId="45828"/>
    <cellStyle name="Normal 2 8 3 10 4" xfId="35814"/>
    <cellStyle name="Normal 2 8 3 11" xfId="15022"/>
    <cellStyle name="Normal 2 8 3 11 2" xfId="50238"/>
    <cellStyle name="Normal 2 8 3 11 3" xfId="27627"/>
    <cellStyle name="Normal 2 8 3 12" xfId="12435"/>
    <cellStyle name="Normal 2 8 3 12 2" xfId="47653"/>
    <cellStyle name="Normal 2 8 3 13" xfId="37641"/>
    <cellStyle name="Normal 2 8 3 14" xfId="25042"/>
    <cellStyle name="Normal 2 8 3 15" xfId="60255"/>
    <cellStyle name="Normal 2 8 3 2" xfId="3157"/>
    <cellStyle name="Normal 2 8 3 2 10" xfId="25526"/>
    <cellStyle name="Normal 2 8 3 2 11" xfId="61061"/>
    <cellStyle name="Normal 2 8 3 2 2" xfId="4957"/>
    <cellStyle name="Normal 2 8 3 2 2 2" xfId="17604"/>
    <cellStyle name="Normal 2 8 3 2 2 2 2" xfId="52820"/>
    <cellStyle name="Normal 2 8 3 2 2 2 3" xfId="30209"/>
    <cellStyle name="Normal 2 8 3 2 2 3" xfId="14050"/>
    <cellStyle name="Normal 2 8 3 2 2 3 2" xfId="49268"/>
    <cellStyle name="Normal 2 8 3 2 2 4" xfId="40223"/>
    <cellStyle name="Normal 2 8 3 2 2 5" xfId="26657"/>
    <cellStyle name="Normal 2 8 3 2 3" xfId="6427"/>
    <cellStyle name="Normal 2 8 3 2 3 2" xfId="19058"/>
    <cellStyle name="Normal 2 8 3 2 3 2 2" xfId="54274"/>
    <cellStyle name="Normal 2 8 3 2 3 3" xfId="41677"/>
    <cellStyle name="Normal 2 8 3 2 3 4" xfId="31663"/>
    <cellStyle name="Normal 2 8 3 2 4" xfId="7886"/>
    <cellStyle name="Normal 2 8 3 2 4 2" xfId="20512"/>
    <cellStyle name="Normal 2 8 3 2 4 2 2" xfId="55728"/>
    <cellStyle name="Normal 2 8 3 2 4 3" xfId="43131"/>
    <cellStyle name="Normal 2 8 3 2 4 4" xfId="33117"/>
    <cellStyle name="Normal 2 8 3 2 5" xfId="9667"/>
    <cellStyle name="Normal 2 8 3 2 5 2" xfId="22288"/>
    <cellStyle name="Normal 2 8 3 2 5 2 2" xfId="57504"/>
    <cellStyle name="Normal 2 8 3 2 5 3" xfId="44907"/>
    <cellStyle name="Normal 2 8 3 2 5 4" xfId="34893"/>
    <cellStyle name="Normal 2 8 3 2 6" xfId="11461"/>
    <cellStyle name="Normal 2 8 3 2 6 2" xfId="24064"/>
    <cellStyle name="Normal 2 8 3 2 6 2 2" xfId="59280"/>
    <cellStyle name="Normal 2 8 3 2 6 3" xfId="46683"/>
    <cellStyle name="Normal 2 8 3 2 6 4" xfId="36669"/>
    <cellStyle name="Normal 2 8 3 2 7" xfId="15828"/>
    <cellStyle name="Normal 2 8 3 2 7 2" xfId="51044"/>
    <cellStyle name="Normal 2 8 3 2 7 3" xfId="28433"/>
    <cellStyle name="Normal 2 8 3 2 8" xfId="12919"/>
    <cellStyle name="Normal 2 8 3 2 8 2" xfId="48137"/>
    <cellStyle name="Normal 2 8 3 2 9" xfId="38447"/>
    <cellStyle name="Normal 2 8 3 3" xfId="3486"/>
    <cellStyle name="Normal 2 8 3 3 10" xfId="26982"/>
    <cellStyle name="Normal 2 8 3 3 11" xfId="61386"/>
    <cellStyle name="Normal 2 8 3 3 2" xfId="5282"/>
    <cellStyle name="Normal 2 8 3 3 2 2" xfId="17929"/>
    <cellStyle name="Normal 2 8 3 3 2 2 2" xfId="53145"/>
    <cellStyle name="Normal 2 8 3 3 2 3" xfId="40548"/>
    <cellStyle name="Normal 2 8 3 3 2 4" xfId="30534"/>
    <cellStyle name="Normal 2 8 3 3 3" xfId="6752"/>
    <cellStyle name="Normal 2 8 3 3 3 2" xfId="19383"/>
    <cellStyle name="Normal 2 8 3 3 3 2 2" xfId="54599"/>
    <cellStyle name="Normal 2 8 3 3 3 3" xfId="42002"/>
    <cellStyle name="Normal 2 8 3 3 3 4" xfId="31988"/>
    <cellStyle name="Normal 2 8 3 3 4" xfId="8211"/>
    <cellStyle name="Normal 2 8 3 3 4 2" xfId="20837"/>
    <cellStyle name="Normal 2 8 3 3 4 2 2" xfId="56053"/>
    <cellStyle name="Normal 2 8 3 3 4 3" xfId="43456"/>
    <cellStyle name="Normal 2 8 3 3 4 4" xfId="33442"/>
    <cellStyle name="Normal 2 8 3 3 5" xfId="9992"/>
    <cellStyle name="Normal 2 8 3 3 5 2" xfId="22613"/>
    <cellStyle name="Normal 2 8 3 3 5 2 2" xfId="57829"/>
    <cellStyle name="Normal 2 8 3 3 5 3" xfId="45232"/>
    <cellStyle name="Normal 2 8 3 3 5 4" xfId="35218"/>
    <cellStyle name="Normal 2 8 3 3 6" xfId="11786"/>
    <cellStyle name="Normal 2 8 3 3 6 2" xfId="24389"/>
    <cellStyle name="Normal 2 8 3 3 6 2 2" xfId="59605"/>
    <cellStyle name="Normal 2 8 3 3 6 3" xfId="47008"/>
    <cellStyle name="Normal 2 8 3 3 6 4" xfId="36994"/>
    <cellStyle name="Normal 2 8 3 3 7" xfId="16153"/>
    <cellStyle name="Normal 2 8 3 3 7 2" xfId="51369"/>
    <cellStyle name="Normal 2 8 3 3 7 3" xfId="28758"/>
    <cellStyle name="Normal 2 8 3 3 8" xfId="14375"/>
    <cellStyle name="Normal 2 8 3 3 8 2" xfId="49593"/>
    <cellStyle name="Normal 2 8 3 3 9" xfId="38772"/>
    <cellStyle name="Normal 2 8 3 4" xfId="2647"/>
    <cellStyle name="Normal 2 8 3 4 10" xfId="26173"/>
    <cellStyle name="Normal 2 8 3 4 11" xfId="60577"/>
    <cellStyle name="Normal 2 8 3 4 2" xfId="4473"/>
    <cellStyle name="Normal 2 8 3 4 2 2" xfId="17120"/>
    <cellStyle name="Normal 2 8 3 4 2 2 2" xfId="52336"/>
    <cellStyle name="Normal 2 8 3 4 2 3" xfId="39739"/>
    <cellStyle name="Normal 2 8 3 4 2 4" xfId="29725"/>
    <cellStyle name="Normal 2 8 3 4 3" xfId="5943"/>
    <cellStyle name="Normal 2 8 3 4 3 2" xfId="18574"/>
    <cellStyle name="Normal 2 8 3 4 3 2 2" xfId="53790"/>
    <cellStyle name="Normal 2 8 3 4 3 3" xfId="41193"/>
    <cellStyle name="Normal 2 8 3 4 3 4" xfId="31179"/>
    <cellStyle name="Normal 2 8 3 4 4" xfId="7402"/>
    <cellStyle name="Normal 2 8 3 4 4 2" xfId="20028"/>
    <cellStyle name="Normal 2 8 3 4 4 2 2" xfId="55244"/>
    <cellStyle name="Normal 2 8 3 4 4 3" xfId="42647"/>
    <cellStyle name="Normal 2 8 3 4 4 4" xfId="32633"/>
    <cellStyle name="Normal 2 8 3 4 5" xfId="9183"/>
    <cellStyle name="Normal 2 8 3 4 5 2" xfId="21804"/>
    <cellStyle name="Normal 2 8 3 4 5 2 2" xfId="57020"/>
    <cellStyle name="Normal 2 8 3 4 5 3" xfId="44423"/>
    <cellStyle name="Normal 2 8 3 4 5 4" xfId="34409"/>
    <cellStyle name="Normal 2 8 3 4 6" xfId="10977"/>
    <cellStyle name="Normal 2 8 3 4 6 2" xfId="23580"/>
    <cellStyle name="Normal 2 8 3 4 6 2 2" xfId="58796"/>
    <cellStyle name="Normal 2 8 3 4 6 3" xfId="46199"/>
    <cellStyle name="Normal 2 8 3 4 6 4" xfId="36185"/>
    <cellStyle name="Normal 2 8 3 4 7" xfId="15344"/>
    <cellStyle name="Normal 2 8 3 4 7 2" xfId="50560"/>
    <cellStyle name="Normal 2 8 3 4 7 3" xfId="27949"/>
    <cellStyle name="Normal 2 8 3 4 8" xfId="13566"/>
    <cellStyle name="Normal 2 8 3 4 8 2" xfId="48784"/>
    <cellStyle name="Normal 2 8 3 4 9" xfId="37963"/>
    <cellStyle name="Normal 2 8 3 5" xfId="3811"/>
    <cellStyle name="Normal 2 8 3 5 2" xfId="8534"/>
    <cellStyle name="Normal 2 8 3 5 2 2" xfId="21160"/>
    <cellStyle name="Normal 2 8 3 5 2 2 2" xfId="56376"/>
    <cellStyle name="Normal 2 8 3 5 2 3" xfId="43779"/>
    <cellStyle name="Normal 2 8 3 5 2 4" xfId="33765"/>
    <cellStyle name="Normal 2 8 3 5 3" xfId="10315"/>
    <cellStyle name="Normal 2 8 3 5 3 2" xfId="22936"/>
    <cellStyle name="Normal 2 8 3 5 3 2 2" xfId="58152"/>
    <cellStyle name="Normal 2 8 3 5 3 3" xfId="45555"/>
    <cellStyle name="Normal 2 8 3 5 3 4" xfId="35541"/>
    <cellStyle name="Normal 2 8 3 5 4" xfId="12111"/>
    <cellStyle name="Normal 2 8 3 5 4 2" xfId="24712"/>
    <cellStyle name="Normal 2 8 3 5 4 2 2" xfId="59928"/>
    <cellStyle name="Normal 2 8 3 5 4 3" xfId="47331"/>
    <cellStyle name="Normal 2 8 3 5 4 4" xfId="37317"/>
    <cellStyle name="Normal 2 8 3 5 5" xfId="16476"/>
    <cellStyle name="Normal 2 8 3 5 5 2" xfId="51692"/>
    <cellStyle name="Normal 2 8 3 5 5 3" xfId="29081"/>
    <cellStyle name="Normal 2 8 3 5 6" xfId="14698"/>
    <cellStyle name="Normal 2 8 3 5 6 2" xfId="49916"/>
    <cellStyle name="Normal 2 8 3 5 7" xfId="39095"/>
    <cellStyle name="Normal 2 8 3 5 8" xfId="27305"/>
    <cellStyle name="Normal 2 8 3 6" xfId="4151"/>
    <cellStyle name="Normal 2 8 3 6 2" xfId="16798"/>
    <cellStyle name="Normal 2 8 3 6 2 2" xfId="52014"/>
    <cellStyle name="Normal 2 8 3 6 2 3" xfId="29403"/>
    <cellStyle name="Normal 2 8 3 6 3" xfId="13244"/>
    <cellStyle name="Normal 2 8 3 6 3 2" xfId="48462"/>
    <cellStyle name="Normal 2 8 3 6 4" xfId="39417"/>
    <cellStyle name="Normal 2 8 3 6 5" xfId="25851"/>
    <cellStyle name="Normal 2 8 3 7" xfId="5621"/>
    <cellStyle name="Normal 2 8 3 7 2" xfId="18252"/>
    <cellStyle name="Normal 2 8 3 7 2 2" xfId="53468"/>
    <cellStyle name="Normal 2 8 3 7 3" xfId="40871"/>
    <cellStyle name="Normal 2 8 3 7 4" xfId="30857"/>
    <cellStyle name="Normal 2 8 3 8" xfId="7080"/>
    <cellStyle name="Normal 2 8 3 8 2" xfId="19706"/>
    <cellStyle name="Normal 2 8 3 8 2 2" xfId="54922"/>
    <cellStyle name="Normal 2 8 3 8 3" xfId="42325"/>
    <cellStyle name="Normal 2 8 3 8 4" xfId="32311"/>
    <cellStyle name="Normal 2 8 3 9" xfId="8861"/>
    <cellStyle name="Normal 2 8 3 9 2" xfId="21482"/>
    <cellStyle name="Normal 2 8 3 9 2 2" xfId="56698"/>
    <cellStyle name="Normal 2 8 3 9 3" xfId="44101"/>
    <cellStyle name="Normal 2 8 3 9 4" xfId="34087"/>
    <cellStyle name="Normal 2 8 4" xfId="2992"/>
    <cellStyle name="Normal 2 8 4 10" xfId="25367"/>
    <cellStyle name="Normal 2 8 4 11" xfId="60902"/>
    <cellStyle name="Normal 2 8 4 2" xfId="4798"/>
    <cellStyle name="Normal 2 8 4 2 2" xfId="17445"/>
    <cellStyle name="Normal 2 8 4 2 2 2" xfId="52661"/>
    <cellStyle name="Normal 2 8 4 2 2 3" xfId="30050"/>
    <cellStyle name="Normal 2 8 4 2 3" xfId="13891"/>
    <cellStyle name="Normal 2 8 4 2 3 2" xfId="49109"/>
    <cellStyle name="Normal 2 8 4 2 4" xfId="40064"/>
    <cellStyle name="Normal 2 8 4 2 5" xfId="26498"/>
    <cellStyle name="Normal 2 8 4 3" xfId="6268"/>
    <cellStyle name="Normal 2 8 4 3 2" xfId="18899"/>
    <cellStyle name="Normal 2 8 4 3 2 2" xfId="54115"/>
    <cellStyle name="Normal 2 8 4 3 3" xfId="41518"/>
    <cellStyle name="Normal 2 8 4 3 4" xfId="31504"/>
    <cellStyle name="Normal 2 8 4 4" xfId="7727"/>
    <cellStyle name="Normal 2 8 4 4 2" xfId="20353"/>
    <cellStyle name="Normal 2 8 4 4 2 2" xfId="55569"/>
    <cellStyle name="Normal 2 8 4 4 3" xfId="42972"/>
    <cellStyle name="Normal 2 8 4 4 4" xfId="32958"/>
    <cellStyle name="Normal 2 8 4 5" xfId="9508"/>
    <cellStyle name="Normal 2 8 4 5 2" xfId="22129"/>
    <cellStyle name="Normal 2 8 4 5 2 2" xfId="57345"/>
    <cellStyle name="Normal 2 8 4 5 3" xfId="44748"/>
    <cellStyle name="Normal 2 8 4 5 4" xfId="34734"/>
    <cellStyle name="Normal 2 8 4 6" xfId="11302"/>
    <cellStyle name="Normal 2 8 4 6 2" xfId="23905"/>
    <cellStyle name="Normal 2 8 4 6 2 2" xfId="59121"/>
    <cellStyle name="Normal 2 8 4 6 3" xfId="46524"/>
    <cellStyle name="Normal 2 8 4 6 4" xfId="36510"/>
    <cellStyle name="Normal 2 8 4 7" xfId="15669"/>
    <cellStyle name="Normal 2 8 4 7 2" xfId="50885"/>
    <cellStyle name="Normal 2 8 4 7 3" xfId="28274"/>
    <cellStyle name="Normal 2 8 4 8" xfId="12760"/>
    <cellStyle name="Normal 2 8 4 8 2" xfId="47978"/>
    <cellStyle name="Normal 2 8 4 9" xfId="38288"/>
    <cellStyle name="Normal 2 8 5" xfId="2824"/>
    <cellStyle name="Normal 2 8 5 10" xfId="25212"/>
    <cellStyle name="Normal 2 8 5 11" xfId="60747"/>
    <cellStyle name="Normal 2 8 5 2" xfId="4643"/>
    <cellStyle name="Normal 2 8 5 2 2" xfId="17290"/>
    <cellStyle name="Normal 2 8 5 2 2 2" xfId="52506"/>
    <cellStyle name="Normal 2 8 5 2 2 3" xfId="29895"/>
    <cellStyle name="Normal 2 8 5 2 3" xfId="13736"/>
    <cellStyle name="Normal 2 8 5 2 3 2" xfId="48954"/>
    <cellStyle name="Normal 2 8 5 2 4" xfId="39909"/>
    <cellStyle name="Normal 2 8 5 2 5" xfId="26343"/>
    <cellStyle name="Normal 2 8 5 3" xfId="6113"/>
    <cellStyle name="Normal 2 8 5 3 2" xfId="18744"/>
    <cellStyle name="Normal 2 8 5 3 2 2" xfId="53960"/>
    <cellStyle name="Normal 2 8 5 3 3" xfId="41363"/>
    <cellStyle name="Normal 2 8 5 3 4" xfId="31349"/>
    <cellStyle name="Normal 2 8 5 4" xfId="7572"/>
    <cellStyle name="Normal 2 8 5 4 2" xfId="20198"/>
    <cellStyle name="Normal 2 8 5 4 2 2" xfId="55414"/>
    <cellStyle name="Normal 2 8 5 4 3" xfId="42817"/>
    <cellStyle name="Normal 2 8 5 4 4" xfId="32803"/>
    <cellStyle name="Normal 2 8 5 5" xfId="9353"/>
    <cellStyle name="Normal 2 8 5 5 2" xfId="21974"/>
    <cellStyle name="Normal 2 8 5 5 2 2" xfId="57190"/>
    <cellStyle name="Normal 2 8 5 5 3" xfId="44593"/>
    <cellStyle name="Normal 2 8 5 5 4" xfId="34579"/>
    <cellStyle name="Normal 2 8 5 6" xfId="11147"/>
    <cellStyle name="Normal 2 8 5 6 2" xfId="23750"/>
    <cellStyle name="Normal 2 8 5 6 2 2" xfId="58966"/>
    <cellStyle name="Normal 2 8 5 6 3" xfId="46369"/>
    <cellStyle name="Normal 2 8 5 6 4" xfId="36355"/>
    <cellStyle name="Normal 2 8 5 7" xfId="15514"/>
    <cellStyle name="Normal 2 8 5 7 2" xfId="50730"/>
    <cellStyle name="Normal 2 8 5 7 3" xfId="28119"/>
    <cellStyle name="Normal 2 8 5 8" xfId="12605"/>
    <cellStyle name="Normal 2 8 5 8 2" xfId="47823"/>
    <cellStyle name="Normal 2 8 5 9" xfId="38133"/>
    <cellStyle name="Normal 2 8 6" xfId="3334"/>
    <cellStyle name="Normal 2 8 6 10" xfId="26830"/>
    <cellStyle name="Normal 2 8 6 11" xfId="61234"/>
    <cellStyle name="Normal 2 8 6 2" xfId="5130"/>
    <cellStyle name="Normal 2 8 6 2 2" xfId="17777"/>
    <cellStyle name="Normal 2 8 6 2 2 2" xfId="52993"/>
    <cellStyle name="Normal 2 8 6 2 3" xfId="40396"/>
    <cellStyle name="Normal 2 8 6 2 4" xfId="30382"/>
    <cellStyle name="Normal 2 8 6 3" xfId="6600"/>
    <cellStyle name="Normal 2 8 6 3 2" xfId="19231"/>
    <cellStyle name="Normal 2 8 6 3 2 2" xfId="54447"/>
    <cellStyle name="Normal 2 8 6 3 3" xfId="41850"/>
    <cellStyle name="Normal 2 8 6 3 4" xfId="31836"/>
    <cellStyle name="Normal 2 8 6 4" xfId="8059"/>
    <cellStyle name="Normal 2 8 6 4 2" xfId="20685"/>
    <cellStyle name="Normal 2 8 6 4 2 2" xfId="55901"/>
    <cellStyle name="Normal 2 8 6 4 3" xfId="43304"/>
    <cellStyle name="Normal 2 8 6 4 4" xfId="33290"/>
    <cellStyle name="Normal 2 8 6 5" xfId="9840"/>
    <cellStyle name="Normal 2 8 6 5 2" xfId="22461"/>
    <cellStyle name="Normal 2 8 6 5 2 2" xfId="57677"/>
    <cellStyle name="Normal 2 8 6 5 3" xfId="45080"/>
    <cellStyle name="Normal 2 8 6 5 4" xfId="35066"/>
    <cellStyle name="Normal 2 8 6 6" xfId="11634"/>
    <cellStyle name="Normal 2 8 6 6 2" xfId="24237"/>
    <cellStyle name="Normal 2 8 6 6 2 2" xfId="59453"/>
    <cellStyle name="Normal 2 8 6 6 3" xfId="46856"/>
    <cellStyle name="Normal 2 8 6 6 4" xfId="36842"/>
    <cellStyle name="Normal 2 8 6 7" xfId="16001"/>
    <cellStyle name="Normal 2 8 6 7 2" xfId="51217"/>
    <cellStyle name="Normal 2 8 6 7 3" xfId="28606"/>
    <cellStyle name="Normal 2 8 6 8" xfId="14223"/>
    <cellStyle name="Normal 2 8 6 8 2" xfId="49441"/>
    <cellStyle name="Normal 2 8 6 9" xfId="38620"/>
    <cellStyle name="Normal 2 8 7" xfId="2494"/>
    <cellStyle name="Normal 2 8 7 10" xfId="26021"/>
    <cellStyle name="Normal 2 8 7 11" xfId="60425"/>
    <cellStyle name="Normal 2 8 7 2" xfId="4321"/>
    <cellStyle name="Normal 2 8 7 2 2" xfId="16968"/>
    <cellStyle name="Normal 2 8 7 2 2 2" xfId="52184"/>
    <cellStyle name="Normal 2 8 7 2 3" xfId="39587"/>
    <cellStyle name="Normal 2 8 7 2 4" xfId="29573"/>
    <cellStyle name="Normal 2 8 7 3" xfId="5791"/>
    <cellStyle name="Normal 2 8 7 3 2" xfId="18422"/>
    <cellStyle name="Normal 2 8 7 3 2 2" xfId="53638"/>
    <cellStyle name="Normal 2 8 7 3 3" xfId="41041"/>
    <cellStyle name="Normal 2 8 7 3 4" xfId="31027"/>
    <cellStyle name="Normal 2 8 7 4" xfId="7250"/>
    <cellStyle name="Normal 2 8 7 4 2" xfId="19876"/>
    <cellStyle name="Normal 2 8 7 4 2 2" xfId="55092"/>
    <cellStyle name="Normal 2 8 7 4 3" xfId="42495"/>
    <cellStyle name="Normal 2 8 7 4 4" xfId="32481"/>
    <cellStyle name="Normal 2 8 7 5" xfId="9031"/>
    <cellStyle name="Normal 2 8 7 5 2" xfId="21652"/>
    <cellStyle name="Normal 2 8 7 5 2 2" xfId="56868"/>
    <cellStyle name="Normal 2 8 7 5 3" xfId="44271"/>
    <cellStyle name="Normal 2 8 7 5 4" xfId="34257"/>
    <cellStyle name="Normal 2 8 7 6" xfId="10825"/>
    <cellStyle name="Normal 2 8 7 6 2" xfId="23428"/>
    <cellStyle name="Normal 2 8 7 6 2 2" xfId="58644"/>
    <cellStyle name="Normal 2 8 7 6 3" xfId="46047"/>
    <cellStyle name="Normal 2 8 7 6 4" xfId="36033"/>
    <cellStyle name="Normal 2 8 7 7" xfId="15192"/>
    <cellStyle name="Normal 2 8 7 7 2" xfId="50408"/>
    <cellStyle name="Normal 2 8 7 7 3" xfId="27797"/>
    <cellStyle name="Normal 2 8 7 8" xfId="13414"/>
    <cellStyle name="Normal 2 8 7 8 2" xfId="48632"/>
    <cellStyle name="Normal 2 8 7 9" xfId="37811"/>
    <cellStyle name="Normal 2 8 8" xfId="3658"/>
    <cellStyle name="Normal 2 8 8 2" xfId="8382"/>
    <cellStyle name="Normal 2 8 8 2 2" xfId="21008"/>
    <cellStyle name="Normal 2 8 8 2 2 2" xfId="56224"/>
    <cellStyle name="Normal 2 8 8 2 3" xfId="43627"/>
    <cellStyle name="Normal 2 8 8 2 4" xfId="33613"/>
    <cellStyle name="Normal 2 8 8 3" xfId="10163"/>
    <cellStyle name="Normal 2 8 8 3 2" xfId="22784"/>
    <cellStyle name="Normal 2 8 8 3 2 2" xfId="58000"/>
    <cellStyle name="Normal 2 8 8 3 3" xfId="45403"/>
    <cellStyle name="Normal 2 8 8 3 4" xfId="35389"/>
    <cellStyle name="Normal 2 8 8 4" xfId="11959"/>
    <cellStyle name="Normal 2 8 8 4 2" xfId="24560"/>
    <cellStyle name="Normal 2 8 8 4 2 2" xfId="59776"/>
    <cellStyle name="Normal 2 8 8 4 3" xfId="47179"/>
    <cellStyle name="Normal 2 8 8 4 4" xfId="37165"/>
    <cellStyle name="Normal 2 8 8 5" xfId="16324"/>
    <cellStyle name="Normal 2 8 8 5 2" xfId="51540"/>
    <cellStyle name="Normal 2 8 8 5 3" xfId="28929"/>
    <cellStyle name="Normal 2 8 8 6" xfId="14546"/>
    <cellStyle name="Normal 2 8 8 6 2" xfId="49764"/>
    <cellStyle name="Normal 2 8 8 7" xfId="38943"/>
    <cellStyle name="Normal 2 8 8 8" xfId="27153"/>
    <cellStyle name="Normal 2 8 9" xfId="3990"/>
    <cellStyle name="Normal 2 8 9 2" xfId="16646"/>
    <cellStyle name="Normal 2 8 9 2 2" xfId="51862"/>
    <cellStyle name="Normal 2 8 9 2 3" xfId="29251"/>
    <cellStyle name="Normal 2 8 9 3" xfId="13092"/>
    <cellStyle name="Normal 2 8 9 3 2" xfId="48310"/>
    <cellStyle name="Normal 2 8 9 4" xfId="39265"/>
    <cellStyle name="Normal 2 8 9 5" xfId="25699"/>
    <cellStyle name="Normal 2 8_District Target Attainment" xfId="1143"/>
    <cellStyle name="Normal 2 9" xfId="593"/>
    <cellStyle name="Normal 2 9 2" xfId="1775"/>
    <cellStyle name="Normal 2 9_District Target Attainment" xfId="1144"/>
    <cellStyle name="Normal 2_Attachment Two A" xfId="594"/>
    <cellStyle name="Normal 20" xfId="595"/>
    <cellStyle name="Normal 20 10" xfId="5470"/>
    <cellStyle name="Normal 20 10 2" xfId="18101"/>
    <cellStyle name="Normal 20 10 2 2" xfId="53317"/>
    <cellStyle name="Normal 20 10 3" xfId="40720"/>
    <cellStyle name="Normal 20 10 4" xfId="30706"/>
    <cellStyle name="Normal 20 11" xfId="6926"/>
    <cellStyle name="Normal 20 11 2" xfId="19555"/>
    <cellStyle name="Normal 20 11 2 2" xfId="54771"/>
    <cellStyle name="Normal 20 11 3" xfId="42174"/>
    <cellStyle name="Normal 20 11 4" xfId="32160"/>
    <cellStyle name="Normal 20 12" xfId="8708"/>
    <cellStyle name="Normal 20 12 2" xfId="21331"/>
    <cellStyle name="Normal 20 12 2 2" xfId="56547"/>
    <cellStyle name="Normal 20 12 3" xfId="43950"/>
    <cellStyle name="Normal 20 12 4" xfId="33936"/>
    <cellStyle name="Normal 20 13" xfId="10599"/>
    <cellStyle name="Normal 20 13 2" xfId="23210"/>
    <cellStyle name="Normal 20 13 2 2" xfId="58426"/>
    <cellStyle name="Normal 20 13 3" xfId="45829"/>
    <cellStyle name="Normal 20 13 4" xfId="35815"/>
    <cellStyle name="Normal 20 14" xfId="14870"/>
    <cellStyle name="Normal 20 14 2" xfId="50087"/>
    <cellStyle name="Normal 20 14 3" xfId="27476"/>
    <cellStyle name="Normal 20 15" xfId="12284"/>
    <cellStyle name="Normal 20 15 2" xfId="47502"/>
    <cellStyle name="Normal 20 16" xfId="37489"/>
    <cellStyle name="Normal 20 17" xfId="24891"/>
    <cellStyle name="Normal 20 18" xfId="60104"/>
    <cellStyle name="Normal 20 2" xfId="1776"/>
    <cellStyle name="Normal 20 2 10" xfId="7000"/>
    <cellStyle name="Normal 20 2 10 2" xfId="19627"/>
    <cellStyle name="Normal 20 2 10 2 2" xfId="54843"/>
    <cellStyle name="Normal 20 2 10 3" xfId="42246"/>
    <cellStyle name="Normal 20 2 10 4" xfId="32232"/>
    <cellStyle name="Normal 20 2 11" xfId="8781"/>
    <cellStyle name="Normal 20 2 11 2" xfId="21403"/>
    <cellStyle name="Normal 20 2 11 2 2" xfId="56619"/>
    <cellStyle name="Normal 20 2 11 3" xfId="44022"/>
    <cellStyle name="Normal 20 2 11 4" xfId="34008"/>
    <cellStyle name="Normal 20 2 12" xfId="10600"/>
    <cellStyle name="Normal 20 2 12 2" xfId="23211"/>
    <cellStyle name="Normal 20 2 12 2 2" xfId="58427"/>
    <cellStyle name="Normal 20 2 12 3" xfId="45830"/>
    <cellStyle name="Normal 20 2 12 4" xfId="35816"/>
    <cellStyle name="Normal 20 2 13" xfId="14942"/>
    <cellStyle name="Normal 20 2 13 2" xfId="50159"/>
    <cellStyle name="Normal 20 2 13 3" xfId="27548"/>
    <cellStyle name="Normal 20 2 14" xfId="12356"/>
    <cellStyle name="Normal 20 2 14 2" xfId="47574"/>
    <cellStyle name="Normal 20 2 15" xfId="37561"/>
    <cellStyle name="Normal 20 2 16" xfId="24963"/>
    <cellStyle name="Normal 20 2 17" xfId="60176"/>
    <cellStyle name="Normal 20 2 2" xfId="2386"/>
    <cellStyle name="Normal 20 2 2 10" xfId="10601"/>
    <cellStyle name="Normal 20 2 2 10 2" xfId="23212"/>
    <cellStyle name="Normal 20 2 2 10 2 2" xfId="58428"/>
    <cellStyle name="Normal 20 2 2 10 3" xfId="45831"/>
    <cellStyle name="Normal 20 2 2 10 4" xfId="35817"/>
    <cellStyle name="Normal 20 2 2 11" xfId="15097"/>
    <cellStyle name="Normal 20 2 2 11 2" xfId="50313"/>
    <cellStyle name="Normal 20 2 2 11 3" xfId="27702"/>
    <cellStyle name="Normal 20 2 2 12" xfId="12510"/>
    <cellStyle name="Normal 20 2 2 12 2" xfId="47728"/>
    <cellStyle name="Normal 20 2 2 13" xfId="37716"/>
    <cellStyle name="Normal 20 2 2 14" xfId="25117"/>
    <cellStyle name="Normal 20 2 2 15" xfId="60330"/>
    <cellStyle name="Normal 20 2 2 2" xfId="3232"/>
    <cellStyle name="Normal 20 2 2 2 10" xfId="25601"/>
    <cellStyle name="Normal 20 2 2 2 11" xfId="61136"/>
    <cellStyle name="Normal 20 2 2 2 2" xfId="5032"/>
    <cellStyle name="Normal 20 2 2 2 2 2" xfId="17679"/>
    <cellStyle name="Normal 20 2 2 2 2 2 2" xfId="52895"/>
    <cellStyle name="Normal 20 2 2 2 2 2 3" xfId="30284"/>
    <cellStyle name="Normal 20 2 2 2 2 3" xfId="14125"/>
    <cellStyle name="Normal 20 2 2 2 2 3 2" xfId="49343"/>
    <cellStyle name="Normal 20 2 2 2 2 4" xfId="40298"/>
    <cellStyle name="Normal 20 2 2 2 2 5" xfId="26732"/>
    <cellStyle name="Normal 20 2 2 2 3" xfId="6502"/>
    <cellStyle name="Normal 20 2 2 2 3 2" xfId="19133"/>
    <cellStyle name="Normal 20 2 2 2 3 2 2" xfId="54349"/>
    <cellStyle name="Normal 20 2 2 2 3 3" xfId="41752"/>
    <cellStyle name="Normal 20 2 2 2 3 4" xfId="31738"/>
    <cellStyle name="Normal 20 2 2 2 4" xfId="7961"/>
    <cellStyle name="Normal 20 2 2 2 4 2" xfId="20587"/>
    <cellStyle name="Normal 20 2 2 2 4 2 2" xfId="55803"/>
    <cellStyle name="Normal 20 2 2 2 4 3" xfId="43206"/>
    <cellStyle name="Normal 20 2 2 2 4 4" xfId="33192"/>
    <cellStyle name="Normal 20 2 2 2 5" xfId="9742"/>
    <cellStyle name="Normal 20 2 2 2 5 2" xfId="22363"/>
    <cellStyle name="Normal 20 2 2 2 5 2 2" xfId="57579"/>
    <cellStyle name="Normal 20 2 2 2 5 3" xfId="44982"/>
    <cellStyle name="Normal 20 2 2 2 5 4" xfId="34968"/>
    <cellStyle name="Normal 20 2 2 2 6" xfId="11536"/>
    <cellStyle name="Normal 20 2 2 2 6 2" xfId="24139"/>
    <cellStyle name="Normal 20 2 2 2 6 2 2" xfId="59355"/>
    <cellStyle name="Normal 20 2 2 2 6 3" xfId="46758"/>
    <cellStyle name="Normal 20 2 2 2 6 4" xfId="36744"/>
    <cellStyle name="Normal 20 2 2 2 7" xfId="15903"/>
    <cellStyle name="Normal 20 2 2 2 7 2" xfId="51119"/>
    <cellStyle name="Normal 20 2 2 2 7 3" xfId="28508"/>
    <cellStyle name="Normal 20 2 2 2 8" xfId="12994"/>
    <cellStyle name="Normal 20 2 2 2 8 2" xfId="48212"/>
    <cellStyle name="Normal 20 2 2 2 9" xfId="38522"/>
    <cellStyle name="Normal 20 2 2 3" xfId="3561"/>
    <cellStyle name="Normal 20 2 2 3 10" xfId="27057"/>
    <cellStyle name="Normal 20 2 2 3 11" xfId="61461"/>
    <cellStyle name="Normal 20 2 2 3 2" xfId="5357"/>
    <cellStyle name="Normal 20 2 2 3 2 2" xfId="18004"/>
    <cellStyle name="Normal 20 2 2 3 2 2 2" xfId="53220"/>
    <cellStyle name="Normal 20 2 2 3 2 3" xfId="40623"/>
    <cellStyle name="Normal 20 2 2 3 2 4" xfId="30609"/>
    <cellStyle name="Normal 20 2 2 3 3" xfId="6827"/>
    <cellStyle name="Normal 20 2 2 3 3 2" xfId="19458"/>
    <cellStyle name="Normal 20 2 2 3 3 2 2" xfId="54674"/>
    <cellStyle name="Normal 20 2 2 3 3 3" xfId="42077"/>
    <cellStyle name="Normal 20 2 2 3 3 4" xfId="32063"/>
    <cellStyle name="Normal 20 2 2 3 4" xfId="8286"/>
    <cellStyle name="Normal 20 2 2 3 4 2" xfId="20912"/>
    <cellStyle name="Normal 20 2 2 3 4 2 2" xfId="56128"/>
    <cellStyle name="Normal 20 2 2 3 4 3" xfId="43531"/>
    <cellStyle name="Normal 20 2 2 3 4 4" xfId="33517"/>
    <cellStyle name="Normal 20 2 2 3 5" xfId="10067"/>
    <cellStyle name="Normal 20 2 2 3 5 2" xfId="22688"/>
    <cellStyle name="Normal 20 2 2 3 5 2 2" xfId="57904"/>
    <cellStyle name="Normal 20 2 2 3 5 3" xfId="45307"/>
    <cellStyle name="Normal 20 2 2 3 5 4" xfId="35293"/>
    <cellStyle name="Normal 20 2 2 3 6" xfId="11861"/>
    <cellStyle name="Normal 20 2 2 3 6 2" xfId="24464"/>
    <cellStyle name="Normal 20 2 2 3 6 2 2" xfId="59680"/>
    <cellStyle name="Normal 20 2 2 3 6 3" xfId="47083"/>
    <cellStyle name="Normal 20 2 2 3 6 4" xfId="37069"/>
    <cellStyle name="Normal 20 2 2 3 7" xfId="16228"/>
    <cellStyle name="Normal 20 2 2 3 7 2" xfId="51444"/>
    <cellStyle name="Normal 20 2 2 3 7 3" xfId="28833"/>
    <cellStyle name="Normal 20 2 2 3 8" xfId="14450"/>
    <cellStyle name="Normal 20 2 2 3 8 2" xfId="49668"/>
    <cellStyle name="Normal 20 2 2 3 9" xfId="38847"/>
    <cellStyle name="Normal 20 2 2 4" xfId="2722"/>
    <cellStyle name="Normal 20 2 2 4 10" xfId="26248"/>
    <cellStyle name="Normal 20 2 2 4 11" xfId="60652"/>
    <cellStyle name="Normal 20 2 2 4 2" xfId="4548"/>
    <cellStyle name="Normal 20 2 2 4 2 2" xfId="17195"/>
    <cellStyle name="Normal 20 2 2 4 2 2 2" xfId="52411"/>
    <cellStyle name="Normal 20 2 2 4 2 3" xfId="39814"/>
    <cellStyle name="Normal 20 2 2 4 2 4" xfId="29800"/>
    <cellStyle name="Normal 20 2 2 4 3" xfId="6018"/>
    <cellStyle name="Normal 20 2 2 4 3 2" xfId="18649"/>
    <cellStyle name="Normal 20 2 2 4 3 2 2" xfId="53865"/>
    <cellStyle name="Normal 20 2 2 4 3 3" xfId="41268"/>
    <cellStyle name="Normal 20 2 2 4 3 4" xfId="31254"/>
    <cellStyle name="Normal 20 2 2 4 4" xfId="7477"/>
    <cellStyle name="Normal 20 2 2 4 4 2" xfId="20103"/>
    <cellStyle name="Normal 20 2 2 4 4 2 2" xfId="55319"/>
    <cellStyle name="Normal 20 2 2 4 4 3" xfId="42722"/>
    <cellStyle name="Normal 20 2 2 4 4 4" xfId="32708"/>
    <cellStyle name="Normal 20 2 2 4 5" xfId="9258"/>
    <cellStyle name="Normal 20 2 2 4 5 2" xfId="21879"/>
    <cellStyle name="Normal 20 2 2 4 5 2 2" xfId="57095"/>
    <cellStyle name="Normal 20 2 2 4 5 3" xfId="44498"/>
    <cellStyle name="Normal 20 2 2 4 5 4" xfId="34484"/>
    <cellStyle name="Normal 20 2 2 4 6" xfId="11052"/>
    <cellStyle name="Normal 20 2 2 4 6 2" xfId="23655"/>
    <cellStyle name="Normal 20 2 2 4 6 2 2" xfId="58871"/>
    <cellStyle name="Normal 20 2 2 4 6 3" xfId="46274"/>
    <cellStyle name="Normal 20 2 2 4 6 4" xfId="36260"/>
    <cellStyle name="Normal 20 2 2 4 7" xfId="15419"/>
    <cellStyle name="Normal 20 2 2 4 7 2" xfId="50635"/>
    <cellStyle name="Normal 20 2 2 4 7 3" xfId="28024"/>
    <cellStyle name="Normal 20 2 2 4 8" xfId="13641"/>
    <cellStyle name="Normal 20 2 2 4 8 2" xfId="48859"/>
    <cellStyle name="Normal 20 2 2 4 9" xfId="38038"/>
    <cellStyle name="Normal 20 2 2 5" xfId="3886"/>
    <cellStyle name="Normal 20 2 2 5 2" xfId="8609"/>
    <cellStyle name="Normal 20 2 2 5 2 2" xfId="21235"/>
    <cellStyle name="Normal 20 2 2 5 2 2 2" xfId="56451"/>
    <cellStyle name="Normal 20 2 2 5 2 3" xfId="43854"/>
    <cellStyle name="Normal 20 2 2 5 2 4" xfId="33840"/>
    <cellStyle name="Normal 20 2 2 5 3" xfId="10390"/>
    <cellStyle name="Normal 20 2 2 5 3 2" xfId="23011"/>
    <cellStyle name="Normal 20 2 2 5 3 2 2" xfId="58227"/>
    <cellStyle name="Normal 20 2 2 5 3 3" xfId="45630"/>
    <cellStyle name="Normal 20 2 2 5 3 4" xfId="35616"/>
    <cellStyle name="Normal 20 2 2 5 4" xfId="12186"/>
    <cellStyle name="Normal 20 2 2 5 4 2" xfId="24787"/>
    <cellStyle name="Normal 20 2 2 5 4 2 2" xfId="60003"/>
    <cellStyle name="Normal 20 2 2 5 4 3" xfId="47406"/>
    <cellStyle name="Normal 20 2 2 5 4 4" xfId="37392"/>
    <cellStyle name="Normal 20 2 2 5 5" xfId="16551"/>
    <cellStyle name="Normal 20 2 2 5 5 2" xfId="51767"/>
    <cellStyle name="Normal 20 2 2 5 5 3" xfId="29156"/>
    <cellStyle name="Normal 20 2 2 5 6" xfId="14773"/>
    <cellStyle name="Normal 20 2 2 5 6 2" xfId="49991"/>
    <cellStyle name="Normal 20 2 2 5 7" xfId="39170"/>
    <cellStyle name="Normal 20 2 2 5 8" xfId="27380"/>
    <cellStyle name="Normal 20 2 2 6" xfId="4226"/>
    <cellStyle name="Normal 20 2 2 6 2" xfId="16873"/>
    <cellStyle name="Normal 20 2 2 6 2 2" xfId="52089"/>
    <cellStyle name="Normal 20 2 2 6 2 3" xfId="29478"/>
    <cellStyle name="Normal 20 2 2 6 3" xfId="13319"/>
    <cellStyle name="Normal 20 2 2 6 3 2" xfId="48537"/>
    <cellStyle name="Normal 20 2 2 6 4" xfId="39492"/>
    <cellStyle name="Normal 20 2 2 6 5" xfId="25926"/>
    <cellStyle name="Normal 20 2 2 7" xfId="5696"/>
    <cellStyle name="Normal 20 2 2 7 2" xfId="18327"/>
    <cellStyle name="Normal 20 2 2 7 2 2" xfId="53543"/>
    <cellStyle name="Normal 20 2 2 7 3" xfId="40946"/>
    <cellStyle name="Normal 20 2 2 7 4" xfId="30932"/>
    <cellStyle name="Normal 20 2 2 8" xfId="7155"/>
    <cellStyle name="Normal 20 2 2 8 2" xfId="19781"/>
    <cellStyle name="Normal 20 2 2 8 2 2" xfId="54997"/>
    <cellStyle name="Normal 20 2 2 8 3" xfId="42400"/>
    <cellStyle name="Normal 20 2 2 8 4" xfId="32386"/>
    <cellStyle name="Normal 20 2 2 9" xfId="8936"/>
    <cellStyle name="Normal 20 2 2 9 2" xfId="21557"/>
    <cellStyle name="Normal 20 2 2 9 2 2" xfId="56773"/>
    <cellStyle name="Normal 20 2 2 9 3" xfId="44176"/>
    <cellStyle name="Normal 20 2 2 9 4" xfId="34162"/>
    <cellStyle name="Normal 20 2 3" xfId="3072"/>
    <cellStyle name="Normal 20 2 3 10" xfId="25444"/>
    <cellStyle name="Normal 20 2 3 11" xfId="60979"/>
    <cellStyle name="Normal 20 2 3 2" xfId="4875"/>
    <cellStyle name="Normal 20 2 3 2 2" xfId="17522"/>
    <cellStyle name="Normal 20 2 3 2 2 2" xfId="52738"/>
    <cellStyle name="Normal 20 2 3 2 2 3" xfId="30127"/>
    <cellStyle name="Normal 20 2 3 2 3" xfId="13968"/>
    <cellStyle name="Normal 20 2 3 2 3 2" xfId="49186"/>
    <cellStyle name="Normal 20 2 3 2 4" xfId="40141"/>
    <cellStyle name="Normal 20 2 3 2 5" xfId="26575"/>
    <cellStyle name="Normal 20 2 3 3" xfId="6345"/>
    <cellStyle name="Normal 20 2 3 3 2" xfId="18976"/>
    <cellStyle name="Normal 20 2 3 3 2 2" xfId="54192"/>
    <cellStyle name="Normal 20 2 3 3 3" xfId="41595"/>
    <cellStyle name="Normal 20 2 3 3 4" xfId="31581"/>
    <cellStyle name="Normal 20 2 3 4" xfId="7804"/>
    <cellStyle name="Normal 20 2 3 4 2" xfId="20430"/>
    <cellStyle name="Normal 20 2 3 4 2 2" xfId="55646"/>
    <cellStyle name="Normal 20 2 3 4 3" xfId="43049"/>
    <cellStyle name="Normal 20 2 3 4 4" xfId="33035"/>
    <cellStyle name="Normal 20 2 3 5" xfId="9585"/>
    <cellStyle name="Normal 20 2 3 5 2" xfId="22206"/>
    <cellStyle name="Normal 20 2 3 5 2 2" xfId="57422"/>
    <cellStyle name="Normal 20 2 3 5 3" xfId="44825"/>
    <cellStyle name="Normal 20 2 3 5 4" xfId="34811"/>
    <cellStyle name="Normal 20 2 3 6" xfId="11379"/>
    <cellStyle name="Normal 20 2 3 6 2" xfId="23982"/>
    <cellStyle name="Normal 20 2 3 6 2 2" xfId="59198"/>
    <cellStyle name="Normal 20 2 3 6 3" xfId="46601"/>
    <cellStyle name="Normal 20 2 3 6 4" xfId="36587"/>
    <cellStyle name="Normal 20 2 3 7" xfId="15746"/>
    <cellStyle name="Normal 20 2 3 7 2" xfId="50962"/>
    <cellStyle name="Normal 20 2 3 7 3" xfId="28351"/>
    <cellStyle name="Normal 20 2 3 8" xfId="12837"/>
    <cellStyle name="Normal 20 2 3 8 2" xfId="48055"/>
    <cellStyle name="Normal 20 2 3 9" xfId="38365"/>
    <cellStyle name="Normal 20 2 4" xfId="2898"/>
    <cellStyle name="Normal 20 2 4 10" xfId="25285"/>
    <cellStyle name="Normal 20 2 4 11" xfId="60820"/>
    <cellStyle name="Normal 20 2 4 2" xfId="4716"/>
    <cellStyle name="Normal 20 2 4 2 2" xfId="17363"/>
    <cellStyle name="Normal 20 2 4 2 2 2" xfId="52579"/>
    <cellStyle name="Normal 20 2 4 2 2 3" xfId="29968"/>
    <cellStyle name="Normal 20 2 4 2 3" xfId="13809"/>
    <cellStyle name="Normal 20 2 4 2 3 2" xfId="49027"/>
    <cellStyle name="Normal 20 2 4 2 4" xfId="39982"/>
    <cellStyle name="Normal 20 2 4 2 5" xfId="26416"/>
    <cellStyle name="Normal 20 2 4 3" xfId="6186"/>
    <cellStyle name="Normal 20 2 4 3 2" xfId="18817"/>
    <cellStyle name="Normal 20 2 4 3 2 2" xfId="54033"/>
    <cellStyle name="Normal 20 2 4 3 3" xfId="41436"/>
    <cellStyle name="Normal 20 2 4 3 4" xfId="31422"/>
    <cellStyle name="Normal 20 2 4 4" xfId="7645"/>
    <cellStyle name="Normal 20 2 4 4 2" xfId="20271"/>
    <cellStyle name="Normal 20 2 4 4 2 2" xfId="55487"/>
    <cellStyle name="Normal 20 2 4 4 3" xfId="42890"/>
    <cellStyle name="Normal 20 2 4 4 4" xfId="32876"/>
    <cellStyle name="Normal 20 2 4 5" xfId="9426"/>
    <cellStyle name="Normal 20 2 4 5 2" xfId="22047"/>
    <cellStyle name="Normal 20 2 4 5 2 2" xfId="57263"/>
    <cellStyle name="Normal 20 2 4 5 3" xfId="44666"/>
    <cellStyle name="Normal 20 2 4 5 4" xfId="34652"/>
    <cellStyle name="Normal 20 2 4 6" xfId="11220"/>
    <cellStyle name="Normal 20 2 4 6 2" xfId="23823"/>
    <cellStyle name="Normal 20 2 4 6 2 2" xfId="59039"/>
    <cellStyle name="Normal 20 2 4 6 3" xfId="46442"/>
    <cellStyle name="Normal 20 2 4 6 4" xfId="36428"/>
    <cellStyle name="Normal 20 2 4 7" xfId="15587"/>
    <cellStyle name="Normal 20 2 4 7 2" xfId="50803"/>
    <cellStyle name="Normal 20 2 4 7 3" xfId="28192"/>
    <cellStyle name="Normal 20 2 4 8" xfId="12678"/>
    <cellStyle name="Normal 20 2 4 8 2" xfId="47896"/>
    <cellStyle name="Normal 20 2 4 9" xfId="38206"/>
    <cellStyle name="Normal 20 2 5" xfId="3407"/>
    <cellStyle name="Normal 20 2 5 10" xfId="26903"/>
    <cellStyle name="Normal 20 2 5 11" xfId="61307"/>
    <cellStyle name="Normal 20 2 5 2" xfId="5203"/>
    <cellStyle name="Normal 20 2 5 2 2" xfId="17850"/>
    <cellStyle name="Normal 20 2 5 2 2 2" xfId="53066"/>
    <cellStyle name="Normal 20 2 5 2 3" xfId="40469"/>
    <cellStyle name="Normal 20 2 5 2 4" xfId="30455"/>
    <cellStyle name="Normal 20 2 5 3" xfId="6673"/>
    <cellStyle name="Normal 20 2 5 3 2" xfId="19304"/>
    <cellStyle name="Normal 20 2 5 3 2 2" xfId="54520"/>
    <cellStyle name="Normal 20 2 5 3 3" xfId="41923"/>
    <cellStyle name="Normal 20 2 5 3 4" xfId="31909"/>
    <cellStyle name="Normal 20 2 5 4" xfId="8132"/>
    <cellStyle name="Normal 20 2 5 4 2" xfId="20758"/>
    <cellStyle name="Normal 20 2 5 4 2 2" xfId="55974"/>
    <cellStyle name="Normal 20 2 5 4 3" xfId="43377"/>
    <cellStyle name="Normal 20 2 5 4 4" xfId="33363"/>
    <cellStyle name="Normal 20 2 5 5" xfId="9913"/>
    <cellStyle name="Normal 20 2 5 5 2" xfId="22534"/>
    <cellStyle name="Normal 20 2 5 5 2 2" xfId="57750"/>
    <cellStyle name="Normal 20 2 5 5 3" xfId="45153"/>
    <cellStyle name="Normal 20 2 5 5 4" xfId="35139"/>
    <cellStyle name="Normal 20 2 5 6" xfId="11707"/>
    <cellStyle name="Normal 20 2 5 6 2" xfId="24310"/>
    <cellStyle name="Normal 20 2 5 6 2 2" xfId="59526"/>
    <cellStyle name="Normal 20 2 5 6 3" xfId="46929"/>
    <cellStyle name="Normal 20 2 5 6 4" xfId="36915"/>
    <cellStyle name="Normal 20 2 5 7" xfId="16074"/>
    <cellStyle name="Normal 20 2 5 7 2" xfId="51290"/>
    <cellStyle name="Normal 20 2 5 7 3" xfId="28679"/>
    <cellStyle name="Normal 20 2 5 8" xfId="14296"/>
    <cellStyle name="Normal 20 2 5 8 2" xfId="49514"/>
    <cellStyle name="Normal 20 2 5 9" xfId="38693"/>
    <cellStyle name="Normal 20 2 6" xfId="2567"/>
    <cellStyle name="Normal 20 2 6 10" xfId="26094"/>
    <cellStyle name="Normal 20 2 6 11" xfId="60498"/>
    <cellStyle name="Normal 20 2 6 2" xfId="4394"/>
    <cellStyle name="Normal 20 2 6 2 2" xfId="17041"/>
    <cellStyle name="Normal 20 2 6 2 2 2" xfId="52257"/>
    <cellStyle name="Normal 20 2 6 2 3" xfId="39660"/>
    <cellStyle name="Normal 20 2 6 2 4" xfId="29646"/>
    <cellStyle name="Normal 20 2 6 3" xfId="5864"/>
    <cellStyle name="Normal 20 2 6 3 2" xfId="18495"/>
    <cellStyle name="Normal 20 2 6 3 2 2" xfId="53711"/>
    <cellStyle name="Normal 20 2 6 3 3" xfId="41114"/>
    <cellStyle name="Normal 20 2 6 3 4" xfId="31100"/>
    <cellStyle name="Normal 20 2 6 4" xfId="7323"/>
    <cellStyle name="Normal 20 2 6 4 2" xfId="19949"/>
    <cellStyle name="Normal 20 2 6 4 2 2" xfId="55165"/>
    <cellStyle name="Normal 20 2 6 4 3" xfId="42568"/>
    <cellStyle name="Normal 20 2 6 4 4" xfId="32554"/>
    <cellStyle name="Normal 20 2 6 5" xfId="9104"/>
    <cellStyle name="Normal 20 2 6 5 2" xfId="21725"/>
    <cellStyle name="Normal 20 2 6 5 2 2" xfId="56941"/>
    <cellStyle name="Normal 20 2 6 5 3" xfId="44344"/>
    <cellStyle name="Normal 20 2 6 5 4" xfId="34330"/>
    <cellStyle name="Normal 20 2 6 6" xfId="10898"/>
    <cellStyle name="Normal 20 2 6 6 2" xfId="23501"/>
    <cellStyle name="Normal 20 2 6 6 2 2" xfId="58717"/>
    <cellStyle name="Normal 20 2 6 6 3" xfId="46120"/>
    <cellStyle name="Normal 20 2 6 6 4" xfId="36106"/>
    <cellStyle name="Normal 20 2 6 7" xfId="15265"/>
    <cellStyle name="Normal 20 2 6 7 2" xfId="50481"/>
    <cellStyle name="Normal 20 2 6 7 3" xfId="27870"/>
    <cellStyle name="Normal 20 2 6 8" xfId="13487"/>
    <cellStyle name="Normal 20 2 6 8 2" xfId="48705"/>
    <cellStyle name="Normal 20 2 6 9" xfId="37884"/>
    <cellStyle name="Normal 20 2 7" xfId="3731"/>
    <cellStyle name="Normal 20 2 7 2" xfId="8455"/>
    <cellStyle name="Normal 20 2 7 2 2" xfId="21081"/>
    <cellStyle name="Normal 20 2 7 2 2 2" xfId="56297"/>
    <cellStyle name="Normal 20 2 7 2 3" xfId="43700"/>
    <cellStyle name="Normal 20 2 7 2 4" xfId="33686"/>
    <cellStyle name="Normal 20 2 7 3" xfId="10236"/>
    <cellStyle name="Normal 20 2 7 3 2" xfId="22857"/>
    <cellStyle name="Normal 20 2 7 3 2 2" xfId="58073"/>
    <cellStyle name="Normal 20 2 7 3 3" xfId="45476"/>
    <cellStyle name="Normal 20 2 7 3 4" xfId="35462"/>
    <cellStyle name="Normal 20 2 7 4" xfId="12032"/>
    <cellStyle name="Normal 20 2 7 4 2" xfId="24633"/>
    <cellStyle name="Normal 20 2 7 4 2 2" xfId="59849"/>
    <cellStyle name="Normal 20 2 7 4 3" xfId="47252"/>
    <cellStyle name="Normal 20 2 7 4 4" xfId="37238"/>
    <cellStyle name="Normal 20 2 7 5" xfId="16397"/>
    <cellStyle name="Normal 20 2 7 5 2" xfId="51613"/>
    <cellStyle name="Normal 20 2 7 5 3" xfId="29002"/>
    <cellStyle name="Normal 20 2 7 6" xfId="14619"/>
    <cellStyle name="Normal 20 2 7 6 2" xfId="49837"/>
    <cellStyle name="Normal 20 2 7 7" xfId="39016"/>
    <cellStyle name="Normal 20 2 7 8" xfId="27226"/>
    <cellStyle name="Normal 20 2 8" xfId="4069"/>
    <cellStyle name="Normal 20 2 8 2" xfId="16719"/>
    <cellStyle name="Normal 20 2 8 2 2" xfId="51935"/>
    <cellStyle name="Normal 20 2 8 2 3" xfId="29324"/>
    <cellStyle name="Normal 20 2 8 3" xfId="13165"/>
    <cellStyle name="Normal 20 2 8 3 2" xfId="48383"/>
    <cellStyle name="Normal 20 2 8 4" xfId="39338"/>
    <cellStyle name="Normal 20 2 8 5" xfId="25772"/>
    <cellStyle name="Normal 20 2 9" xfId="5542"/>
    <cellStyle name="Normal 20 2 9 2" xfId="18173"/>
    <cellStyle name="Normal 20 2 9 2 2" xfId="53389"/>
    <cellStyle name="Normal 20 2 9 3" xfId="40792"/>
    <cellStyle name="Normal 20 2 9 4" xfId="30778"/>
    <cellStyle name="Normal 20 3" xfId="2311"/>
    <cellStyle name="Normal 20 3 10" xfId="10602"/>
    <cellStyle name="Normal 20 3 10 2" xfId="23213"/>
    <cellStyle name="Normal 20 3 10 2 2" xfId="58429"/>
    <cellStyle name="Normal 20 3 10 3" xfId="45832"/>
    <cellStyle name="Normal 20 3 10 4" xfId="35818"/>
    <cellStyle name="Normal 20 3 11" xfId="15023"/>
    <cellStyle name="Normal 20 3 11 2" xfId="50239"/>
    <cellStyle name="Normal 20 3 11 3" xfId="27628"/>
    <cellStyle name="Normal 20 3 12" xfId="12436"/>
    <cellStyle name="Normal 20 3 12 2" xfId="47654"/>
    <cellStyle name="Normal 20 3 13" xfId="37642"/>
    <cellStyle name="Normal 20 3 14" xfId="25043"/>
    <cellStyle name="Normal 20 3 15" xfId="60256"/>
    <cellStyle name="Normal 20 3 2" xfId="3158"/>
    <cellStyle name="Normal 20 3 2 10" xfId="25527"/>
    <cellStyle name="Normal 20 3 2 11" xfId="61062"/>
    <cellStyle name="Normal 20 3 2 2" xfId="4958"/>
    <cellStyle name="Normal 20 3 2 2 2" xfId="17605"/>
    <cellStyle name="Normal 20 3 2 2 2 2" xfId="52821"/>
    <cellStyle name="Normal 20 3 2 2 2 3" xfId="30210"/>
    <cellStyle name="Normal 20 3 2 2 3" xfId="14051"/>
    <cellStyle name="Normal 20 3 2 2 3 2" xfId="49269"/>
    <cellStyle name="Normal 20 3 2 2 4" xfId="40224"/>
    <cellStyle name="Normal 20 3 2 2 5" xfId="26658"/>
    <cellStyle name="Normal 20 3 2 3" xfId="6428"/>
    <cellStyle name="Normal 20 3 2 3 2" xfId="19059"/>
    <cellStyle name="Normal 20 3 2 3 2 2" xfId="54275"/>
    <cellStyle name="Normal 20 3 2 3 3" xfId="41678"/>
    <cellStyle name="Normal 20 3 2 3 4" xfId="31664"/>
    <cellStyle name="Normal 20 3 2 4" xfId="7887"/>
    <cellStyle name="Normal 20 3 2 4 2" xfId="20513"/>
    <cellStyle name="Normal 20 3 2 4 2 2" xfId="55729"/>
    <cellStyle name="Normal 20 3 2 4 3" xfId="43132"/>
    <cellStyle name="Normal 20 3 2 4 4" xfId="33118"/>
    <cellStyle name="Normal 20 3 2 5" xfId="9668"/>
    <cellStyle name="Normal 20 3 2 5 2" xfId="22289"/>
    <cellStyle name="Normal 20 3 2 5 2 2" xfId="57505"/>
    <cellStyle name="Normal 20 3 2 5 3" xfId="44908"/>
    <cellStyle name="Normal 20 3 2 5 4" xfId="34894"/>
    <cellStyle name="Normal 20 3 2 6" xfId="11462"/>
    <cellStyle name="Normal 20 3 2 6 2" xfId="24065"/>
    <cellStyle name="Normal 20 3 2 6 2 2" xfId="59281"/>
    <cellStyle name="Normal 20 3 2 6 3" xfId="46684"/>
    <cellStyle name="Normal 20 3 2 6 4" xfId="36670"/>
    <cellStyle name="Normal 20 3 2 7" xfId="15829"/>
    <cellStyle name="Normal 20 3 2 7 2" xfId="51045"/>
    <cellStyle name="Normal 20 3 2 7 3" xfId="28434"/>
    <cellStyle name="Normal 20 3 2 8" xfId="12920"/>
    <cellStyle name="Normal 20 3 2 8 2" xfId="48138"/>
    <cellStyle name="Normal 20 3 2 9" xfId="38448"/>
    <cellStyle name="Normal 20 3 3" xfId="3487"/>
    <cellStyle name="Normal 20 3 3 10" xfId="26983"/>
    <cellStyle name="Normal 20 3 3 11" xfId="61387"/>
    <cellStyle name="Normal 20 3 3 2" xfId="5283"/>
    <cellStyle name="Normal 20 3 3 2 2" xfId="17930"/>
    <cellStyle name="Normal 20 3 3 2 2 2" xfId="53146"/>
    <cellStyle name="Normal 20 3 3 2 3" xfId="40549"/>
    <cellStyle name="Normal 20 3 3 2 4" xfId="30535"/>
    <cellStyle name="Normal 20 3 3 3" xfId="6753"/>
    <cellStyle name="Normal 20 3 3 3 2" xfId="19384"/>
    <cellStyle name="Normal 20 3 3 3 2 2" xfId="54600"/>
    <cellStyle name="Normal 20 3 3 3 3" xfId="42003"/>
    <cellStyle name="Normal 20 3 3 3 4" xfId="31989"/>
    <cellStyle name="Normal 20 3 3 4" xfId="8212"/>
    <cellStyle name="Normal 20 3 3 4 2" xfId="20838"/>
    <cellStyle name="Normal 20 3 3 4 2 2" xfId="56054"/>
    <cellStyle name="Normal 20 3 3 4 3" xfId="43457"/>
    <cellStyle name="Normal 20 3 3 4 4" xfId="33443"/>
    <cellStyle name="Normal 20 3 3 5" xfId="9993"/>
    <cellStyle name="Normal 20 3 3 5 2" xfId="22614"/>
    <cellStyle name="Normal 20 3 3 5 2 2" xfId="57830"/>
    <cellStyle name="Normal 20 3 3 5 3" xfId="45233"/>
    <cellStyle name="Normal 20 3 3 5 4" xfId="35219"/>
    <cellStyle name="Normal 20 3 3 6" xfId="11787"/>
    <cellStyle name="Normal 20 3 3 6 2" xfId="24390"/>
    <cellStyle name="Normal 20 3 3 6 2 2" xfId="59606"/>
    <cellStyle name="Normal 20 3 3 6 3" xfId="47009"/>
    <cellStyle name="Normal 20 3 3 6 4" xfId="36995"/>
    <cellStyle name="Normal 20 3 3 7" xfId="16154"/>
    <cellStyle name="Normal 20 3 3 7 2" xfId="51370"/>
    <cellStyle name="Normal 20 3 3 7 3" xfId="28759"/>
    <cellStyle name="Normal 20 3 3 8" xfId="14376"/>
    <cellStyle name="Normal 20 3 3 8 2" xfId="49594"/>
    <cellStyle name="Normal 20 3 3 9" xfId="38773"/>
    <cellStyle name="Normal 20 3 4" xfId="2648"/>
    <cellStyle name="Normal 20 3 4 10" xfId="26174"/>
    <cellStyle name="Normal 20 3 4 11" xfId="60578"/>
    <cellStyle name="Normal 20 3 4 2" xfId="4474"/>
    <cellStyle name="Normal 20 3 4 2 2" xfId="17121"/>
    <cellStyle name="Normal 20 3 4 2 2 2" xfId="52337"/>
    <cellStyle name="Normal 20 3 4 2 3" xfId="39740"/>
    <cellStyle name="Normal 20 3 4 2 4" xfId="29726"/>
    <cellStyle name="Normal 20 3 4 3" xfId="5944"/>
    <cellStyle name="Normal 20 3 4 3 2" xfId="18575"/>
    <cellStyle name="Normal 20 3 4 3 2 2" xfId="53791"/>
    <cellStyle name="Normal 20 3 4 3 3" xfId="41194"/>
    <cellStyle name="Normal 20 3 4 3 4" xfId="31180"/>
    <cellStyle name="Normal 20 3 4 4" xfId="7403"/>
    <cellStyle name="Normal 20 3 4 4 2" xfId="20029"/>
    <cellStyle name="Normal 20 3 4 4 2 2" xfId="55245"/>
    <cellStyle name="Normal 20 3 4 4 3" xfId="42648"/>
    <cellStyle name="Normal 20 3 4 4 4" xfId="32634"/>
    <cellStyle name="Normal 20 3 4 5" xfId="9184"/>
    <cellStyle name="Normal 20 3 4 5 2" xfId="21805"/>
    <cellStyle name="Normal 20 3 4 5 2 2" xfId="57021"/>
    <cellStyle name="Normal 20 3 4 5 3" xfId="44424"/>
    <cellStyle name="Normal 20 3 4 5 4" xfId="34410"/>
    <cellStyle name="Normal 20 3 4 6" xfId="10978"/>
    <cellStyle name="Normal 20 3 4 6 2" xfId="23581"/>
    <cellStyle name="Normal 20 3 4 6 2 2" xfId="58797"/>
    <cellStyle name="Normal 20 3 4 6 3" xfId="46200"/>
    <cellStyle name="Normal 20 3 4 6 4" xfId="36186"/>
    <cellStyle name="Normal 20 3 4 7" xfId="15345"/>
    <cellStyle name="Normal 20 3 4 7 2" xfId="50561"/>
    <cellStyle name="Normal 20 3 4 7 3" xfId="27950"/>
    <cellStyle name="Normal 20 3 4 8" xfId="13567"/>
    <cellStyle name="Normal 20 3 4 8 2" xfId="48785"/>
    <cellStyle name="Normal 20 3 4 9" xfId="37964"/>
    <cellStyle name="Normal 20 3 5" xfId="3812"/>
    <cellStyle name="Normal 20 3 5 2" xfId="8535"/>
    <cellStyle name="Normal 20 3 5 2 2" xfId="21161"/>
    <cellStyle name="Normal 20 3 5 2 2 2" xfId="56377"/>
    <cellStyle name="Normal 20 3 5 2 3" xfId="43780"/>
    <cellStyle name="Normal 20 3 5 2 4" xfId="33766"/>
    <cellStyle name="Normal 20 3 5 3" xfId="10316"/>
    <cellStyle name="Normal 20 3 5 3 2" xfId="22937"/>
    <cellStyle name="Normal 20 3 5 3 2 2" xfId="58153"/>
    <cellStyle name="Normal 20 3 5 3 3" xfId="45556"/>
    <cellStyle name="Normal 20 3 5 3 4" xfId="35542"/>
    <cellStyle name="Normal 20 3 5 4" xfId="12112"/>
    <cellStyle name="Normal 20 3 5 4 2" xfId="24713"/>
    <cellStyle name="Normal 20 3 5 4 2 2" xfId="59929"/>
    <cellStyle name="Normal 20 3 5 4 3" xfId="47332"/>
    <cellStyle name="Normal 20 3 5 4 4" xfId="37318"/>
    <cellStyle name="Normal 20 3 5 5" xfId="16477"/>
    <cellStyle name="Normal 20 3 5 5 2" xfId="51693"/>
    <cellStyle name="Normal 20 3 5 5 3" xfId="29082"/>
    <cellStyle name="Normal 20 3 5 6" xfId="14699"/>
    <cellStyle name="Normal 20 3 5 6 2" xfId="49917"/>
    <cellStyle name="Normal 20 3 5 7" xfId="39096"/>
    <cellStyle name="Normal 20 3 5 8" xfId="27306"/>
    <cellStyle name="Normal 20 3 6" xfId="4152"/>
    <cellStyle name="Normal 20 3 6 2" xfId="16799"/>
    <cellStyle name="Normal 20 3 6 2 2" xfId="52015"/>
    <cellStyle name="Normal 20 3 6 2 3" xfId="29404"/>
    <cellStyle name="Normal 20 3 6 3" xfId="13245"/>
    <cellStyle name="Normal 20 3 6 3 2" xfId="48463"/>
    <cellStyle name="Normal 20 3 6 4" xfId="39418"/>
    <cellStyle name="Normal 20 3 6 5" xfId="25852"/>
    <cellStyle name="Normal 20 3 7" xfId="5622"/>
    <cellStyle name="Normal 20 3 7 2" xfId="18253"/>
    <cellStyle name="Normal 20 3 7 2 2" xfId="53469"/>
    <cellStyle name="Normal 20 3 7 3" xfId="40872"/>
    <cellStyle name="Normal 20 3 7 4" xfId="30858"/>
    <cellStyle name="Normal 20 3 8" xfId="7081"/>
    <cellStyle name="Normal 20 3 8 2" xfId="19707"/>
    <cellStyle name="Normal 20 3 8 2 2" xfId="54923"/>
    <cellStyle name="Normal 20 3 8 3" xfId="42326"/>
    <cellStyle name="Normal 20 3 8 4" xfId="32312"/>
    <cellStyle name="Normal 20 3 9" xfId="8862"/>
    <cellStyle name="Normal 20 3 9 2" xfId="21483"/>
    <cellStyle name="Normal 20 3 9 2 2" xfId="56699"/>
    <cellStyle name="Normal 20 3 9 3" xfId="44102"/>
    <cellStyle name="Normal 20 3 9 4" xfId="34088"/>
    <cellStyle name="Normal 20 4" xfId="2993"/>
    <cellStyle name="Normal 20 4 10" xfId="25368"/>
    <cellStyle name="Normal 20 4 11" xfId="60903"/>
    <cellStyle name="Normal 20 4 2" xfId="4799"/>
    <cellStyle name="Normal 20 4 2 2" xfId="17446"/>
    <cellStyle name="Normal 20 4 2 2 2" xfId="52662"/>
    <cellStyle name="Normal 20 4 2 2 3" xfId="30051"/>
    <cellStyle name="Normal 20 4 2 3" xfId="13892"/>
    <cellStyle name="Normal 20 4 2 3 2" xfId="49110"/>
    <cellStyle name="Normal 20 4 2 4" xfId="40065"/>
    <cellStyle name="Normal 20 4 2 5" xfId="26499"/>
    <cellStyle name="Normal 20 4 3" xfId="6269"/>
    <cellStyle name="Normal 20 4 3 2" xfId="18900"/>
    <cellStyle name="Normal 20 4 3 2 2" xfId="54116"/>
    <cellStyle name="Normal 20 4 3 3" xfId="41519"/>
    <cellStyle name="Normal 20 4 3 4" xfId="31505"/>
    <cellStyle name="Normal 20 4 4" xfId="7728"/>
    <cellStyle name="Normal 20 4 4 2" xfId="20354"/>
    <cellStyle name="Normal 20 4 4 2 2" xfId="55570"/>
    <cellStyle name="Normal 20 4 4 3" xfId="42973"/>
    <cellStyle name="Normal 20 4 4 4" xfId="32959"/>
    <cellStyle name="Normal 20 4 5" xfId="9509"/>
    <cellStyle name="Normal 20 4 5 2" xfId="22130"/>
    <cellStyle name="Normal 20 4 5 2 2" xfId="57346"/>
    <cellStyle name="Normal 20 4 5 3" xfId="44749"/>
    <cellStyle name="Normal 20 4 5 4" xfId="34735"/>
    <cellStyle name="Normal 20 4 6" xfId="11303"/>
    <cellStyle name="Normal 20 4 6 2" xfId="23906"/>
    <cellStyle name="Normal 20 4 6 2 2" xfId="59122"/>
    <cellStyle name="Normal 20 4 6 3" xfId="46525"/>
    <cellStyle name="Normal 20 4 6 4" xfId="36511"/>
    <cellStyle name="Normal 20 4 7" xfId="15670"/>
    <cellStyle name="Normal 20 4 7 2" xfId="50886"/>
    <cellStyle name="Normal 20 4 7 3" xfId="28275"/>
    <cellStyle name="Normal 20 4 8" xfId="12761"/>
    <cellStyle name="Normal 20 4 8 2" xfId="47979"/>
    <cellStyle name="Normal 20 4 9" xfId="38289"/>
    <cellStyle name="Normal 20 5" xfId="2825"/>
    <cellStyle name="Normal 20 5 10" xfId="25213"/>
    <cellStyle name="Normal 20 5 11" xfId="60748"/>
    <cellStyle name="Normal 20 5 2" xfId="4644"/>
    <cellStyle name="Normal 20 5 2 2" xfId="17291"/>
    <cellStyle name="Normal 20 5 2 2 2" xfId="52507"/>
    <cellStyle name="Normal 20 5 2 2 3" xfId="29896"/>
    <cellStyle name="Normal 20 5 2 3" xfId="13737"/>
    <cellStyle name="Normal 20 5 2 3 2" xfId="48955"/>
    <cellStyle name="Normal 20 5 2 4" xfId="39910"/>
    <cellStyle name="Normal 20 5 2 5" xfId="26344"/>
    <cellStyle name="Normal 20 5 3" xfId="6114"/>
    <cellStyle name="Normal 20 5 3 2" xfId="18745"/>
    <cellStyle name="Normal 20 5 3 2 2" xfId="53961"/>
    <cellStyle name="Normal 20 5 3 3" xfId="41364"/>
    <cellStyle name="Normal 20 5 3 4" xfId="31350"/>
    <cellStyle name="Normal 20 5 4" xfId="7573"/>
    <cellStyle name="Normal 20 5 4 2" xfId="20199"/>
    <cellStyle name="Normal 20 5 4 2 2" xfId="55415"/>
    <cellStyle name="Normal 20 5 4 3" xfId="42818"/>
    <cellStyle name="Normal 20 5 4 4" xfId="32804"/>
    <cellStyle name="Normal 20 5 5" xfId="9354"/>
    <cellStyle name="Normal 20 5 5 2" xfId="21975"/>
    <cellStyle name="Normal 20 5 5 2 2" xfId="57191"/>
    <cellStyle name="Normal 20 5 5 3" xfId="44594"/>
    <cellStyle name="Normal 20 5 5 4" xfId="34580"/>
    <cellStyle name="Normal 20 5 6" xfId="11148"/>
    <cellStyle name="Normal 20 5 6 2" xfId="23751"/>
    <cellStyle name="Normal 20 5 6 2 2" xfId="58967"/>
    <cellStyle name="Normal 20 5 6 3" xfId="46370"/>
    <cellStyle name="Normal 20 5 6 4" xfId="36356"/>
    <cellStyle name="Normal 20 5 7" xfId="15515"/>
    <cellStyle name="Normal 20 5 7 2" xfId="50731"/>
    <cellStyle name="Normal 20 5 7 3" xfId="28120"/>
    <cellStyle name="Normal 20 5 8" xfId="12606"/>
    <cellStyle name="Normal 20 5 8 2" xfId="47824"/>
    <cellStyle name="Normal 20 5 9" xfId="38134"/>
    <cellStyle name="Normal 20 6" xfId="3335"/>
    <cellStyle name="Normal 20 6 10" xfId="26831"/>
    <cellStyle name="Normal 20 6 11" xfId="61235"/>
    <cellStyle name="Normal 20 6 2" xfId="5131"/>
    <cellStyle name="Normal 20 6 2 2" xfId="17778"/>
    <cellStyle name="Normal 20 6 2 2 2" xfId="52994"/>
    <cellStyle name="Normal 20 6 2 3" xfId="40397"/>
    <cellStyle name="Normal 20 6 2 4" xfId="30383"/>
    <cellStyle name="Normal 20 6 3" xfId="6601"/>
    <cellStyle name="Normal 20 6 3 2" xfId="19232"/>
    <cellStyle name="Normal 20 6 3 2 2" xfId="54448"/>
    <cellStyle name="Normal 20 6 3 3" xfId="41851"/>
    <cellStyle name="Normal 20 6 3 4" xfId="31837"/>
    <cellStyle name="Normal 20 6 4" xfId="8060"/>
    <cellStyle name="Normal 20 6 4 2" xfId="20686"/>
    <cellStyle name="Normal 20 6 4 2 2" xfId="55902"/>
    <cellStyle name="Normal 20 6 4 3" xfId="43305"/>
    <cellStyle name="Normal 20 6 4 4" xfId="33291"/>
    <cellStyle name="Normal 20 6 5" xfId="9841"/>
    <cellStyle name="Normal 20 6 5 2" xfId="22462"/>
    <cellStyle name="Normal 20 6 5 2 2" xfId="57678"/>
    <cellStyle name="Normal 20 6 5 3" xfId="45081"/>
    <cellStyle name="Normal 20 6 5 4" xfId="35067"/>
    <cellStyle name="Normal 20 6 6" xfId="11635"/>
    <cellStyle name="Normal 20 6 6 2" xfId="24238"/>
    <cellStyle name="Normal 20 6 6 2 2" xfId="59454"/>
    <cellStyle name="Normal 20 6 6 3" xfId="46857"/>
    <cellStyle name="Normal 20 6 6 4" xfId="36843"/>
    <cellStyle name="Normal 20 6 7" xfId="16002"/>
    <cellStyle name="Normal 20 6 7 2" xfId="51218"/>
    <cellStyle name="Normal 20 6 7 3" xfId="28607"/>
    <cellStyle name="Normal 20 6 8" xfId="14224"/>
    <cellStyle name="Normal 20 6 8 2" xfId="49442"/>
    <cellStyle name="Normal 20 6 9" xfId="38621"/>
    <cellStyle name="Normal 20 7" xfId="2495"/>
    <cellStyle name="Normal 20 7 10" xfId="26022"/>
    <cellStyle name="Normal 20 7 11" xfId="60426"/>
    <cellStyle name="Normal 20 7 2" xfId="4322"/>
    <cellStyle name="Normal 20 7 2 2" xfId="16969"/>
    <cellStyle name="Normal 20 7 2 2 2" xfId="52185"/>
    <cellStyle name="Normal 20 7 2 3" xfId="39588"/>
    <cellStyle name="Normal 20 7 2 4" xfId="29574"/>
    <cellStyle name="Normal 20 7 3" xfId="5792"/>
    <cellStyle name="Normal 20 7 3 2" xfId="18423"/>
    <cellStyle name="Normal 20 7 3 2 2" xfId="53639"/>
    <cellStyle name="Normal 20 7 3 3" xfId="41042"/>
    <cellStyle name="Normal 20 7 3 4" xfId="31028"/>
    <cellStyle name="Normal 20 7 4" xfId="7251"/>
    <cellStyle name="Normal 20 7 4 2" xfId="19877"/>
    <cellStyle name="Normal 20 7 4 2 2" xfId="55093"/>
    <cellStyle name="Normal 20 7 4 3" xfId="42496"/>
    <cellStyle name="Normal 20 7 4 4" xfId="32482"/>
    <cellStyle name="Normal 20 7 5" xfId="9032"/>
    <cellStyle name="Normal 20 7 5 2" xfId="21653"/>
    <cellStyle name="Normal 20 7 5 2 2" xfId="56869"/>
    <cellStyle name="Normal 20 7 5 3" xfId="44272"/>
    <cellStyle name="Normal 20 7 5 4" xfId="34258"/>
    <cellStyle name="Normal 20 7 6" xfId="10826"/>
    <cellStyle name="Normal 20 7 6 2" xfId="23429"/>
    <cellStyle name="Normal 20 7 6 2 2" xfId="58645"/>
    <cellStyle name="Normal 20 7 6 3" xfId="46048"/>
    <cellStyle name="Normal 20 7 6 4" xfId="36034"/>
    <cellStyle name="Normal 20 7 7" xfId="15193"/>
    <cellStyle name="Normal 20 7 7 2" xfId="50409"/>
    <cellStyle name="Normal 20 7 7 3" xfId="27798"/>
    <cellStyle name="Normal 20 7 8" xfId="13415"/>
    <cellStyle name="Normal 20 7 8 2" xfId="48633"/>
    <cellStyle name="Normal 20 7 9" xfId="37812"/>
    <cellStyle name="Normal 20 8" xfId="3659"/>
    <cellStyle name="Normal 20 8 2" xfId="8383"/>
    <cellStyle name="Normal 20 8 2 2" xfId="21009"/>
    <cellStyle name="Normal 20 8 2 2 2" xfId="56225"/>
    <cellStyle name="Normal 20 8 2 3" xfId="43628"/>
    <cellStyle name="Normal 20 8 2 4" xfId="33614"/>
    <cellStyle name="Normal 20 8 3" xfId="10164"/>
    <cellStyle name="Normal 20 8 3 2" xfId="22785"/>
    <cellStyle name="Normal 20 8 3 2 2" xfId="58001"/>
    <cellStyle name="Normal 20 8 3 3" xfId="45404"/>
    <cellStyle name="Normal 20 8 3 4" xfId="35390"/>
    <cellStyle name="Normal 20 8 4" xfId="11960"/>
    <cellStyle name="Normal 20 8 4 2" xfId="24561"/>
    <cellStyle name="Normal 20 8 4 2 2" xfId="59777"/>
    <cellStyle name="Normal 20 8 4 3" xfId="47180"/>
    <cellStyle name="Normal 20 8 4 4" xfId="37166"/>
    <cellStyle name="Normal 20 8 5" xfId="16325"/>
    <cellStyle name="Normal 20 8 5 2" xfId="51541"/>
    <cellStyle name="Normal 20 8 5 3" xfId="28930"/>
    <cellStyle name="Normal 20 8 6" xfId="14547"/>
    <cellStyle name="Normal 20 8 6 2" xfId="49765"/>
    <cellStyle name="Normal 20 8 7" xfId="38944"/>
    <cellStyle name="Normal 20 8 8" xfId="27154"/>
    <cellStyle name="Normal 20 9" xfId="3991"/>
    <cellStyle name="Normal 20 9 2" xfId="16647"/>
    <cellStyle name="Normal 20 9 2 2" xfId="51863"/>
    <cellStyle name="Normal 20 9 2 3" xfId="29252"/>
    <cellStyle name="Normal 20 9 3" xfId="13093"/>
    <cellStyle name="Normal 20 9 3 2" xfId="48311"/>
    <cellStyle name="Normal 20 9 4" xfId="39266"/>
    <cellStyle name="Normal 20 9 5" xfId="25700"/>
    <cellStyle name="Normal 20_District Target Attainment" xfId="1145"/>
    <cellStyle name="Normal 21" xfId="2427"/>
    <cellStyle name="Normal 21 10" xfId="10603"/>
    <cellStyle name="Normal 21 10 2" xfId="23214"/>
    <cellStyle name="Normal 21 10 2 2" xfId="58430"/>
    <cellStyle name="Normal 21 10 3" xfId="45833"/>
    <cellStyle name="Normal 21 10 4" xfId="35819"/>
    <cellStyle name="Normal 21 11" xfId="15132"/>
    <cellStyle name="Normal 21 11 2" xfId="50348"/>
    <cellStyle name="Normal 21 11 3" xfId="27737"/>
    <cellStyle name="Normal 21 12" xfId="12545"/>
    <cellStyle name="Normal 21 12 2" xfId="47763"/>
    <cellStyle name="Normal 21 13" xfId="37751"/>
    <cellStyle name="Normal 21 14" xfId="25152"/>
    <cellStyle name="Normal 21 15" xfId="60365"/>
    <cellStyle name="Normal 21 2" xfId="3267"/>
    <cellStyle name="Normal 21 2 10" xfId="25636"/>
    <cellStyle name="Normal 21 2 11" xfId="61171"/>
    <cellStyle name="Normal 21 2 2" xfId="5067"/>
    <cellStyle name="Normal 21 2 2 2" xfId="17714"/>
    <cellStyle name="Normal 21 2 2 2 2" xfId="52930"/>
    <cellStyle name="Normal 21 2 2 2 3" xfId="30319"/>
    <cellStyle name="Normal 21 2 2 3" xfId="14160"/>
    <cellStyle name="Normal 21 2 2 3 2" xfId="49378"/>
    <cellStyle name="Normal 21 2 2 4" xfId="40333"/>
    <cellStyle name="Normal 21 2 2 5" xfId="26767"/>
    <cellStyle name="Normal 21 2 3" xfId="6537"/>
    <cellStyle name="Normal 21 2 3 2" xfId="19168"/>
    <cellStyle name="Normal 21 2 3 2 2" xfId="54384"/>
    <cellStyle name="Normal 21 2 3 3" xfId="41787"/>
    <cellStyle name="Normal 21 2 3 4" xfId="31773"/>
    <cellStyle name="Normal 21 2 4" xfId="7996"/>
    <cellStyle name="Normal 21 2 4 2" xfId="20622"/>
    <cellStyle name="Normal 21 2 4 2 2" xfId="55838"/>
    <cellStyle name="Normal 21 2 4 3" xfId="43241"/>
    <cellStyle name="Normal 21 2 4 4" xfId="33227"/>
    <cellStyle name="Normal 21 2 5" xfId="9777"/>
    <cellStyle name="Normal 21 2 5 2" xfId="22398"/>
    <cellStyle name="Normal 21 2 5 2 2" xfId="57614"/>
    <cellStyle name="Normal 21 2 5 3" xfId="45017"/>
    <cellStyle name="Normal 21 2 5 4" xfId="35003"/>
    <cellStyle name="Normal 21 2 6" xfId="11571"/>
    <cellStyle name="Normal 21 2 6 2" xfId="24174"/>
    <cellStyle name="Normal 21 2 6 2 2" xfId="59390"/>
    <cellStyle name="Normal 21 2 6 3" xfId="46793"/>
    <cellStyle name="Normal 21 2 6 4" xfId="36779"/>
    <cellStyle name="Normal 21 2 7" xfId="15938"/>
    <cellStyle name="Normal 21 2 7 2" xfId="51154"/>
    <cellStyle name="Normal 21 2 7 3" xfId="28543"/>
    <cellStyle name="Normal 21 2 8" xfId="13029"/>
    <cellStyle name="Normal 21 2 8 2" xfId="48247"/>
    <cellStyle name="Normal 21 2 9" xfId="38557"/>
    <cellStyle name="Normal 21 3" xfId="3596"/>
    <cellStyle name="Normal 21 3 10" xfId="27092"/>
    <cellStyle name="Normal 21 3 11" xfId="61496"/>
    <cellStyle name="Normal 21 3 2" xfId="5392"/>
    <cellStyle name="Normal 21 3 2 2" xfId="18039"/>
    <cellStyle name="Normal 21 3 2 2 2" xfId="53255"/>
    <cellStyle name="Normal 21 3 2 3" xfId="40658"/>
    <cellStyle name="Normal 21 3 2 4" xfId="30644"/>
    <cellStyle name="Normal 21 3 3" xfId="6862"/>
    <cellStyle name="Normal 21 3 3 2" xfId="19493"/>
    <cellStyle name="Normal 21 3 3 2 2" xfId="54709"/>
    <cellStyle name="Normal 21 3 3 3" xfId="42112"/>
    <cellStyle name="Normal 21 3 3 4" xfId="32098"/>
    <cellStyle name="Normal 21 3 4" xfId="8321"/>
    <cellStyle name="Normal 21 3 4 2" xfId="20947"/>
    <cellStyle name="Normal 21 3 4 2 2" xfId="56163"/>
    <cellStyle name="Normal 21 3 4 3" xfId="43566"/>
    <cellStyle name="Normal 21 3 4 4" xfId="33552"/>
    <cellStyle name="Normal 21 3 5" xfId="10102"/>
    <cellStyle name="Normal 21 3 5 2" xfId="22723"/>
    <cellStyle name="Normal 21 3 5 2 2" xfId="57939"/>
    <cellStyle name="Normal 21 3 5 3" xfId="45342"/>
    <cellStyle name="Normal 21 3 5 4" xfId="35328"/>
    <cellStyle name="Normal 21 3 6" xfId="11896"/>
    <cellStyle name="Normal 21 3 6 2" xfId="24499"/>
    <cellStyle name="Normal 21 3 6 2 2" xfId="59715"/>
    <cellStyle name="Normal 21 3 6 3" xfId="47118"/>
    <cellStyle name="Normal 21 3 6 4" xfId="37104"/>
    <cellStyle name="Normal 21 3 7" xfId="16263"/>
    <cellStyle name="Normal 21 3 7 2" xfId="51479"/>
    <cellStyle name="Normal 21 3 7 3" xfId="28868"/>
    <cellStyle name="Normal 21 3 8" xfId="14485"/>
    <cellStyle name="Normal 21 3 8 2" xfId="49703"/>
    <cellStyle name="Normal 21 3 9" xfId="38882"/>
    <cellStyle name="Normal 21 4" xfId="2757"/>
    <cellStyle name="Normal 21 4 10" xfId="26283"/>
    <cellStyle name="Normal 21 4 11" xfId="60687"/>
    <cellStyle name="Normal 21 4 2" xfId="4583"/>
    <cellStyle name="Normal 21 4 2 2" xfId="17230"/>
    <cellStyle name="Normal 21 4 2 2 2" xfId="52446"/>
    <cellStyle name="Normal 21 4 2 3" xfId="39849"/>
    <cellStyle name="Normal 21 4 2 4" xfId="29835"/>
    <cellStyle name="Normal 21 4 3" xfId="6053"/>
    <cellStyle name="Normal 21 4 3 2" xfId="18684"/>
    <cellStyle name="Normal 21 4 3 2 2" xfId="53900"/>
    <cellStyle name="Normal 21 4 3 3" xfId="41303"/>
    <cellStyle name="Normal 21 4 3 4" xfId="31289"/>
    <cellStyle name="Normal 21 4 4" xfId="7512"/>
    <cellStyle name="Normal 21 4 4 2" xfId="20138"/>
    <cellStyle name="Normal 21 4 4 2 2" xfId="55354"/>
    <cellStyle name="Normal 21 4 4 3" xfId="42757"/>
    <cellStyle name="Normal 21 4 4 4" xfId="32743"/>
    <cellStyle name="Normal 21 4 5" xfId="9293"/>
    <cellStyle name="Normal 21 4 5 2" xfId="21914"/>
    <cellStyle name="Normal 21 4 5 2 2" xfId="57130"/>
    <cellStyle name="Normal 21 4 5 3" xfId="44533"/>
    <cellStyle name="Normal 21 4 5 4" xfId="34519"/>
    <cellStyle name="Normal 21 4 6" xfId="11087"/>
    <cellStyle name="Normal 21 4 6 2" xfId="23690"/>
    <cellStyle name="Normal 21 4 6 2 2" xfId="58906"/>
    <cellStyle name="Normal 21 4 6 3" xfId="46309"/>
    <cellStyle name="Normal 21 4 6 4" xfId="36295"/>
    <cellStyle name="Normal 21 4 7" xfId="15454"/>
    <cellStyle name="Normal 21 4 7 2" xfId="50670"/>
    <cellStyle name="Normal 21 4 7 3" xfId="28059"/>
    <cellStyle name="Normal 21 4 8" xfId="13676"/>
    <cellStyle name="Normal 21 4 8 2" xfId="48894"/>
    <cellStyle name="Normal 21 4 9" xfId="38073"/>
    <cellStyle name="Normal 21 5" xfId="3921"/>
    <cellStyle name="Normal 21 5 2" xfId="8644"/>
    <cellStyle name="Normal 21 5 2 2" xfId="21270"/>
    <cellStyle name="Normal 21 5 2 2 2" xfId="56486"/>
    <cellStyle name="Normal 21 5 2 3" xfId="43889"/>
    <cellStyle name="Normal 21 5 2 4" xfId="33875"/>
    <cellStyle name="Normal 21 5 3" xfId="10425"/>
    <cellStyle name="Normal 21 5 3 2" xfId="23046"/>
    <cellStyle name="Normal 21 5 3 2 2" xfId="58262"/>
    <cellStyle name="Normal 21 5 3 3" xfId="45665"/>
    <cellStyle name="Normal 21 5 3 4" xfId="35651"/>
    <cellStyle name="Normal 21 5 4" xfId="12221"/>
    <cellStyle name="Normal 21 5 4 2" xfId="24822"/>
    <cellStyle name="Normal 21 5 4 2 2" xfId="60038"/>
    <cellStyle name="Normal 21 5 4 3" xfId="47441"/>
    <cellStyle name="Normal 21 5 4 4" xfId="37427"/>
    <cellStyle name="Normal 21 5 5" xfId="16586"/>
    <cellStyle name="Normal 21 5 5 2" xfId="51802"/>
    <cellStyle name="Normal 21 5 5 3" xfId="29191"/>
    <cellStyle name="Normal 21 5 6" xfId="14808"/>
    <cellStyle name="Normal 21 5 6 2" xfId="50026"/>
    <cellStyle name="Normal 21 5 7" xfId="39205"/>
    <cellStyle name="Normal 21 5 8" xfId="27415"/>
    <cellStyle name="Normal 21 6" xfId="4261"/>
    <cellStyle name="Normal 21 6 2" xfId="16908"/>
    <cellStyle name="Normal 21 6 2 2" xfId="52124"/>
    <cellStyle name="Normal 21 6 2 3" xfId="29513"/>
    <cellStyle name="Normal 21 6 3" xfId="13354"/>
    <cellStyle name="Normal 21 6 3 2" xfId="48572"/>
    <cellStyle name="Normal 21 6 4" xfId="39527"/>
    <cellStyle name="Normal 21 6 5" xfId="25961"/>
    <cellStyle name="Normal 21 7" xfId="5731"/>
    <cellStyle name="Normal 21 7 2" xfId="18362"/>
    <cellStyle name="Normal 21 7 2 2" xfId="53578"/>
    <cellStyle name="Normal 21 7 3" xfId="40981"/>
    <cellStyle name="Normal 21 7 4" xfId="30967"/>
    <cellStyle name="Normal 21 8" xfId="7190"/>
    <cellStyle name="Normal 21 8 2" xfId="19816"/>
    <cellStyle name="Normal 21 8 2 2" xfId="55032"/>
    <cellStyle name="Normal 21 8 3" xfId="42435"/>
    <cellStyle name="Normal 21 8 4" xfId="32421"/>
    <cellStyle name="Normal 21 9" xfId="8971"/>
    <cellStyle name="Normal 21 9 2" xfId="21592"/>
    <cellStyle name="Normal 21 9 2 2" xfId="56808"/>
    <cellStyle name="Normal 21 9 3" xfId="44211"/>
    <cellStyle name="Normal 21 9 4" xfId="34197"/>
    <cellStyle name="Normal 22" xfId="2428"/>
    <cellStyle name="Normal 22 10" xfId="10604"/>
    <cellStyle name="Normal 22 10 2" xfId="23215"/>
    <cellStyle name="Normal 22 10 2 2" xfId="58431"/>
    <cellStyle name="Normal 22 10 3" xfId="45834"/>
    <cellStyle name="Normal 22 10 4" xfId="35820"/>
    <cellStyle name="Normal 22 11" xfId="15133"/>
    <cellStyle name="Normal 22 11 2" xfId="50349"/>
    <cellStyle name="Normal 22 11 3" xfId="27738"/>
    <cellStyle name="Normal 22 12" xfId="12546"/>
    <cellStyle name="Normal 22 12 2" xfId="47764"/>
    <cellStyle name="Normal 22 13" xfId="37752"/>
    <cellStyle name="Normal 22 14" xfId="25153"/>
    <cellStyle name="Normal 22 15" xfId="60366"/>
    <cellStyle name="Normal 22 2" xfId="3268"/>
    <cellStyle name="Normal 22 2 10" xfId="25637"/>
    <cellStyle name="Normal 22 2 11" xfId="61172"/>
    <cellStyle name="Normal 22 2 2" xfId="5068"/>
    <cellStyle name="Normal 22 2 2 2" xfId="17715"/>
    <cellStyle name="Normal 22 2 2 2 2" xfId="52931"/>
    <cellStyle name="Normal 22 2 2 2 3" xfId="30320"/>
    <cellStyle name="Normal 22 2 2 3" xfId="14161"/>
    <cellStyle name="Normal 22 2 2 3 2" xfId="49379"/>
    <cellStyle name="Normal 22 2 2 4" xfId="40334"/>
    <cellStyle name="Normal 22 2 2 5" xfId="26768"/>
    <cellStyle name="Normal 22 2 3" xfId="6538"/>
    <cellStyle name="Normal 22 2 3 2" xfId="19169"/>
    <cellStyle name="Normal 22 2 3 2 2" xfId="54385"/>
    <cellStyle name="Normal 22 2 3 3" xfId="41788"/>
    <cellStyle name="Normal 22 2 3 4" xfId="31774"/>
    <cellStyle name="Normal 22 2 4" xfId="7997"/>
    <cellStyle name="Normal 22 2 4 2" xfId="20623"/>
    <cellStyle name="Normal 22 2 4 2 2" xfId="55839"/>
    <cellStyle name="Normal 22 2 4 3" xfId="43242"/>
    <cellStyle name="Normal 22 2 4 4" xfId="33228"/>
    <cellStyle name="Normal 22 2 5" xfId="9778"/>
    <cellStyle name="Normal 22 2 5 2" xfId="22399"/>
    <cellStyle name="Normal 22 2 5 2 2" xfId="57615"/>
    <cellStyle name="Normal 22 2 5 3" xfId="45018"/>
    <cellStyle name="Normal 22 2 5 4" xfId="35004"/>
    <cellStyle name="Normal 22 2 6" xfId="11572"/>
    <cellStyle name="Normal 22 2 6 2" xfId="24175"/>
    <cellStyle name="Normal 22 2 6 2 2" xfId="59391"/>
    <cellStyle name="Normal 22 2 6 3" xfId="46794"/>
    <cellStyle name="Normal 22 2 6 4" xfId="36780"/>
    <cellStyle name="Normal 22 2 7" xfId="15939"/>
    <cellStyle name="Normal 22 2 7 2" xfId="51155"/>
    <cellStyle name="Normal 22 2 7 3" xfId="28544"/>
    <cellStyle name="Normal 22 2 8" xfId="13030"/>
    <cellStyle name="Normal 22 2 8 2" xfId="48248"/>
    <cellStyle name="Normal 22 2 9" xfId="38558"/>
    <cellStyle name="Normal 22 3" xfId="3597"/>
    <cellStyle name="Normal 22 3 10" xfId="27093"/>
    <cellStyle name="Normal 22 3 11" xfId="61497"/>
    <cellStyle name="Normal 22 3 2" xfId="5393"/>
    <cellStyle name="Normal 22 3 2 2" xfId="18040"/>
    <cellStyle name="Normal 22 3 2 2 2" xfId="53256"/>
    <cellStyle name="Normal 22 3 2 3" xfId="40659"/>
    <cellStyle name="Normal 22 3 2 4" xfId="30645"/>
    <cellStyle name="Normal 22 3 3" xfId="6863"/>
    <cellStyle name="Normal 22 3 3 2" xfId="19494"/>
    <cellStyle name="Normal 22 3 3 2 2" xfId="54710"/>
    <cellStyle name="Normal 22 3 3 3" xfId="42113"/>
    <cellStyle name="Normal 22 3 3 4" xfId="32099"/>
    <cellStyle name="Normal 22 3 4" xfId="8322"/>
    <cellStyle name="Normal 22 3 4 2" xfId="20948"/>
    <cellStyle name="Normal 22 3 4 2 2" xfId="56164"/>
    <cellStyle name="Normal 22 3 4 3" xfId="43567"/>
    <cellStyle name="Normal 22 3 4 4" xfId="33553"/>
    <cellStyle name="Normal 22 3 5" xfId="10103"/>
    <cellStyle name="Normal 22 3 5 2" xfId="22724"/>
    <cellStyle name="Normal 22 3 5 2 2" xfId="57940"/>
    <cellStyle name="Normal 22 3 5 3" xfId="45343"/>
    <cellStyle name="Normal 22 3 5 4" xfId="35329"/>
    <cellStyle name="Normal 22 3 6" xfId="11897"/>
    <cellStyle name="Normal 22 3 6 2" xfId="24500"/>
    <cellStyle name="Normal 22 3 6 2 2" xfId="59716"/>
    <cellStyle name="Normal 22 3 6 3" xfId="47119"/>
    <cellStyle name="Normal 22 3 6 4" xfId="37105"/>
    <cellStyle name="Normal 22 3 7" xfId="16264"/>
    <cellStyle name="Normal 22 3 7 2" xfId="51480"/>
    <cellStyle name="Normal 22 3 7 3" xfId="28869"/>
    <cellStyle name="Normal 22 3 8" xfId="14486"/>
    <cellStyle name="Normal 22 3 8 2" xfId="49704"/>
    <cellStyle name="Normal 22 3 9" xfId="38883"/>
    <cellStyle name="Normal 22 4" xfId="2758"/>
    <cellStyle name="Normal 22 4 10" xfId="26284"/>
    <cellStyle name="Normal 22 4 11" xfId="60688"/>
    <cellStyle name="Normal 22 4 2" xfId="4584"/>
    <cellStyle name="Normal 22 4 2 2" xfId="17231"/>
    <cellStyle name="Normal 22 4 2 2 2" xfId="52447"/>
    <cellStyle name="Normal 22 4 2 3" xfId="39850"/>
    <cellStyle name="Normal 22 4 2 4" xfId="29836"/>
    <cellStyle name="Normal 22 4 3" xfId="6054"/>
    <cellStyle name="Normal 22 4 3 2" xfId="18685"/>
    <cellStyle name="Normal 22 4 3 2 2" xfId="53901"/>
    <cellStyle name="Normal 22 4 3 3" xfId="41304"/>
    <cellStyle name="Normal 22 4 3 4" xfId="31290"/>
    <cellStyle name="Normal 22 4 4" xfId="7513"/>
    <cellStyle name="Normal 22 4 4 2" xfId="20139"/>
    <cellStyle name="Normal 22 4 4 2 2" xfId="55355"/>
    <cellStyle name="Normal 22 4 4 3" xfId="42758"/>
    <cellStyle name="Normal 22 4 4 4" xfId="32744"/>
    <cellStyle name="Normal 22 4 5" xfId="9294"/>
    <cellStyle name="Normal 22 4 5 2" xfId="21915"/>
    <cellStyle name="Normal 22 4 5 2 2" xfId="57131"/>
    <cellStyle name="Normal 22 4 5 3" xfId="44534"/>
    <cellStyle name="Normal 22 4 5 4" xfId="34520"/>
    <cellStyle name="Normal 22 4 6" xfId="11088"/>
    <cellStyle name="Normal 22 4 6 2" xfId="23691"/>
    <cellStyle name="Normal 22 4 6 2 2" xfId="58907"/>
    <cellStyle name="Normal 22 4 6 3" xfId="46310"/>
    <cellStyle name="Normal 22 4 6 4" xfId="36296"/>
    <cellStyle name="Normal 22 4 7" xfId="15455"/>
    <cellStyle name="Normal 22 4 7 2" xfId="50671"/>
    <cellStyle name="Normal 22 4 7 3" xfId="28060"/>
    <cellStyle name="Normal 22 4 8" xfId="13677"/>
    <cellStyle name="Normal 22 4 8 2" xfId="48895"/>
    <cellStyle name="Normal 22 4 9" xfId="38074"/>
    <cellStyle name="Normal 22 5" xfId="3922"/>
    <cellStyle name="Normal 22 5 2" xfId="8645"/>
    <cellStyle name="Normal 22 5 2 2" xfId="21271"/>
    <cellStyle name="Normal 22 5 2 2 2" xfId="56487"/>
    <cellStyle name="Normal 22 5 2 3" xfId="43890"/>
    <cellStyle name="Normal 22 5 2 4" xfId="33876"/>
    <cellStyle name="Normal 22 5 3" xfId="10426"/>
    <cellStyle name="Normal 22 5 3 2" xfId="23047"/>
    <cellStyle name="Normal 22 5 3 2 2" xfId="58263"/>
    <cellStyle name="Normal 22 5 3 3" xfId="45666"/>
    <cellStyle name="Normal 22 5 3 4" xfId="35652"/>
    <cellStyle name="Normal 22 5 4" xfId="12222"/>
    <cellStyle name="Normal 22 5 4 2" xfId="24823"/>
    <cellStyle name="Normal 22 5 4 2 2" xfId="60039"/>
    <cellStyle name="Normal 22 5 4 3" xfId="47442"/>
    <cellStyle name="Normal 22 5 4 4" xfId="37428"/>
    <cellStyle name="Normal 22 5 5" xfId="16587"/>
    <cellStyle name="Normal 22 5 5 2" xfId="51803"/>
    <cellStyle name="Normal 22 5 5 3" xfId="29192"/>
    <cellStyle name="Normal 22 5 6" xfId="14809"/>
    <cellStyle name="Normal 22 5 6 2" xfId="50027"/>
    <cellStyle name="Normal 22 5 7" xfId="39206"/>
    <cellStyle name="Normal 22 5 8" xfId="27416"/>
    <cellStyle name="Normal 22 6" xfId="4262"/>
    <cellStyle name="Normal 22 6 2" xfId="16909"/>
    <cellStyle name="Normal 22 6 2 2" xfId="52125"/>
    <cellStyle name="Normal 22 6 2 3" xfId="29514"/>
    <cellStyle name="Normal 22 6 3" xfId="13355"/>
    <cellStyle name="Normal 22 6 3 2" xfId="48573"/>
    <cellStyle name="Normal 22 6 4" xfId="39528"/>
    <cellStyle name="Normal 22 6 5" xfId="25962"/>
    <cellStyle name="Normal 22 7" xfId="5732"/>
    <cellStyle name="Normal 22 7 2" xfId="18363"/>
    <cellStyle name="Normal 22 7 2 2" xfId="53579"/>
    <cellStyle name="Normal 22 7 3" xfId="40982"/>
    <cellStyle name="Normal 22 7 4" xfId="30968"/>
    <cellStyle name="Normal 22 8" xfId="7191"/>
    <cellStyle name="Normal 22 8 2" xfId="19817"/>
    <cellStyle name="Normal 22 8 2 2" xfId="55033"/>
    <cellStyle name="Normal 22 8 3" xfId="42436"/>
    <cellStyle name="Normal 22 8 4" xfId="32422"/>
    <cellStyle name="Normal 22 9" xfId="8972"/>
    <cellStyle name="Normal 22 9 2" xfId="21593"/>
    <cellStyle name="Normal 22 9 2 2" xfId="56809"/>
    <cellStyle name="Normal 22 9 3" xfId="44212"/>
    <cellStyle name="Normal 22 9 4" xfId="34198"/>
    <cellStyle name="Normal 23" xfId="2429"/>
    <cellStyle name="Normal 23 10" xfId="10605"/>
    <cellStyle name="Normal 23 10 2" xfId="23216"/>
    <cellStyle name="Normal 23 10 2 2" xfId="58432"/>
    <cellStyle name="Normal 23 10 3" xfId="45835"/>
    <cellStyle name="Normal 23 10 4" xfId="35821"/>
    <cellStyle name="Normal 23 11" xfId="15134"/>
    <cellStyle name="Normal 23 11 2" xfId="50350"/>
    <cellStyle name="Normal 23 11 3" xfId="27739"/>
    <cellStyle name="Normal 23 12" xfId="12547"/>
    <cellStyle name="Normal 23 12 2" xfId="47765"/>
    <cellStyle name="Normal 23 13" xfId="37753"/>
    <cellStyle name="Normal 23 14" xfId="25154"/>
    <cellStyle name="Normal 23 15" xfId="60367"/>
    <cellStyle name="Normal 23 2" xfId="3269"/>
    <cellStyle name="Normal 23 2 10" xfId="25638"/>
    <cellStyle name="Normal 23 2 11" xfId="61173"/>
    <cellStyle name="Normal 23 2 2" xfId="5069"/>
    <cellStyle name="Normal 23 2 2 2" xfId="17716"/>
    <cellStyle name="Normal 23 2 2 2 2" xfId="52932"/>
    <cellStyle name="Normal 23 2 2 2 3" xfId="30321"/>
    <cellStyle name="Normal 23 2 2 3" xfId="14162"/>
    <cellStyle name="Normal 23 2 2 3 2" xfId="49380"/>
    <cellStyle name="Normal 23 2 2 4" xfId="40335"/>
    <cellStyle name="Normal 23 2 2 5" xfId="26769"/>
    <cellStyle name="Normal 23 2 3" xfId="6539"/>
    <cellStyle name="Normal 23 2 3 2" xfId="19170"/>
    <cellStyle name="Normal 23 2 3 2 2" xfId="54386"/>
    <cellStyle name="Normal 23 2 3 3" xfId="41789"/>
    <cellStyle name="Normal 23 2 3 4" xfId="31775"/>
    <cellStyle name="Normal 23 2 4" xfId="7998"/>
    <cellStyle name="Normal 23 2 4 2" xfId="20624"/>
    <cellStyle name="Normal 23 2 4 2 2" xfId="55840"/>
    <cellStyle name="Normal 23 2 4 3" xfId="43243"/>
    <cellStyle name="Normal 23 2 4 4" xfId="33229"/>
    <cellStyle name="Normal 23 2 5" xfId="9779"/>
    <cellStyle name="Normal 23 2 5 2" xfId="22400"/>
    <cellStyle name="Normal 23 2 5 2 2" xfId="57616"/>
    <cellStyle name="Normal 23 2 5 3" xfId="45019"/>
    <cellStyle name="Normal 23 2 5 4" xfId="35005"/>
    <cellStyle name="Normal 23 2 6" xfId="11573"/>
    <cellStyle name="Normal 23 2 6 2" xfId="24176"/>
    <cellStyle name="Normal 23 2 6 2 2" xfId="59392"/>
    <cellStyle name="Normal 23 2 6 3" xfId="46795"/>
    <cellStyle name="Normal 23 2 6 4" xfId="36781"/>
    <cellStyle name="Normal 23 2 7" xfId="15940"/>
    <cellStyle name="Normal 23 2 7 2" xfId="51156"/>
    <cellStyle name="Normal 23 2 7 3" xfId="28545"/>
    <cellStyle name="Normal 23 2 8" xfId="13031"/>
    <cellStyle name="Normal 23 2 8 2" xfId="48249"/>
    <cellStyle name="Normal 23 2 9" xfId="38559"/>
    <cellStyle name="Normal 23 3" xfId="3598"/>
    <cellStyle name="Normal 23 3 10" xfId="27094"/>
    <cellStyle name="Normal 23 3 11" xfId="61498"/>
    <cellStyle name="Normal 23 3 2" xfId="5394"/>
    <cellStyle name="Normal 23 3 2 2" xfId="18041"/>
    <cellStyle name="Normal 23 3 2 2 2" xfId="53257"/>
    <cellStyle name="Normal 23 3 2 3" xfId="40660"/>
    <cellStyle name="Normal 23 3 2 4" xfId="30646"/>
    <cellStyle name="Normal 23 3 3" xfId="6864"/>
    <cellStyle name="Normal 23 3 3 2" xfId="19495"/>
    <cellStyle name="Normal 23 3 3 2 2" xfId="54711"/>
    <cellStyle name="Normal 23 3 3 3" xfId="42114"/>
    <cellStyle name="Normal 23 3 3 4" xfId="32100"/>
    <cellStyle name="Normal 23 3 4" xfId="8323"/>
    <cellStyle name="Normal 23 3 4 2" xfId="20949"/>
    <cellStyle name="Normal 23 3 4 2 2" xfId="56165"/>
    <cellStyle name="Normal 23 3 4 3" xfId="43568"/>
    <cellStyle name="Normal 23 3 4 4" xfId="33554"/>
    <cellStyle name="Normal 23 3 5" xfId="10104"/>
    <cellStyle name="Normal 23 3 5 2" xfId="22725"/>
    <cellStyle name="Normal 23 3 5 2 2" xfId="57941"/>
    <cellStyle name="Normal 23 3 5 3" xfId="45344"/>
    <cellStyle name="Normal 23 3 5 4" xfId="35330"/>
    <cellStyle name="Normal 23 3 6" xfId="11898"/>
    <cellStyle name="Normal 23 3 6 2" xfId="24501"/>
    <cellStyle name="Normal 23 3 6 2 2" xfId="59717"/>
    <cellStyle name="Normal 23 3 6 3" xfId="47120"/>
    <cellStyle name="Normal 23 3 6 4" xfId="37106"/>
    <cellStyle name="Normal 23 3 7" xfId="16265"/>
    <cellStyle name="Normal 23 3 7 2" xfId="51481"/>
    <cellStyle name="Normal 23 3 7 3" xfId="28870"/>
    <cellStyle name="Normal 23 3 8" xfId="14487"/>
    <cellStyle name="Normal 23 3 8 2" xfId="49705"/>
    <cellStyle name="Normal 23 3 9" xfId="38884"/>
    <cellStyle name="Normal 23 4" xfId="2759"/>
    <cellStyle name="Normal 23 4 10" xfId="26285"/>
    <cellStyle name="Normal 23 4 11" xfId="60689"/>
    <cellStyle name="Normal 23 4 2" xfId="4585"/>
    <cellStyle name="Normal 23 4 2 2" xfId="17232"/>
    <cellStyle name="Normal 23 4 2 2 2" xfId="52448"/>
    <cellStyle name="Normal 23 4 2 3" xfId="39851"/>
    <cellStyle name="Normal 23 4 2 4" xfId="29837"/>
    <cellStyle name="Normal 23 4 3" xfId="6055"/>
    <cellStyle name="Normal 23 4 3 2" xfId="18686"/>
    <cellStyle name="Normal 23 4 3 2 2" xfId="53902"/>
    <cellStyle name="Normal 23 4 3 3" xfId="41305"/>
    <cellStyle name="Normal 23 4 3 4" xfId="31291"/>
    <cellStyle name="Normal 23 4 4" xfId="7514"/>
    <cellStyle name="Normal 23 4 4 2" xfId="20140"/>
    <cellStyle name="Normal 23 4 4 2 2" xfId="55356"/>
    <cellStyle name="Normal 23 4 4 3" xfId="42759"/>
    <cellStyle name="Normal 23 4 4 4" xfId="32745"/>
    <cellStyle name="Normal 23 4 5" xfId="9295"/>
    <cellStyle name="Normal 23 4 5 2" xfId="21916"/>
    <cellStyle name="Normal 23 4 5 2 2" xfId="57132"/>
    <cellStyle name="Normal 23 4 5 3" xfId="44535"/>
    <cellStyle name="Normal 23 4 5 4" xfId="34521"/>
    <cellStyle name="Normal 23 4 6" xfId="11089"/>
    <cellStyle name="Normal 23 4 6 2" xfId="23692"/>
    <cellStyle name="Normal 23 4 6 2 2" xfId="58908"/>
    <cellStyle name="Normal 23 4 6 3" xfId="46311"/>
    <cellStyle name="Normal 23 4 6 4" xfId="36297"/>
    <cellStyle name="Normal 23 4 7" xfId="15456"/>
    <cellStyle name="Normal 23 4 7 2" xfId="50672"/>
    <cellStyle name="Normal 23 4 7 3" xfId="28061"/>
    <cellStyle name="Normal 23 4 8" xfId="13678"/>
    <cellStyle name="Normal 23 4 8 2" xfId="48896"/>
    <cellStyle name="Normal 23 4 9" xfId="38075"/>
    <cellStyle name="Normal 23 5" xfId="3923"/>
    <cellStyle name="Normal 23 5 2" xfId="8646"/>
    <cellStyle name="Normal 23 5 2 2" xfId="21272"/>
    <cellStyle name="Normal 23 5 2 2 2" xfId="56488"/>
    <cellStyle name="Normal 23 5 2 3" xfId="43891"/>
    <cellStyle name="Normal 23 5 2 4" xfId="33877"/>
    <cellStyle name="Normal 23 5 3" xfId="10427"/>
    <cellStyle name="Normal 23 5 3 2" xfId="23048"/>
    <cellStyle name="Normal 23 5 3 2 2" xfId="58264"/>
    <cellStyle name="Normal 23 5 3 3" xfId="45667"/>
    <cellStyle name="Normal 23 5 3 4" xfId="35653"/>
    <cellStyle name="Normal 23 5 4" xfId="12223"/>
    <cellStyle name="Normal 23 5 4 2" xfId="24824"/>
    <cellStyle name="Normal 23 5 4 2 2" xfId="60040"/>
    <cellStyle name="Normal 23 5 4 3" xfId="47443"/>
    <cellStyle name="Normal 23 5 4 4" xfId="37429"/>
    <cellStyle name="Normal 23 5 5" xfId="16588"/>
    <cellStyle name="Normal 23 5 5 2" xfId="51804"/>
    <cellStyle name="Normal 23 5 5 3" xfId="29193"/>
    <cellStyle name="Normal 23 5 6" xfId="14810"/>
    <cellStyle name="Normal 23 5 6 2" xfId="50028"/>
    <cellStyle name="Normal 23 5 7" xfId="39207"/>
    <cellStyle name="Normal 23 5 8" xfId="27417"/>
    <cellStyle name="Normal 23 6" xfId="4263"/>
    <cellStyle name="Normal 23 6 2" xfId="16910"/>
    <cellStyle name="Normal 23 6 2 2" xfId="52126"/>
    <cellStyle name="Normal 23 6 2 3" xfId="29515"/>
    <cellStyle name="Normal 23 6 3" xfId="13356"/>
    <cellStyle name="Normal 23 6 3 2" xfId="48574"/>
    <cellStyle name="Normal 23 6 4" xfId="39529"/>
    <cellStyle name="Normal 23 6 5" xfId="25963"/>
    <cellStyle name="Normal 23 7" xfId="5733"/>
    <cellStyle name="Normal 23 7 2" xfId="18364"/>
    <cellStyle name="Normal 23 7 2 2" xfId="53580"/>
    <cellStyle name="Normal 23 7 3" xfId="40983"/>
    <cellStyle name="Normal 23 7 4" xfId="30969"/>
    <cellStyle name="Normal 23 8" xfId="7192"/>
    <cellStyle name="Normal 23 8 2" xfId="19818"/>
    <cellStyle name="Normal 23 8 2 2" xfId="55034"/>
    <cellStyle name="Normal 23 8 3" xfId="42437"/>
    <cellStyle name="Normal 23 8 4" xfId="32423"/>
    <cellStyle name="Normal 23 9" xfId="8973"/>
    <cellStyle name="Normal 23 9 2" xfId="21594"/>
    <cellStyle name="Normal 23 9 2 2" xfId="56810"/>
    <cellStyle name="Normal 23 9 3" xfId="44213"/>
    <cellStyle name="Normal 23 9 4" xfId="34199"/>
    <cellStyle name="Normal 24" xfId="32"/>
    <cellStyle name="Normal 24 10" xfId="3947"/>
    <cellStyle name="Normal 24 10 2" xfId="16610"/>
    <cellStyle name="Normal 24 10 2 2" xfId="51826"/>
    <cellStyle name="Normal 24 10 2 3" xfId="29215"/>
    <cellStyle name="Normal 24 10 3" xfId="13056"/>
    <cellStyle name="Normal 24 10 3 2" xfId="48274"/>
    <cellStyle name="Normal 24 10 4" xfId="39229"/>
    <cellStyle name="Normal 24 10 5" xfId="25663"/>
    <cellStyle name="Normal 24 11" xfId="5433"/>
    <cellStyle name="Normal 24 11 2" xfId="18064"/>
    <cellStyle name="Normal 24 11 2 2" xfId="53280"/>
    <cellStyle name="Normal 24 11 3" xfId="40683"/>
    <cellStyle name="Normal 24 11 4" xfId="30669"/>
    <cellStyle name="Normal 24 12" xfId="6889"/>
    <cellStyle name="Normal 24 12 2" xfId="19518"/>
    <cellStyle name="Normal 24 12 2 2" xfId="54734"/>
    <cellStyle name="Normal 24 12 3" xfId="42137"/>
    <cellStyle name="Normal 24 12 4" xfId="32123"/>
    <cellStyle name="Normal 24 13" xfId="8671"/>
    <cellStyle name="Normal 24 13 2" xfId="21294"/>
    <cellStyle name="Normal 24 13 2 2" xfId="56510"/>
    <cellStyle name="Normal 24 13 3" xfId="43913"/>
    <cellStyle name="Normal 24 13 4" xfId="33899"/>
    <cellStyle name="Normal 24 14" xfId="10606"/>
    <cellStyle name="Normal 24 14 2" xfId="23217"/>
    <cellStyle name="Normal 24 14 2 2" xfId="58433"/>
    <cellStyle name="Normal 24 14 3" xfId="45836"/>
    <cellStyle name="Normal 24 14 4" xfId="35822"/>
    <cellStyle name="Normal 24 15" xfId="14833"/>
    <cellStyle name="Normal 24 15 2" xfId="50050"/>
    <cellStyle name="Normal 24 15 3" xfId="27439"/>
    <cellStyle name="Normal 24 16" xfId="12247"/>
    <cellStyle name="Normal 24 16 2" xfId="47465"/>
    <cellStyle name="Normal 24 17" xfId="37452"/>
    <cellStyle name="Normal 24 18" xfId="24854"/>
    <cellStyle name="Normal 24 19" xfId="60067"/>
    <cellStyle name="Normal 24 2" xfId="596"/>
    <cellStyle name="Normal 24 2 10" xfId="5471"/>
    <cellStyle name="Normal 24 2 10 2" xfId="18102"/>
    <cellStyle name="Normal 24 2 10 2 2" xfId="53318"/>
    <cellStyle name="Normal 24 2 10 3" xfId="40721"/>
    <cellStyle name="Normal 24 2 10 4" xfId="30707"/>
    <cellStyle name="Normal 24 2 11" xfId="6927"/>
    <cellStyle name="Normal 24 2 11 2" xfId="19556"/>
    <cellStyle name="Normal 24 2 11 2 2" xfId="54772"/>
    <cellStyle name="Normal 24 2 11 3" xfId="42175"/>
    <cellStyle name="Normal 24 2 11 4" xfId="32161"/>
    <cellStyle name="Normal 24 2 12" xfId="8709"/>
    <cellStyle name="Normal 24 2 12 2" xfId="21332"/>
    <cellStyle name="Normal 24 2 12 2 2" xfId="56548"/>
    <cellStyle name="Normal 24 2 12 3" xfId="43951"/>
    <cellStyle name="Normal 24 2 12 4" xfId="33937"/>
    <cellStyle name="Normal 24 2 13" xfId="10607"/>
    <cellStyle name="Normal 24 2 13 2" xfId="23218"/>
    <cellStyle name="Normal 24 2 13 2 2" xfId="58434"/>
    <cellStyle name="Normal 24 2 13 3" xfId="45837"/>
    <cellStyle name="Normal 24 2 13 4" xfId="35823"/>
    <cellStyle name="Normal 24 2 14" xfId="14871"/>
    <cellStyle name="Normal 24 2 14 2" xfId="50088"/>
    <cellStyle name="Normal 24 2 14 3" xfId="27477"/>
    <cellStyle name="Normal 24 2 15" xfId="12285"/>
    <cellStyle name="Normal 24 2 15 2" xfId="47503"/>
    <cellStyle name="Normal 24 2 16" xfId="37490"/>
    <cellStyle name="Normal 24 2 17" xfId="24892"/>
    <cellStyle name="Normal 24 2 18" xfId="60105"/>
    <cellStyle name="Normal 24 2 2" xfId="1777"/>
    <cellStyle name="Normal 24 2 2 10" xfId="7001"/>
    <cellStyle name="Normal 24 2 2 10 2" xfId="19628"/>
    <cellStyle name="Normal 24 2 2 10 2 2" xfId="54844"/>
    <cellStyle name="Normal 24 2 2 10 3" xfId="42247"/>
    <cellStyle name="Normal 24 2 2 10 4" xfId="32233"/>
    <cellStyle name="Normal 24 2 2 11" xfId="8782"/>
    <cellStyle name="Normal 24 2 2 11 2" xfId="21404"/>
    <cellStyle name="Normal 24 2 2 11 2 2" xfId="56620"/>
    <cellStyle name="Normal 24 2 2 11 3" xfId="44023"/>
    <cellStyle name="Normal 24 2 2 11 4" xfId="34009"/>
    <cellStyle name="Normal 24 2 2 12" xfId="10608"/>
    <cellStyle name="Normal 24 2 2 12 2" xfId="23219"/>
    <cellStyle name="Normal 24 2 2 12 2 2" xfId="58435"/>
    <cellStyle name="Normal 24 2 2 12 3" xfId="45838"/>
    <cellStyle name="Normal 24 2 2 12 4" xfId="35824"/>
    <cellStyle name="Normal 24 2 2 13" xfId="14943"/>
    <cellStyle name="Normal 24 2 2 13 2" xfId="50160"/>
    <cellStyle name="Normal 24 2 2 13 3" xfId="27549"/>
    <cellStyle name="Normal 24 2 2 14" xfId="12357"/>
    <cellStyle name="Normal 24 2 2 14 2" xfId="47575"/>
    <cellStyle name="Normal 24 2 2 15" xfId="37562"/>
    <cellStyle name="Normal 24 2 2 16" xfId="24964"/>
    <cellStyle name="Normal 24 2 2 17" xfId="60177"/>
    <cellStyle name="Normal 24 2 2 2" xfId="2387"/>
    <cellStyle name="Normal 24 2 2 2 10" xfId="10609"/>
    <cellStyle name="Normal 24 2 2 2 10 2" xfId="23220"/>
    <cellStyle name="Normal 24 2 2 2 10 2 2" xfId="58436"/>
    <cellStyle name="Normal 24 2 2 2 10 3" xfId="45839"/>
    <cellStyle name="Normal 24 2 2 2 10 4" xfId="35825"/>
    <cellStyle name="Normal 24 2 2 2 11" xfId="15098"/>
    <cellStyle name="Normal 24 2 2 2 11 2" xfId="50314"/>
    <cellStyle name="Normal 24 2 2 2 11 3" xfId="27703"/>
    <cellStyle name="Normal 24 2 2 2 12" xfId="12511"/>
    <cellStyle name="Normal 24 2 2 2 12 2" xfId="47729"/>
    <cellStyle name="Normal 24 2 2 2 13" xfId="37717"/>
    <cellStyle name="Normal 24 2 2 2 14" xfId="25118"/>
    <cellStyle name="Normal 24 2 2 2 15" xfId="60331"/>
    <cellStyle name="Normal 24 2 2 2 2" xfId="3233"/>
    <cellStyle name="Normal 24 2 2 2 2 10" xfId="25602"/>
    <cellStyle name="Normal 24 2 2 2 2 11" xfId="61137"/>
    <cellStyle name="Normal 24 2 2 2 2 2" xfId="5033"/>
    <cellStyle name="Normal 24 2 2 2 2 2 2" xfId="17680"/>
    <cellStyle name="Normal 24 2 2 2 2 2 2 2" xfId="52896"/>
    <cellStyle name="Normal 24 2 2 2 2 2 2 3" xfId="30285"/>
    <cellStyle name="Normal 24 2 2 2 2 2 3" xfId="14126"/>
    <cellStyle name="Normal 24 2 2 2 2 2 3 2" xfId="49344"/>
    <cellStyle name="Normal 24 2 2 2 2 2 4" xfId="40299"/>
    <cellStyle name="Normal 24 2 2 2 2 2 5" xfId="26733"/>
    <cellStyle name="Normal 24 2 2 2 2 3" xfId="6503"/>
    <cellStyle name="Normal 24 2 2 2 2 3 2" xfId="19134"/>
    <cellStyle name="Normal 24 2 2 2 2 3 2 2" xfId="54350"/>
    <cellStyle name="Normal 24 2 2 2 2 3 3" xfId="41753"/>
    <cellStyle name="Normal 24 2 2 2 2 3 4" xfId="31739"/>
    <cellStyle name="Normal 24 2 2 2 2 4" xfId="7962"/>
    <cellStyle name="Normal 24 2 2 2 2 4 2" xfId="20588"/>
    <cellStyle name="Normal 24 2 2 2 2 4 2 2" xfId="55804"/>
    <cellStyle name="Normal 24 2 2 2 2 4 3" xfId="43207"/>
    <cellStyle name="Normal 24 2 2 2 2 4 4" xfId="33193"/>
    <cellStyle name="Normal 24 2 2 2 2 5" xfId="9743"/>
    <cellStyle name="Normal 24 2 2 2 2 5 2" xfId="22364"/>
    <cellStyle name="Normal 24 2 2 2 2 5 2 2" xfId="57580"/>
    <cellStyle name="Normal 24 2 2 2 2 5 3" xfId="44983"/>
    <cellStyle name="Normal 24 2 2 2 2 5 4" xfId="34969"/>
    <cellStyle name="Normal 24 2 2 2 2 6" xfId="11537"/>
    <cellStyle name="Normal 24 2 2 2 2 6 2" xfId="24140"/>
    <cellStyle name="Normal 24 2 2 2 2 6 2 2" xfId="59356"/>
    <cellStyle name="Normal 24 2 2 2 2 6 3" xfId="46759"/>
    <cellStyle name="Normal 24 2 2 2 2 6 4" xfId="36745"/>
    <cellStyle name="Normal 24 2 2 2 2 7" xfId="15904"/>
    <cellStyle name="Normal 24 2 2 2 2 7 2" xfId="51120"/>
    <cellStyle name="Normal 24 2 2 2 2 7 3" xfId="28509"/>
    <cellStyle name="Normal 24 2 2 2 2 8" xfId="12995"/>
    <cellStyle name="Normal 24 2 2 2 2 8 2" xfId="48213"/>
    <cellStyle name="Normal 24 2 2 2 2 9" xfId="38523"/>
    <cellStyle name="Normal 24 2 2 2 3" xfId="3562"/>
    <cellStyle name="Normal 24 2 2 2 3 10" xfId="27058"/>
    <cellStyle name="Normal 24 2 2 2 3 11" xfId="61462"/>
    <cellStyle name="Normal 24 2 2 2 3 2" xfId="5358"/>
    <cellStyle name="Normal 24 2 2 2 3 2 2" xfId="18005"/>
    <cellStyle name="Normal 24 2 2 2 3 2 2 2" xfId="53221"/>
    <cellStyle name="Normal 24 2 2 2 3 2 3" xfId="40624"/>
    <cellStyle name="Normal 24 2 2 2 3 2 4" xfId="30610"/>
    <cellStyle name="Normal 24 2 2 2 3 3" xfId="6828"/>
    <cellStyle name="Normal 24 2 2 2 3 3 2" xfId="19459"/>
    <cellStyle name="Normal 24 2 2 2 3 3 2 2" xfId="54675"/>
    <cellStyle name="Normal 24 2 2 2 3 3 3" xfId="42078"/>
    <cellStyle name="Normal 24 2 2 2 3 3 4" xfId="32064"/>
    <cellStyle name="Normal 24 2 2 2 3 4" xfId="8287"/>
    <cellStyle name="Normal 24 2 2 2 3 4 2" xfId="20913"/>
    <cellStyle name="Normal 24 2 2 2 3 4 2 2" xfId="56129"/>
    <cellStyle name="Normal 24 2 2 2 3 4 3" xfId="43532"/>
    <cellStyle name="Normal 24 2 2 2 3 4 4" xfId="33518"/>
    <cellStyle name="Normal 24 2 2 2 3 5" xfId="10068"/>
    <cellStyle name="Normal 24 2 2 2 3 5 2" xfId="22689"/>
    <cellStyle name="Normal 24 2 2 2 3 5 2 2" xfId="57905"/>
    <cellStyle name="Normal 24 2 2 2 3 5 3" xfId="45308"/>
    <cellStyle name="Normal 24 2 2 2 3 5 4" xfId="35294"/>
    <cellStyle name="Normal 24 2 2 2 3 6" xfId="11862"/>
    <cellStyle name="Normal 24 2 2 2 3 6 2" xfId="24465"/>
    <cellStyle name="Normal 24 2 2 2 3 6 2 2" xfId="59681"/>
    <cellStyle name="Normal 24 2 2 2 3 6 3" xfId="47084"/>
    <cellStyle name="Normal 24 2 2 2 3 6 4" xfId="37070"/>
    <cellStyle name="Normal 24 2 2 2 3 7" xfId="16229"/>
    <cellStyle name="Normal 24 2 2 2 3 7 2" xfId="51445"/>
    <cellStyle name="Normal 24 2 2 2 3 7 3" xfId="28834"/>
    <cellStyle name="Normal 24 2 2 2 3 8" xfId="14451"/>
    <cellStyle name="Normal 24 2 2 2 3 8 2" xfId="49669"/>
    <cellStyle name="Normal 24 2 2 2 3 9" xfId="38848"/>
    <cellStyle name="Normal 24 2 2 2 4" xfId="2723"/>
    <cellStyle name="Normal 24 2 2 2 4 10" xfId="26249"/>
    <cellStyle name="Normal 24 2 2 2 4 11" xfId="60653"/>
    <cellStyle name="Normal 24 2 2 2 4 2" xfId="4549"/>
    <cellStyle name="Normal 24 2 2 2 4 2 2" xfId="17196"/>
    <cellStyle name="Normal 24 2 2 2 4 2 2 2" xfId="52412"/>
    <cellStyle name="Normal 24 2 2 2 4 2 3" xfId="39815"/>
    <cellStyle name="Normal 24 2 2 2 4 2 4" xfId="29801"/>
    <cellStyle name="Normal 24 2 2 2 4 3" xfId="6019"/>
    <cellStyle name="Normal 24 2 2 2 4 3 2" xfId="18650"/>
    <cellStyle name="Normal 24 2 2 2 4 3 2 2" xfId="53866"/>
    <cellStyle name="Normal 24 2 2 2 4 3 3" xfId="41269"/>
    <cellStyle name="Normal 24 2 2 2 4 3 4" xfId="31255"/>
    <cellStyle name="Normal 24 2 2 2 4 4" xfId="7478"/>
    <cellStyle name="Normal 24 2 2 2 4 4 2" xfId="20104"/>
    <cellStyle name="Normal 24 2 2 2 4 4 2 2" xfId="55320"/>
    <cellStyle name="Normal 24 2 2 2 4 4 3" xfId="42723"/>
    <cellStyle name="Normal 24 2 2 2 4 4 4" xfId="32709"/>
    <cellStyle name="Normal 24 2 2 2 4 5" xfId="9259"/>
    <cellStyle name="Normal 24 2 2 2 4 5 2" xfId="21880"/>
    <cellStyle name="Normal 24 2 2 2 4 5 2 2" xfId="57096"/>
    <cellStyle name="Normal 24 2 2 2 4 5 3" xfId="44499"/>
    <cellStyle name="Normal 24 2 2 2 4 5 4" xfId="34485"/>
    <cellStyle name="Normal 24 2 2 2 4 6" xfId="11053"/>
    <cellStyle name="Normal 24 2 2 2 4 6 2" xfId="23656"/>
    <cellStyle name="Normal 24 2 2 2 4 6 2 2" xfId="58872"/>
    <cellStyle name="Normal 24 2 2 2 4 6 3" xfId="46275"/>
    <cellStyle name="Normal 24 2 2 2 4 6 4" xfId="36261"/>
    <cellStyle name="Normal 24 2 2 2 4 7" xfId="15420"/>
    <cellStyle name="Normal 24 2 2 2 4 7 2" xfId="50636"/>
    <cellStyle name="Normal 24 2 2 2 4 7 3" xfId="28025"/>
    <cellStyle name="Normal 24 2 2 2 4 8" xfId="13642"/>
    <cellStyle name="Normal 24 2 2 2 4 8 2" xfId="48860"/>
    <cellStyle name="Normal 24 2 2 2 4 9" xfId="38039"/>
    <cellStyle name="Normal 24 2 2 2 5" xfId="3887"/>
    <cellStyle name="Normal 24 2 2 2 5 2" xfId="8610"/>
    <cellStyle name="Normal 24 2 2 2 5 2 2" xfId="21236"/>
    <cellStyle name="Normal 24 2 2 2 5 2 2 2" xfId="56452"/>
    <cellStyle name="Normal 24 2 2 2 5 2 3" xfId="43855"/>
    <cellStyle name="Normal 24 2 2 2 5 2 4" xfId="33841"/>
    <cellStyle name="Normal 24 2 2 2 5 3" xfId="10391"/>
    <cellStyle name="Normal 24 2 2 2 5 3 2" xfId="23012"/>
    <cellStyle name="Normal 24 2 2 2 5 3 2 2" xfId="58228"/>
    <cellStyle name="Normal 24 2 2 2 5 3 3" xfId="45631"/>
    <cellStyle name="Normal 24 2 2 2 5 3 4" xfId="35617"/>
    <cellStyle name="Normal 24 2 2 2 5 4" xfId="12187"/>
    <cellStyle name="Normal 24 2 2 2 5 4 2" xfId="24788"/>
    <cellStyle name="Normal 24 2 2 2 5 4 2 2" xfId="60004"/>
    <cellStyle name="Normal 24 2 2 2 5 4 3" xfId="47407"/>
    <cellStyle name="Normal 24 2 2 2 5 4 4" xfId="37393"/>
    <cellStyle name="Normal 24 2 2 2 5 5" xfId="16552"/>
    <cellStyle name="Normal 24 2 2 2 5 5 2" xfId="51768"/>
    <cellStyle name="Normal 24 2 2 2 5 5 3" xfId="29157"/>
    <cellStyle name="Normal 24 2 2 2 5 6" xfId="14774"/>
    <cellStyle name="Normal 24 2 2 2 5 6 2" xfId="49992"/>
    <cellStyle name="Normal 24 2 2 2 5 7" xfId="39171"/>
    <cellStyle name="Normal 24 2 2 2 5 8" xfId="27381"/>
    <cellStyle name="Normal 24 2 2 2 6" xfId="4227"/>
    <cellStyle name="Normal 24 2 2 2 6 2" xfId="16874"/>
    <cellStyle name="Normal 24 2 2 2 6 2 2" xfId="52090"/>
    <cellStyle name="Normal 24 2 2 2 6 2 3" xfId="29479"/>
    <cellStyle name="Normal 24 2 2 2 6 3" xfId="13320"/>
    <cellStyle name="Normal 24 2 2 2 6 3 2" xfId="48538"/>
    <cellStyle name="Normal 24 2 2 2 6 4" xfId="39493"/>
    <cellStyle name="Normal 24 2 2 2 6 5" xfId="25927"/>
    <cellStyle name="Normal 24 2 2 2 7" xfId="5697"/>
    <cellStyle name="Normal 24 2 2 2 7 2" xfId="18328"/>
    <cellStyle name="Normal 24 2 2 2 7 2 2" xfId="53544"/>
    <cellStyle name="Normal 24 2 2 2 7 3" xfId="40947"/>
    <cellStyle name="Normal 24 2 2 2 7 4" xfId="30933"/>
    <cellStyle name="Normal 24 2 2 2 8" xfId="7156"/>
    <cellStyle name="Normal 24 2 2 2 8 2" xfId="19782"/>
    <cellStyle name="Normal 24 2 2 2 8 2 2" xfId="54998"/>
    <cellStyle name="Normal 24 2 2 2 8 3" xfId="42401"/>
    <cellStyle name="Normal 24 2 2 2 8 4" xfId="32387"/>
    <cellStyle name="Normal 24 2 2 2 9" xfId="8937"/>
    <cellStyle name="Normal 24 2 2 2 9 2" xfId="21558"/>
    <cellStyle name="Normal 24 2 2 2 9 2 2" xfId="56774"/>
    <cellStyle name="Normal 24 2 2 2 9 3" xfId="44177"/>
    <cellStyle name="Normal 24 2 2 2 9 4" xfId="34163"/>
    <cellStyle name="Normal 24 2 2 3" xfId="3073"/>
    <cellStyle name="Normal 24 2 2 3 10" xfId="25445"/>
    <cellStyle name="Normal 24 2 2 3 11" xfId="60980"/>
    <cellStyle name="Normal 24 2 2 3 2" xfId="4876"/>
    <cellStyle name="Normal 24 2 2 3 2 2" xfId="17523"/>
    <cellStyle name="Normal 24 2 2 3 2 2 2" xfId="52739"/>
    <cellStyle name="Normal 24 2 2 3 2 2 3" xfId="30128"/>
    <cellStyle name="Normal 24 2 2 3 2 3" xfId="13969"/>
    <cellStyle name="Normal 24 2 2 3 2 3 2" xfId="49187"/>
    <cellStyle name="Normal 24 2 2 3 2 4" xfId="40142"/>
    <cellStyle name="Normal 24 2 2 3 2 5" xfId="26576"/>
    <cellStyle name="Normal 24 2 2 3 3" xfId="6346"/>
    <cellStyle name="Normal 24 2 2 3 3 2" xfId="18977"/>
    <cellStyle name="Normal 24 2 2 3 3 2 2" xfId="54193"/>
    <cellStyle name="Normal 24 2 2 3 3 3" xfId="41596"/>
    <cellStyle name="Normal 24 2 2 3 3 4" xfId="31582"/>
    <cellStyle name="Normal 24 2 2 3 4" xfId="7805"/>
    <cellStyle name="Normal 24 2 2 3 4 2" xfId="20431"/>
    <cellStyle name="Normal 24 2 2 3 4 2 2" xfId="55647"/>
    <cellStyle name="Normal 24 2 2 3 4 3" xfId="43050"/>
    <cellStyle name="Normal 24 2 2 3 4 4" xfId="33036"/>
    <cellStyle name="Normal 24 2 2 3 5" xfId="9586"/>
    <cellStyle name="Normal 24 2 2 3 5 2" xfId="22207"/>
    <cellStyle name="Normal 24 2 2 3 5 2 2" xfId="57423"/>
    <cellStyle name="Normal 24 2 2 3 5 3" xfId="44826"/>
    <cellStyle name="Normal 24 2 2 3 5 4" xfId="34812"/>
    <cellStyle name="Normal 24 2 2 3 6" xfId="11380"/>
    <cellStyle name="Normal 24 2 2 3 6 2" xfId="23983"/>
    <cellStyle name="Normal 24 2 2 3 6 2 2" xfId="59199"/>
    <cellStyle name="Normal 24 2 2 3 6 3" xfId="46602"/>
    <cellStyle name="Normal 24 2 2 3 6 4" xfId="36588"/>
    <cellStyle name="Normal 24 2 2 3 7" xfId="15747"/>
    <cellStyle name="Normal 24 2 2 3 7 2" xfId="50963"/>
    <cellStyle name="Normal 24 2 2 3 7 3" xfId="28352"/>
    <cellStyle name="Normal 24 2 2 3 8" xfId="12838"/>
    <cellStyle name="Normal 24 2 2 3 8 2" xfId="48056"/>
    <cellStyle name="Normal 24 2 2 3 9" xfId="38366"/>
    <cellStyle name="Normal 24 2 2 4" xfId="2899"/>
    <cellStyle name="Normal 24 2 2 4 10" xfId="25286"/>
    <cellStyle name="Normal 24 2 2 4 11" xfId="60821"/>
    <cellStyle name="Normal 24 2 2 4 2" xfId="4717"/>
    <cellStyle name="Normal 24 2 2 4 2 2" xfId="17364"/>
    <cellStyle name="Normal 24 2 2 4 2 2 2" xfId="52580"/>
    <cellStyle name="Normal 24 2 2 4 2 2 3" xfId="29969"/>
    <cellStyle name="Normal 24 2 2 4 2 3" xfId="13810"/>
    <cellStyle name="Normal 24 2 2 4 2 3 2" xfId="49028"/>
    <cellStyle name="Normal 24 2 2 4 2 4" xfId="39983"/>
    <cellStyle name="Normal 24 2 2 4 2 5" xfId="26417"/>
    <cellStyle name="Normal 24 2 2 4 3" xfId="6187"/>
    <cellStyle name="Normal 24 2 2 4 3 2" xfId="18818"/>
    <cellStyle name="Normal 24 2 2 4 3 2 2" xfId="54034"/>
    <cellStyle name="Normal 24 2 2 4 3 3" xfId="41437"/>
    <cellStyle name="Normal 24 2 2 4 3 4" xfId="31423"/>
    <cellStyle name="Normal 24 2 2 4 4" xfId="7646"/>
    <cellStyle name="Normal 24 2 2 4 4 2" xfId="20272"/>
    <cellStyle name="Normal 24 2 2 4 4 2 2" xfId="55488"/>
    <cellStyle name="Normal 24 2 2 4 4 3" xfId="42891"/>
    <cellStyle name="Normal 24 2 2 4 4 4" xfId="32877"/>
    <cellStyle name="Normal 24 2 2 4 5" xfId="9427"/>
    <cellStyle name="Normal 24 2 2 4 5 2" xfId="22048"/>
    <cellStyle name="Normal 24 2 2 4 5 2 2" xfId="57264"/>
    <cellStyle name="Normal 24 2 2 4 5 3" xfId="44667"/>
    <cellStyle name="Normal 24 2 2 4 5 4" xfId="34653"/>
    <cellStyle name="Normal 24 2 2 4 6" xfId="11221"/>
    <cellStyle name="Normal 24 2 2 4 6 2" xfId="23824"/>
    <cellStyle name="Normal 24 2 2 4 6 2 2" xfId="59040"/>
    <cellStyle name="Normal 24 2 2 4 6 3" xfId="46443"/>
    <cellStyle name="Normal 24 2 2 4 6 4" xfId="36429"/>
    <cellStyle name="Normal 24 2 2 4 7" xfId="15588"/>
    <cellStyle name="Normal 24 2 2 4 7 2" xfId="50804"/>
    <cellStyle name="Normal 24 2 2 4 7 3" xfId="28193"/>
    <cellStyle name="Normal 24 2 2 4 8" xfId="12679"/>
    <cellStyle name="Normal 24 2 2 4 8 2" xfId="47897"/>
    <cellStyle name="Normal 24 2 2 4 9" xfId="38207"/>
    <cellStyle name="Normal 24 2 2 5" xfId="3408"/>
    <cellStyle name="Normal 24 2 2 5 10" xfId="26904"/>
    <cellStyle name="Normal 24 2 2 5 11" xfId="61308"/>
    <cellStyle name="Normal 24 2 2 5 2" xfId="5204"/>
    <cellStyle name="Normal 24 2 2 5 2 2" xfId="17851"/>
    <cellStyle name="Normal 24 2 2 5 2 2 2" xfId="53067"/>
    <cellStyle name="Normal 24 2 2 5 2 3" xfId="40470"/>
    <cellStyle name="Normal 24 2 2 5 2 4" xfId="30456"/>
    <cellStyle name="Normal 24 2 2 5 3" xfId="6674"/>
    <cellStyle name="Normal 24 2 2 5 3 2" xfId="19305"/>
    <cellStyle name="Normal 24 2 2 5 3 2 2" xfId="54521"/>
    <cellStyle name="Normal 24 2 2 5 3 3" xfId="41924"/>
    <cellStyle name="Normal 24 2 2 5 3 4" xfId="31910"/>
    <cellStyle name="Normal 24 2 2 5 4" xfId="8133"/>
    <cellStyle name="Normal 24 2 2 5 4 2" xfId="20759"/>
    <cellStyle name="Normal 24 2 2 5 4 2 2" xfId="55975"/>
    <cellStyle name="Normal 24 2 2 5 4 3" xfId="43378"/>
    <cellStyle name="Normal 24 2 2 5 4 4" xfId="33364"/>
    <cellStyle name="Normal 24 2 2 5 5" xfId="9914"/>
    <cellStyle name="Normal 24 2 2 5 5 2" xfId="22535"/>
    <cellStyle name="Normal 24 2 2 5 5 2 2" xfId="57751"/>
    <cellStyle name="Normal 24 2 2 5 5 3" xfId="45154"/>
    <cellStyle name="Normal 24 2 2 5 5 4" xfId="35140"/>
    <cellStyle name="Normal 24 2 2 5 6" xfId="11708"/>
    <cellStyle name="Normal 24 2 2 5 6 2" xfId="24311"/>
    <cellStyle name="Normal 24 2 2 5 6 2 2" xfId="59527"/>
    <cellStyle name="Normal 24 2 2 5 6 3" xfId="46930"/>
    <cellStyle name="Normal 24 2 2 5 6 4" xfId="36916"/>
    <cellStyle name="Normal 24 2 2 5 7" xfId="16075"/>
    <cellStyle name="Normal 24 2 2 5 7 2" xfId="51291"/>
    <cellStyle name="Normal 24 2 2 5 7 3" xfId="28680"/>
    <cellStyle name="Normal 24 2 2 5 8" xfId="14297"/>
    <cellStyle name="Normal 24 2 2 5 8 2" xfId="49515"/>
    <cellStyle name="Normal 24 2 2 5 9" xfId="38694"/>
    <cellStyle name="Normal 24 2 2 6" xfId="2568"/>
    <cellStyle name="Normal 24 2 2 6 10" xfId="26095"/>
    <cellStyle name="Normal 24 2 2 6 11" xfId="60499"/>
    <cellStyle name="Normal 24 2 2 6 2" xfId="4395"/>
    <cellStyle name="Normal 24 2 2 6 2 2" xfId="17042"/>
    <cellStyle name="Normal 24 2 2 6 2 2 2" xfId="52258"/>
    <cellStyle name="Normal 24 2 2 6 2 3" xfId="39661"/>
    <cellStyle name="Normal 24 2 2 6 2 4" xfId="29647"/>
    <cellStyle name="Normal 24 2 2 6 3" xfId="5865"/>
    <cellStyle name="Normal 24 2 2 6 3 2" xfId="18496"/>
    <cellStyle name="Normal 24 2 2 6 3 2 2" xfId="53712"/>
    <cellStyle name="Normal 24 2 2 6 3 3" xfId="41115"/>
    <cellStyle name="Normal 24 2 2 6 3 4" xfId="31101"/>
    <cellStyle name="Normal 24 2 2 6 4" xfId="7324"/>
    <cellStyle name="Normal 24 2 2 6 4 2" xfId="19950"/>
    <cellStyle name="Normal 24 2 2 6 4 2 2" xfId="55166"/>
    <cellStyle name="Normal 24 2 2 6 4 3" xfId="42569"/>
    <cellStyle name="Normal 24 2 2 6 4 4" xfId="32555"/>
    <cellStyle name="Normal 24 2 2 6 5" xfId="9105"/>
    <cellStyle name="Normal 24 2 2 6 5 2" xfId="21726"/>
    <cellStyle name="Normal 24 2 2 6 5 2 2" xfId="56942"/>
    <cellStyle name="Normal 24 2 2 6 5 3" xfId="44345"/>
    <cellStyle name="Normal 24 2 2 6 5 4" xfId="34331"/>
    <cellStyle name="Normal 24 2 2 6 6" xfId="10899"/>
    <cellStyle name="Normal 24 2 2 6 6 2" xfId="23502"/>
    <cellStyle name="Normal 24 2 2 6 6 2 2" xfId="58718"/>
    <cellStyle name="Normal 24 2 2 6 6 3" xfId="46121"/>
    <cellStyle name="Normal 24 2 2 6 6 4" xfId="36107"/>
    <cellStyle name="Normal 24 2 2 6 7" xfId="15266"/>
    <cellStyle name="Normal 24 2 2 6 7 2" xfId="50482"/>
    <cellStyle name="Normal 24 2 2 6 7 3" xfId="27871"/>
    <cellStyle name="Normal 24 2 2 6 8" xfId="13488"/>
    <cellStyle name="Normal 24 2 2 6 8 2" xfId="48706"/>
    <cellStyle name="Normal 24 2 2 6 9" xfId="37885"/>
    <cellStyle name="Normal 24 2 2 7" xfId="3732"/>
    <cellStyle name="Normal 24 2 2 7 2" xfId="8456"/>
    <cellStyle name="Normal 24 2 2 7 2 2" xfId="21082"/>
    <cellStyle name="Normal 24 2 2 7 2 2 2" xfId="56298"/>
    <cellStyle name="Normal 24 2 2 7 2 3" xfId="43701"/>
    <cellStyle name="Normal 24 2 2 7 2 4" xfId="33687"/>
    <cellStyle name="Normal 24 2 2 7 3" xfId="10237"/>
    <cellStyle name="Normal 24 2 2 7 3 2" xfId="22858"/>
    <cellStyle name="Normal 24 2 2 7 3 2 2" xfId="58074"/>
    <cellStyle name="Normal 24 2 2 7 3 3" xfId="45477"/>
    <cellStyle name="Normal 24 2 2 7 3 4" xfId="35463"/>
    <cellStyle name="Normal 24 2 2 7 4" xfId="12033"/>
    <cellStyle name="Normal 24 2 2 7 4 2" xfId="24634"/>
    <cellStyle name="Normal 24 2 2 7 4 2 2" xfId="59850"/>
    <cellStyle name="Normal 24 2 2 7 4 3" xfId="47253"/>
    <cellStyle name="Normal 24 2 2 7 4 4" xfId="37239"/>
    <cellStyle name="Normal 24 2 2 7 5" xfId="16398"/>
    <cellStyle name="Normal 24 2 2 7 5 2" xfId="51614"/>
    <cellStyle name="Normal 24 2 2 7 5 3" xfId="29003"/>
    <cellStyle name="Normal 24 2 2 7 6" xfId="14620"/>
    <cellStyle name="Normal 24 2 2 7 6 2" xfId="49838"/>
    <cellStyle name="Normal 24 2 2 7 7" xfId="39017"/>
    <cellStyle name="Normal 24 2 2 7 8" xfId="27227"/>
    <cellStyle name="Normal 24 2 2 8" xfId="4070"/>
    <cellStyle name="Normal 24 2 2 8 2" xfId="16720"/>
    <cellStyle name="Normal 24 2 2 8 2 2" xfId="51936"/>
    <cellStyle name="Normal 24 2 2 8 2 3" xfId="29325"/>
    <cellStyle name="Normal 24 2 2 8 3" xfId="13166"/>
    <cellStyle name="Normal 24 2 2 8 3 2" xfId="48384"/>
    <cellStyle name="Normal 24 2 2 8 4" xfId="39339"/>
    <cellStyle name="Normal 24 2 2 8 5" xfId="25773"/>
    <cellStyle name="Normal 24 2 2 9" xfId="5543"/>
    <cellStyle name="Normal 24 2 2 9 2" xfId="18174"/>
    <cellStyle name="Normal 24 2 2 9 2 2" xfId="53390"/>
    <cellStyle name="Normal 24 2 2 9 3" xfId="40793"/>
    <cellStyle name="Normal 24 2 2 9 4" xfId="30779"/>
    <cellStyle name="Normal 24 2 3" xfId="2312"/>
    <cellStyle name="Normal 24 2 3 10" xfId="10610"/>
    <cellStyle name="Normal 24 2 3 10 2" xfId="23221"/>
    <cellStyle name="Normal 24 2 3 10 2 2" xfId="58437"/>
    <cellStyle name="Normal 24 2 3 10 3" xfId="45840"/>
    <cellStyle name="Normal 24 2 3 10 4" xfId="35826"/>
    <cellStyle name="Normal 24 2 3 11" xfId="15024"/>
    <cellStyle name="Normal 24 2 3 11 2" xfId="50240"/>
    <cellStyle name="Normal 24 2 3 11 3" xfId="27629"/>
    <cellStyle name="Normal 24 2 3 12" xfId="12437"/>
    <cellStyle name="Normal 24 2 3 12 2" xfId="47655"/>
    <cellStyle name="Normal 24 2 3 13" xfId="37643"/>
    <cellStyle name="Normal 24 2 3 14" xfId="25044"/>
    <cellStyle name="Normal 24 2 3 15" xfId="60257"/>
    <cellStyle name="Normal 24 2 3 2" xfId="3159"/>
    <cellStyle name="Normal 24 2 3 2 10" xfId="25528"/>
    <cellStyle name="Normal 24 2 3 2 11" xfId="61063"/>
    <cellStyle name="Normal 24 2 3 2 2" xfId="4959"/>
    <cellStyle name="Normal 24 2 3 2 2 2" xfId="17606"/>
    <cellStyle name="Normal 24 2 3 2 2 2 2" xfId="52822"/>
    <cellStyle name="Normal 24 2 3 2 2 2 3" xfId="30211"/>
    <cellStyle name="Normal 24 2 3 2 2 3" xfId="14052"/>
    <cellStyle name="Normal 24 2 3 2 2 3 2" xfId="49270"/>
    <cellStyle name="Normal 24 2 3 2 2 4" xfId="40225"/>
    <cellStyle name="Normal 24 2 3 2 2 5" xfId="26659"/>
    <cellStyle name="Normal 24 2 3 2 3" xfId="6429"/>
    <cellStyle name="Normal 24 2 3 2 3 2" xfId="19060"/>
    <cellStyle name="Normal 24 2 3 2 3 2 2" xfId="54276"/>
    <cellStyle name="Normal 24 2 3 2 3 3" xfId="41679"/>
    <cellStyle name="Normal 24 2 3 2 3 4" xfId="31665"/>
    <cellStyle name="Normal 24 2 3 2 4" xfId="7888"/>
    <cellStyle name="Normal 24 2 3 2 4 2" xfId="20514"/>
    <cellStyle name="Normal 24 2 3 2 4 2 2" xfId="55730"/>
    <cellStyle name="Normal 24 2 3 2 4 3" xfId="43133"/>
    <cellStyle name="Normal 24 2 3 2 4 4" xfId="33119"/>
    <cellStyle name="Normal 24 2 3 2 5" xfId="9669"/>
    <cellStyle name="Normal 24 2 3 2 5 2" xfId="22290"/>
    <cellStyle name="Normal 24 2 3 2 5 2 2" xfId="57506"/>
    <cellStyle name="Normal 24 2 3 2 5 3" xfId="44909"/>
    <cellStyle name="Normal 24 2 3 2 5 4" xfId="34895"/>
    <cellStyle name="Normal 24 2 3 2 6" xfId="11463"/>
    <cellStyle name="Normal 24 2 3 2 6 2" xfId="24066"/>
    <cellStyle name="Normal 24 2 3 2 6 2 2" xfId="59282"/>
    <cellStyle name="Normal 24 2 3 2 6 3" xfId="46685"/>
    <cellStyle name="Normal 24 2 3 2 6 4" xfId="36671"/>
    <cellStyle name="Normal 24 2 3 2 7" xfId="15830"/>
    <cellStyle name="Normal 24 2 3 2 7 2" xfId="51046"/>
    <cellStyle name="Normal 24 2 3 2 7 3" xfId="28435"/>
    <cellStyle name="Normal 24 2 3 2 8" xfId="12921"/>
    <cellStyle name="Normal 24 2 3 2 8 2" xfId="48139"/>
    <cellStyle name="Normal 24 2 3 2 9" xfId="38449"/>
    <cellStyle name="Normal 24 2 3 3" xfId="3488"/>
    <cellStyle name="Normal 24 2 3 3 10" xfId="26984"/>
    <cellStyle name="Normal 24 2 3 3 11" xfId="61388"/>
    <cellStyle name="Normal 24 2 3 3 2" xfId="5284"/>
    <cellStyle name="Normal 24 2 3 3 2 2" xfId="17931"/>
    <cellStyle name="Normal 24 2 3 3 2 2 2" xfId="53147"/>
    <cellStyle name="Normal 24 2 3 3 2 3" xfId="40550"/>
    <cellStyle name="Normal 24 2 3 3 2 4" xfId="30536"/>
    <cellStyle name="Normal 24 2 3 3 3" xfId="6754"/>
    <cellStyle name="Normal 24 2 3 3 3 2" xfId="19385"/>
    <cellStyle name="Normal 24 2 3 3 3 2 2" xfId="54601"/>
    <cellStyle name="Normal 24 2 3 3 3 3" xfId="42004"/>
    <cellStyle name="Normal 24 2 3 3 3 4" xfId="31990"/>
    <cellStyle name="Normal 24 2 3 3 4" xfId="8213"/>
    <cellStyle name="Normal 24 2 3 3 4 2" xfId="20839"/>
    <cellStyle name="Normal 24 2 3 3 4 2 2" xfId="56055"/>
    <cellStyle name="Normal 24 2 3 3 4 3" xfId="43458"/>
    <cellStyle name="Normal 24 2 3 3 4 4" xfId="33444"/>
    <cellStyle name="Normal 24 2 3 3 5" xfId="9994"/>
    <cellStyle name="Normal 24 2 3 3 5 2" xfId="22615"/>
    <cellStyle name="Normal 24 2 3 3 5 2 2" xfId="57831"/>
    <cellStyle name="Normal 24 2 3 3 5 3" xfId="45234"/>
    <cellStyle name="Normal 24 2 3 3 5 4" xfId="35220"/>
    <cellStyle name="Normal 24 2 3 3 6" xfId="11788"/>
    <cellStyle name="Normal 24 2 3 3 6 2" xfId="24391"/>
    <cellStyle name="Normal 24 2 3 3 6 2 2" xfId="59607"/>
    <cellStyle name="Normal 24 2 3 3 6 3" xfId="47010"/>
    <cellStyle name="Normal 24 2 3 3 6 4" xfId="36996"/>
    <cellStyle name="Normal 24 2 3 3 7" xfId="16155"/>
    <cellStyle name="Normal 24 2 3 3 7 2" xfId="51371"/>
    <cellStyle name="Normal 24 2 3 3 7 3" xfId="28760"/>
    <cellStyle name="Normal 24 2 3 3 8" xfId="14377"/>
    <cellStyle name="Normal 24 2 3 3 8 2" xfId="49595"/>
    <cellStyle name="Normal 24 2 3 3 9" xfId="38774"/>
    <cellStyle name="Normal 24 2 3 4" xfId="2649"/>
    <cellStyle name="Normal 24 2 3 4 10" xfId="26175"/>
    <cellStyle name="Normal 24 2 3 4 11" xfId="60579"/>
    <cellStyle name="Normal 24 2 3 4 2" xfId="4475"/>
    <cellStyle name="Normal 24 2 3 4 2 2" xfId="17122"/>
    <cellStyle name="Normal 24 2 3 4 2 2 2" xfId="52338"/>
    <cellStyle name="Normal 24 2 3 4 2 3" xfId="39741"/>
    <cellStyle name="Normal 24 2 3 4 2 4" xfId="29727"/>
    <cellStyle name="Normal 24 2 3 4 3" xfId="5945"/>
    <cellStyle name="Normal 24 2 3 4 3 2" xfId="18576"/>
    <cellStyle name="Normal 24 2 3 4 3 2 2" xfId="53792"/>
    <cellStyle name="Normal 24 2 3 4 3 3" xfId="41195"/>
    <cellStyle name="Normal 24 2 3 4 3 4" xfId="31181"/>
    <cellStyle name="Normal 24 2 3 4 4" xfId="7404"/>
    <cellStyle name="Normal 24 2 3 4 4 2" xfId="20030"/>
    <cellStyle name="Normal 24 2 3 4 4 2 2" xfId="55246"/>
    <cellStyle name="Normal 24 2 3 4 4 3" xfId="42649"/>
    <cellStyle name="Normal 24 2 3 4 4 4" xfId="32635"/>
    <cellStyle name="Normal 24 2 3 4 5" xfId="9185"/>
    <cellStyle name="Normal 24 2 3 4 5 2" xfId="21806"/>
    <cellStyle name="Normal 24 2 3 4 5 2 2" xfId="57022"/>
    <cellStyle name="Normal 24 2 3 4 5 3" xfId="44425"/>
    <cellStyle name="Normal 24 2 3 4 5 4" xfId="34411"/>
    <cellStyle name="Normal 24 2 3 4 6" xfId="10979"/>
    <cellStyle name="Normal 24 2 3 4 6 2" xfId="23582"/>
    <cellStyle name="Normal 24 2 3 4 6 2 2" xfId="58798"/>
    <cellStyle name="Normal 24 2 3 4 6 3" xfId="46201"/>
    <cellStyle name="Normal 24 2 3 4 6 4" xfId="36187"/>
    <cellStyle name="Normal 24 2 3 4 7" xfId="15346"/>
    <cellStyle name="Normal 24 2 3 4 7 2" xfId="50562"/>
    <cellStyle name="Normal 24 2 3 4 7 3" xfId="27951"/>
    <cellStyle name="Normal 24 2 3 4 8" xfId="13568"/>
    <cellStyle name="Normal 24 2 3 4 8 2" xfId="48786"/>
    <cellStyle name="Normal 24 2 3 4 9" xfId="37965"/>
    <cellStyle name="Normal 24 2 3 5" xfId="3813"/>
    <cellStyle name="Normal 24 2 3 5 2" xfId="8536"/>
    <cellStyle name="Normal 24 2 3 5 2 2" xfId="21162"/>
    <cellStyle name="Normal 24 2 3 5 2 2 2" xfId="56378"/>
    <cellStyle name="Normal 24 2 3 5 2 3" xfId="43781"/>
    <cellStyle name="Normal 24 2 3 5 2 4" xfId="33767"/>
    <cellStyle name="Normal 24 2 3 5 3" xfId="10317"/>
    <cellStyle name="Normal 24 2 3 5 3 2" xfId="22938"/>
    <cellStyle name="Normal 24 2 3 5 3 2 2" xfId="58154"/>
    <cellStyle name="Normal 24 2 3 5 3 3" xfId="45557"/>
    <cellStyle name="Normal 24 2 3 5 3 4" xfId="35543"/>
    <cellStyle name="Normal 24 2 3 5 4" xfId="12113"/>
    <cellStyle name="Normal 24 2 3 5 4 2" xfId="24714"/>
    <cellStyle name="Normal 24 2 3 5 4 2 2" xfId="59930"/>
    <cellStyle name="Normal 24 2 3 5 4 3" xfId="47333"/>
    <cellStyle name="Normal 24 2 3 5 4 4" xfId="37319"/>
    <cellStyle name="Normal 24 2 3 5 5" xfId="16478"/>
    <cellStyle name="Normal 24 2 3 5 5 2" xfId="51694"/>
    <cellStyle name="Normal 24 2 3 5 5 3" xfId="29083"/>
    <cellStyle name="Normal 24 2 3 5 6" xfId="14700"/>
    <cellStyle name="Normal 24 2 3 5 6 2" xfId="49918"/>
    <cellStyle name="Normal 24 2 3 5 7" xfId="39097"/>
    <cellStyle name="Normal 24 2 3 5 8" xfId="27307"/>
    <cellStyle name="Normal 24 2 3 6" xfId="4153"/>
    <cellStyle name="Normal 24 2 3 6 2" xfId="16800"/>
    <cellStyle name="Normal 24 2 3 6 2 2" xfId="52016"/>
    <cellStyle name="Normal 24 2 3 6 2 3" xfId="29405"/>
    <cellStyle name="Normal 24 2 3 6 3" xfId="13246"/>
    <cellStyle name="Normal 24 2 3 6 3 2" xfId="48464"/>
    <cellStyle name="Normal 24 2 3 6 4" xfId="39419"/>
    <cellStyle name="Normal 24 2 3 6 5" xfId="25853"/>
    <cellStyle name="Normal 24 2 3 7" xfId="5623"/>
    <cellStyle name="Normal 24 2 3 7 2" xfId="18254"/>
    <cellStyle name="Normal 24 2 3 7 2 2" xfId="53470"/>
    <cellStyle name="Normal 24 2 3 7 3" xfId="40873"/>
    <cellStyle name="Normal 24 2 3 7 4" xfId="30859"/>
    <cellStyle name="Normal 24 2 3 8" xfId="7082"/>
    <cellStyle name="Normal 24 2 3 8 2" xfId="19708"/>
    <cellStyle name="Normal 24 2 3 8 2 2" xfId="54924"/>
    <cellStyle name="Normal 24 2 3 8 3" xfId="42327"/>
    <cellStyle name="Normal 24 2 3 8 4" xfId="32313"/>
    <cellStyle name="Normal 24 2 3 9" xfId="8863"/>
    <cellStyle name="Normal 24 2 3 9 2" xfId="21484"/>
    <cellStyle name="Normal 24 2 3 9 2 2" xfId="56700"/>
    <cellStyle name="Normal 24 2 3 9 3" xfId="44103"/>
    <cellStyle name="Normal 24 2 3 9 4" xfId="34089"/>
    <cellStyle name="Normal 24 2 4" xfId="2994"/>
    <cellStyle name="Normal 24 2 4 10" xfId="25369"/>
    <cellStyle name="Normal 24 2 4 11" xfId="60904"/>
    <cellStyle name="Normal 24 2 4 2" xfId="4800"/>
    <cellStyle name="Normal 24 2 4 2 2" xfId="17447"/>
    <cellStyle name="Normal 24 2 4 2 2 2" xfId="52663"/>
    <cellStyle name="Normal 24 2 4 2 2 3" xfId="30052"/>
    <cellStyle name="Normal 24 2 4 2 3" xfId="13893"/>
    <cellStyle name="Normal 24 2 4 2 3 2" xfId="49111"/>
    <cellStyle name="Normal 24 2 4 2 4" xfId="40066"/>
    <cellStyle name="Normal 24 2 4 2 5" xfId="26500"/>
    <cellStyle name="Normal 24 2 4 3" xfId="6270"/>
    <cellStyle name="Normal 24 2 4 3 2" xfId="18901"/>
    <cellStyle name="Normal 24 2 4 3 2 2" xfId="54117"/>
    <cellStyle name="Normal 24 2 4 3 3" xfId="41520"/>
    <cellStyle name="Normal 24 2 4 3 4" xfId="31506"/>
    <cellStyle name="Normal 24 2 4 4" xfId="7729"/>
    <cellStyle name="Normal 24 2 4 4 2" xfId="20355"/>
    <cellStyle name="Normal 24 2 4 4 2 2" xfId="55571"/>
    <cellStyle name="Normal 24 2 4 4 3" xfId="42974"/>
    <cellStyle name="Normal 24 2 4 4 4" xfId="32960"/>
    <cellStyle name="Normal 24 2 4 5" xfId="9510"/>
    <cellStyle name="Normal 24 2 4 5 2" xfId="22131"/>
    <cellStyle name="Normal 24 2 4 5 2 2" xfId="57347"/>
    <cellStyle name="Normal 24 2 4 5 3" xfId="44750"/>
    <cellStyle name="Normal 24 2 4 5 4" xfId="34736"/>
    <cellStyle name="Normal 24 2 4 6" xfId="11304"/>
    <cellStyle name="Normal 24 2 4 6 2" xfId="23907"/>
    <cellStyle name="Normal 24 2 4 6 2 2" xfId="59123"/>
    <cellStyle name="Normal 24 2 4 6 3" xfId="46526"/>
    <cellStyle name="Normal 24 2 4 6 4" xfId="36512"/>
    <cellStyle name="Normal 24 2 4 7" xfId="15671"/>
    <cellStyle name="Normal 24 2 4 7 2" xfId="50887"/>
    <cellStyle name="Normal 24 2 4 7 3" xfId="28276"/>
    <cellStyle name="Normal 24 2 4 8" xfId="12762"/>
    <cellStyle name="Normal 24 2 4 8 2" xfId="47980"/>
    <cellStyle name="Normal 24 2 4 9" xfId="38290"/>
    <cellStyle name="Normal 24 2 5" xfId="2826"/>
    <cellStyle name="Normal 24 2 5 10" xfId="25214"/>
    <cellStyle name="Normal 24 2 5 11" xfId="60749"/>
    <cellStyle name="Normal 24 2 5 2" xfId="4645"/>
    <cellStyle name="Normal 24 2 5 2 2" xfId="17292"/>
    <cellStyle name="Normal 24 2 5 2 2 2" xfId="52508"/>
    <cellStyle name="Normal 24 2 5 2 2 3" xfId="29897"/>
    <cellStyle name="Normal 24 2 5 2 3" xfId="13738"/>
    <cellStyle name="Normal 24 2 5 2 3 2" xfId="48956"/>
    <cellStyle name="Normal 24 2 5 2 4" xfId="39911"/>
    <cellStyle name="Normal 24 2 5 2 5" xfId="26345"/>
    <cellStyle name="Normal 24 2 5 3" xfId="6115"/>
    <cellStyle name="Normal 24 2 5 3 2" xfId="18746"/>
    <cellStyle name="Normal 24 2 5 3 2 2" xfId="53962"/>
    <cellStyle name="Normal 24 2 5 3 3" xfId="41365"/>
    <cellStyle name="Normal 24 2 5 3 4" xfId="31351"/>
    <cellStyle name="Normal 24 2 5 4" xfId="7574"/>
    <cellStyle name="Normal 24 2 5 4 2" xfId="20200"/>
    <cellStyle name="Normal 24 2 5 4 2 2" xfId="55416"/>
    <cellStyle name="Normal 24 2 5 4 3" xfId="42819"/>
    <cellStyle name="Normal 24 2 5 4 4" xfId="32805"/>
    <cellStyle name="Normal 24 2 5 5" xfId="9355"/>
    <cellStyle name="Normal 24 2 5 5 2" xfId="21976"/>
    <cellStyle name="Normal 24 2 5 5 2 2" xfId="57192"/>
    <cellStyle name="Normal 24 2 5 5 3" xfId="44595"/>
    <cellStyle name="Normal 24 2 5 5 4" xfId="34581"/>
    <cellStyle name="Normal 24 2 5 6" xfId="11149"/>
    <cellStyle name="Normal 24 2 5 6 2" xfId="23752"/>
    <cellStyle name="Normal 24 2 5 6 2 2" xfId="58968"/>
    <cellStyle name="Normal 24 2 5 6 3" xfId="46371"/>
    <cellStyle name="Normal 24 2 5 6 4" xfId="36357"/>
    <cellStyle name="Normal 24 2 5 7" xfId="15516"/>
    <cellStyle name="Normal 24 2 5 7 2" xfId="50732"/>
    <cellStyle name="Normal 24 2 5 7 3" xfId="28121"/>
    <cellStyle name="Normal 24 2 5 8" xfId="12607"/>
    <cellStyle name="Normal 24 2 5 8 2" xfId="47825"/>
    <cellStyle name="Normal 24 2 5 9" xfId="38135"/>
    <cellStyle name="Normal 24 2 6" xfId="3336"/>
    <cellStyle name="Normal 24 2 6 10" xfId="26832"/>
    <cellStyle name="Normal 24 2 6 11" xfId="61236"/>
    <cellStyle name="Normal 24 2 6 2" xfId="5132"/>
    <cellStyle name="Normal 24 2 6 2 2" xfId="17779"/>
    <cellStyle name="Normal 24 2 6 2 2 2" xfId="52995"/>
    <cellStyle name="Normal 24 2 6 2 3" xfId="40398"/>
    <cellStyle name="Normal 24 2 6 2 4" xfId="30384"/>
    <cellStyle name="Normal 24 2 6 3" xfId="6602"/>
    <cellStyle name="Normal 24 2 6 3 2" xfId="19233"/>
    <cellStyle name="Normal 24 2 6 3 2 2" xfId="54449"/>
    <cellStyle name="Normal 24 2 6 3 3" xfId="41852"/>
    <cellStyle name="Normal 24 2 6 3 4" xfId="31838"/>
    <cellStyle name="Normal 24 2 6 4" xfId="8061"/>
    <cellStyle name="Normal 24 2 6 4 2" xfId="20687"/>
    <cellStyle name="Normal 24 2 6 4 2 2" xfId="55903"/>
    <cellStyle name="Normal 24 2 6 4 3" xfId="43306"/>
    <cellStyle name="Normal 24 2 6 4 4" xfId="33292"/>
    <cellStyle name="Normal 24 2 6 5" xfId="9842"/>
    <cellStyle name="Normal 24 2 6 5 2" xfId="22463"/>
    <cellStyle name="Normal 24 2 6 5 2 2" xfId="57679"/>
    <cellStyle name="Normal 24 2 6 5 3" xfId="45082"/>
    <cellStyle name="Normal 24 2 6 5 4" xfId="35068"/>
    <cellStyle name="Normal 24 2 6 6" xfId="11636"/>
    <cellStyle name="Normal 24 2 6 6 2" xfId="24239"/>
    <cellStyle name="Normal 24 2 6 6 2 2" xfId="59455"/>
    <cellStyle name="Normal 24 2 6 6 3" xfId="46858"/>
    <cellStyle name="Normal 24 2 6 6 4" xfId="36844"/>
    <cellStyle name="Normal 24 2 6 7" xfId="16003"/>
    <cellStyle name="Normal 24 2 6 7 2" xfId="51219"/>
    <cellStyle name="Normal 24 2 6 7 3" xfId="28608"/>
    <cellStyle name="Normal 24 2 6 8" xfId="14225"/>
    <cellStyle name="Normal 24 2 6 8 2" xfId="49443"/>
    <cellStyle name="Normal 24 2 6 9" xfId="38622"/>
    <cellStyle name="Normal 24 2 7" xfId="2496"/>
    <cellStyle name="Normal 24 2 7 10" xfId="26023"/>
    <cellStyle name="Normal 24 2 7 11" xfId="60427"/>
    <cellStyle name="Normal 24 2 7 2" xfId="4323"/>
    <cellStyle name="Normal 24 2 7 2 2" xfId="16970"/>
    <cellStyle name="Normal 24 2 7 2 2 2" xfId="52186"/>
    <cellStyle name="Normal 24 2 7 2 3" xfId="39589"/>
    <cellStyle name="Normal 24 2 7 2 4" xfId="29575"/>
    <cellStyle name="Normal 24 2 7 3" xfId="5793"/>
    <cellStyle name="Normal 24 2 7 3 2" xfId="18424"/>
    <cellStyle name="Normal 24 2 7 3 2 2" xfId="53640"/>
    <cellStyle name="Normal 24 2 7 3 3" xfId="41043"/>
    <cellStyle name="Normal 24 2 7 3 4" xfId="31029"/>
    <cellStyle name="Normal 24 2 7 4" xfId="7252"/>
    <cellStyle name="Normal 24 2 7 4 2" xfId="19878"/>
    <cellStyle name="Normal 24 2 7 4 2 2" xfId="55094"/>
    <cellStyle name="Normal 24 2 7 4 3" xfId="42497"/>
    <cellStyle name="Normal 24 2 7 4 4" xfId="32483"/>
    <cellStyle name="Normal 24 2 7 5" xfId="9033"/>
    <cellStyle name="Normal 24 2 7 5 2" xfId="21654"/>
    <cellStyle name="Normal 24 2 7 5 2 2" xfId="56870"/>
    <cellStyle name="Normal 24 2 7 5 3" xfId="44273"/>
    <cellStyle name="Normal 24 2 7 5 4" xfId="34259"/>
    <cellStyle name="Normal 24 2 7 6" xfId="10827"/>
    <cellStyle name="Normal 24 2 7 6 2" xfId="23430"/>
    <cellStyle name="Normal 24 2 7 6 2 2" xfId="58646"/>
    <cellStyle name="Normal 24 2 7 6 3" xfId="46049"/>
    <cellStyle name="Normal 24 2 7 6 4" xfId="36035"/>
    <cellStyle name="Normal 24 2 7 7" xfId="15194"/>
    <cellStyle name="Normal 24 2 7 7 2" xfId="50410"/>
    <cellStyle name="Normal 24 2 7 7 3" xfId="27799"/>
    <cellStyle name="Normal 24 2 7 8" xfId="13416"/>
    <cellStyle name="Normal 24 2 7 8 2" xfId="48634"/>
    <cellStyle name="Normal 24 2 7 9" xfId="37813"/>
    <cellStyle name="Normal 24 2 8" xfId="3660"/>
    <cellStyle name="Normal 24 2 8 2" xfId="8384"/>
    <cellStyle name="Normal 24 2 8 2 2" xfId="21010"/>
    <cellStyle name="Normal 24 2 8 2 2 2" xfId="56226"/>
    <cellStyle name="Normal 24 2 8 2 3" xfId="43629"/>
    <cellStyle name="Normal 24 2 8 2 4" xfId="33615"/>
    <cellStyle name="Normal 24 2 8 3" xfId="10165"/>
    <cellStyle name="Normal 24 2 8 3 2" xfId="22786"/>
    <cellStyle name="Normal 24 2 8 3 2 2" xfId="58002"/>
    <cellStyle name="Normal 24 2 8 3 3" xfId="45405"/>
    <cellStyle name="Normal 24 2 8 3 4" xfId="35391"/>
    <cellStyle name="Normal 24 2 8 4" xfId="11961"/>
    <cellStyle name="Normal 24 2 8 4 2" xfId="24562"/>
    <cellStyle name="Normal 24 2 8 4 2 2" xfId="59778"/>
    <cellStyle name="Normal 24 2 8 4 3" xfId="47181"/>
    <cellStyle name="Normal 24 2 8 4 4" xfId="37167"/>
    <cellStyle name="Normal 24 2 8 5" xfId="16326"/>
    <cellStyle name="Normal 24 2 8 5 2" xfId="51542"/>
    <cellStyle name="Normal 24 2 8 5 3" xfId="28931"/>
    <cellStyle name="Normal 24 2 8 6" xfId="14548"/>
    <cellStyle name="Normal 24 2 8 6 2" xfId="49766"/>
    <cellStyle name="Normal 24 2 8 7" xfId="38945"/>
    <cellStyle name="Normal 24 2 8 8" xfId="27155"/>
    <cellStyle name="Normal 24 2 9" xfId="3992"/>
    <cellStyle name="Normal 24 2 9 2" xfId="16648"/>
    <cellStyle name="Normal 24 2 9 2 2" xfId="51864"/>
    <cellStyle name="Normal 24 2 9 2 3" xfId="29253"/>
    <cellStyle name="Normal 24 2 9 3" xfId="13094"/>
    <cellStyle name="Normal 24 2 9 3 2" xfId="48312"/>
    <cellStyle name="Normal 24 2 9 4" xfId="39267"/>
    <cellStyle name="Normal 24 2 9 5" xfId="25701"/>
    <cellStyle name="Normal 24 2_District Target Attainment" xfId="1147"/>
    <cellStyle name="Normal 24 3" xfId="1284"/>
    <cellStyle name="Normal 24 3 10" xfId="6963"/>
    <cellStyle name="Normal 24 3 10 2" xfId="19590"/>
    <cellStyle name="Normal 24 3 10 2 2" xfId="54806"/>
    <cellStyle name="Normal 24 3 10 3" xfId="42209"/>
    <cellStyle name="Normal 24 3 10 4" xfId="32195"/>
    <cellStyle name="Normal 24 3 11" xfId="8744"/>
    <cellStyle name="Normal 24 3 11 2" xfId="21366"/>
    <cellStyle name="Normal 24 3 11 2 2" xfId="56582"/>
    <cellStyle name="Normal 24 3 11 3" xfId="43985"/>
    <cellStyle name="Normal 24 3 11 4" xfId="33971"/>
    <cellStyle name="Normal 24 3 12" xfId="10611"/>
    <cellStyle name="Normal 24 3 12 2" xfId="23222"/>
    <cellStyle name="Normal 24 3 12 2 2" xfId="58438"/>
    <cellStyle name="Normal 24 3 12 3" xfId="45841"/>
    <cellStyle name="Normal 24 3 12 4" xfId="35827"/>
    <cellStyle name="Normal 24 3 13" xfId="14905"/>
    <cellStyle name="Normal 24 3 13 2" xfId="50122"/>
    <cellStyle name="Normal 24 3 13 3" xfId="27511"/>
    <cellStyle name="Normal 24 3 14" xfId="12319"/>
    <cellStyle name="Normal 24 3 14 2" xfId="47537"/>
    <cellStyle name="Normal 24 3 15" xfId="37524"/>
    <cellStyle name="Normal 24 3 16" xfId="24926"/>
    <cellStyle name="Normal 24 3 17" xfId="60139"/>
    <cellStyle name="Normal 24 3 2" xfId="2349"/>
    <cellStyle name="Normal 24 3 2 10" xfId="10612"/>
    <cellStyle name="Normal 24 3 2 10 2" xfId="23223"/>
    <cellStyle name="Normal 24 3 2 10 2 2" xfId="58439"/>
    <cellStyle name="Normal 24 3 2 10 3" xfId="45842"/>
    <cellStyle name="Normal 24 3 2 10 4" xfId="35828"/>
    <cellStyle name="Normal 24 3 2 11" xfId="15060"/>
    <cellStyle name="Normal 24 3 2 11 2" xfId="50276"/>
    <cellStyle name="Normal 24 3 2 11 3" xfId="27665"/>
    <cellStyle name="Normal 24 3 2 12" xfId="12473"/>
    <cellStyle name="Normal 24 3 2 12 2" xfId="47691"/>
    <cellStyle name="Normal 24 3 2 13" xfId="37679"/>
    <cellStyle name="Normal 24 3 2 14" xfId="25080"/>
    <cellStyle name="Normal 24 3 2 15" xfId="60293"/>
    <cellStyle name="Normal 24 3 2 2" xfId="3195"/>
    <cellStyle name="Normal 24 3 2 2 10" xfId="25564"/>
    <cellStyle name="Normal 24 3 2 2 11" xfId="61099"/>
    <cellStyle name="Normal 24 3 2 2 2" xfId="4995"/>
    <cellStyle name="Normal 24 3 2 2 2 2" xfId="17642"/>
    <cellStyle name="Normal 24 3 2 2 2 2 2" xfId="52858"/>
    <cellStyle name="Normal 24 3 2 2 2 2 3" xfId="30247"/>
    <cellStyle name="Normal 24 3 2 2 2 3" xfId="14088"/>
    <cellStyle name="Normal 24 3 2 2 2 3 2" xfId="49306"/>
    <cellStyle name="Normal 24 3 2 2 2 4" xfId="40261"/>
    <cellStyle name="Normal 24 3 2 2 2 5" xfId="26695"/>
    <cellStyle name="Normal 24 3 2 2 3" xfId="6465"/>
    <cellStyle name="Normal 24 3 2 2 3 2" xfId="19096"/>
    <cellStyle name="Normal 24 3 2 2 3 2 2" xfId="54312"/>
    <cellStyle name="Normal 24 3 2 2 3 3" xfId="41715"/>
    <cellStyle name="Normal 24 3 2 2 3 4" xfId="31701"/>
    <cellStyle name="Normal 24 3 2 2 4" xfId="7924"/>
    <cellStyle name="Normal 24 3 2 2 4 2" xfId="20550"/>
    <cellStyle name="Normal 24 3 2 2 4 2 2" xfId="55766"/>
    <cellStyle name="Normal 24 3 2 2 4 3" xfId="43169"/>
    <cellStyle name="Normal 24 3 2 2 4 4" xfId="33155"/>
    <cellStyle name="Normal 24 3 2 2 5" xfId="9705"/>
    <cellStyle name="Normal 24 3 2 2 5 2" xfId="22326"/>
    <cellStyle name="Normal 24 3 2 2 5 2 2" xfId="57542"/>
    <cellStyle name="Normal 24 3 2 2 5 3" xfId="44945"/>
    <cellStyle name="Normal 24 3 2 2 5 4" xfId="34931"/>
    <cellStyle name="Normal 24 3 2 2 6" xfId="11499"/>
    <cellStyle name="Normal 24 3 2 2 6 2" xfId="24102"/>
    <cellStyle name="Normal 24 3 2 2 6 2 2" xfId="59318"/>
    <cellStyle name="Normal 24 3 2 2 6 3" xfId="46721"/>
    <cellStyle name="Normal 24 3 2 2 6 4" xfId="36707"/>
    <cellStyle name="Normal 24 3 2 2 7" xfId="15866"/>
    <cellStyle name="Normal 24 3 2 2 7 2" xfId="51082"/>
    <cellStyle name="Normal 24 3 2 2 7 3" xfId="28471"/>
    <cellStyle name="Normal 24 3 2 2 8" xfId="12957"/>
    <cellStyle name="Normal 24 3 2 2 8 2" xfId="48175"/>
    <cellStyle name="Normal 24 3 2 2 9" xfId="38485"/>
    <cellStyle name="Normal 24 3 2 3" xfId="3524"/>
    <cellStyle name="Normal 24 3 2 3 10" xfId="27020"/>
    <cellStyle name="Normal 24 3 2 3 11" xfId="61424"/>
    <cellStyle name="Normal 24 3 2 3 2" xfId="5320"/>
    <cellStyle name="Normal 24 3 2 3 2 2" xfId="17967"/>
    <cellStyle name="Normal 24 3 2 3 2 2 2" xfId="53183"/>
    <cellStyle name="Normal 24 3 2 3 2 3" xfId="40586"/>
    <cellStyle name="Normal 24 3 2 3 2 4" xfId="30572"/>
    <cellStyle name="Normal 24 3 2 3 3" xfId="6790"/>
    <cellStyle name="Normal 24 3 2 3 3 2" xfId="19421"/>
    <cellStyle name="Normal 24 3 2 3 3 2 2" xfId="54637"/>
    <cellStyle name="Normal 24 3 2 3 3 3" xfId="42040"/>
    <cellStyle name="Normal 24 3 2 3 3 4" xfId="32026"/>
    <cellStyle name="Normal 24 3 2 3 4" xfId="8249"/>
    <cellStyle name="Normal 24 3 2 3 4 2" xfId="20875"/>
    <cellStyle name="Normal 24 3 2 3 4 2 2" xfId="56091"/>
    <cellStyle name="Normal 24 3 2 3 4 3" xfId="43494"/>
    <cellStyle name="Normal 24 3 2 3 4 4" xfId="33480"/>
    <cellStyle name="Normal 24 3 2 3 5" xfId="10030"/>
    <cellStyle name="Normal 24 3 2 3 5 2" xfId="22651"/>
    <cellStyle name="Normal 24 3 2 3 5 2 2" xfId="57867"/>
    <cellStyle name="Normal 24 3 2 3 5 3" xfId="45270"/>
    <cellStyle name="Normal 24 3 2 3 5 4" xfId="35256"/>
    <cellStyle name="Normal 24 3 2 3 6" xfId="11824"/>
    <cellStyle name="Normal 24 3 2 3 6 2" xfId="24427"/>
    <cellStyle name="Normal 24 3 2 3 6 2 2" xfId="59643"/>
    <cellStyle name="Normal 24 3 2 3 6 3" xfId="47046"/>
    <cellStyle name="Normal 24 3 2 3 6 4" xfId="37032"/>
    <cellStyle name="Normal 24 3 2 3 7" xfId="16191"/>
    <cellStyle name="Normal 24 3 2 3 7 2" xfId="51407"/>
    <cellStyle name="Normal 24 3 2 3 7 3" xfId="28796"/>
    <cellStyle name="Normal 24 3 2 3 8" xfId="14413"/>
    <cellStyle name="Normal 24 3 2 3 8 2" xfId="49631"/>
    <cellStyle name="Normal 24 3 2 3 9" xfId="38810"/>
    <cellStyle name="Normal 24 3 2 4" xfId="2685"/>
    <cellStyle name="Normal 24 3 2 4 10" xfId="26211"/>
    <cellStyle name="Normal 24 3 2 4 11" xfId="60615"/>
    <cellStyle name="Normal 24 3 2 4 2" xfId="4511"/>
    <cellStyle name="Normal 24 3 2 4 2 2" xfId="17158"/>
    <cellStyle name="Normal 24 3 2 4 2 2 2" xfId="52374"/>
    <cellStyle name="Normal 24 3 2 4 2 3" xfId="39777"/>
    <cellStyle name="Normal 24 3 2 4 2 4" xfId="29763"/>
    <cellStyle name="Normal 24 3 2 4 3" xfId="5981"/>
    <cellStyle name="Normal 24 3 2 4 3 2" xfId="18612"/>
    <cellStyle name="Normal 24 3 2 4 3 2 2" xfId="53828"/>
    <cellStyle name="Normal 24 3 2 4 3 3" xfId="41231"/>
    <cellStyle name="Normal 24 3 2 4 3 4" xfId="31217"/>
    <cellStyle name="Normal 24 3 2 4 4" xfId="7440"/>
    <cellStyle name="Normal 24 3 2 4 4 2" xfId="20066"/>
    <cellStyle name="Normal 24 3 2 4 4 2 2" xfId="55282"/>
    <cellStyle name="Normal 24 3 2 4 4 3" xfId="42685"/>
    <cellStyle name="Normal 24 3 2 4 4 4" xfId="32671"/>
    <cellStyle name="Normal 24 3 2 4 5" xfId="9221"/>
    <cellStyle name="Normal 24 3 2 4 5 2" xfId="21842"/>
    <cellStyle name="Normal 24 3 2 4 5 2 2" xfId="57058"/>
    <cellStyle name="Normal 24 3 2 4 5 3" xfId="44461"/>
    <cellStyle name="Normal 24 3 2 4 5 4" xfId="34447"/>
    <cellStyle name="Normal 24 3 2 4 6" xfId="11015"/>
    <cellStyle name="Normal 24 3 2 4 6 2" xfId="23618"/>
    <cellStyle name="Normal 24 3 2 4 6 2 2" xfId="58834"/>
    <cellStyle name="Normal 24 3 2 4 6 3" xfId="46237"/>
    <cellStyle name="Normal 24 3 2 4 6 4" xfId="36223"/>
    <cellStyle name="Normal 24 3 2 4 7" xfId="15382"/>
    <cellStyle name="Normal 24 3 2 4 7 2" xfId="50598"/>
    <cellStyle name="Normal 24 3 2 4 7 3" xfId="27987"/>
    <cellStyle name="Normal 24 3 2 4 8" xfId="13604"/>
    <cellStyle name="Normal 24 3 2 4 8 2" xfId="48822"/>
    <cellStyle name="Normal 24 3 2 4 9" xfId="38001"/>
    <cellStyle name="Normal 24 3 2 5" xfId="3849"/>
    <cellStyle name="Normal 24 3 2 5 2" xfId="8572"/>
    <cellStyle name="Normal 24 3 2 5 2 2" xfId="21198"/>
    <cellStyle name="Normal 24 3 2 5 2 2 2" xfId="56414"/>
    <cellStyle name="Normal 24 3 2 5 2 3" xfId="43817"/>
    <cellStyle name="Normal 24 3 2 5 2 4" xfId="33803"/>
    <cellStyle name="Normal 24 3 2 5 3" xfId="10353"/>
    <cellStyle name="Normal 24 3 2 5 3 2" xfId="22974"/>
    <cellStyle name="Normal 24 3 2 5 3 2 2" xfId="58190"/>
    <cellStyle name="Normal 24 3 2 5 3 3" xfId="45593"/>
    <cellStyle name="Normal 24 3 2 5 3 4" xfId="35579"/>
    <cellStyle name="Normal 24 3 2 5 4" xfId="12149"/>
    <cellStyle name="Normal 24 3 2 5 4 2" xfId="24750"/>
    <cellStyle name="Normal 24 3 2 5 4 2 2" xfId="59966"/>
    <cellStyle name="Normal 24 3 2 5 4 3" xfId="47369"/>
    <cellStyle name="Normal 24 3 2 5 4 4" xfId="37355"/>
    <cellStyle name="Normal 24 3 2 5 5" xfId="16514"/>
    <cellStyle name="Normal 24 3 2 5 5 2" xfId="51730"/>
    <cellStyle name="Normal 24 3 2 5 5 3" xfId="29119"/>
    <cellStyle name="Normal 24 3 2 5 6" xfId="14736"/>
    <cellStyle name="Normal 24 3 2 5 6 2" xfId="49954"/>
    <cellStyle name="Normal 24 3 2 5 7" xfId="39133"/>
    <cellStyle name="Normal 24 3 2 5 8" xfId="27343"/>
    <cellStyle name="Normal 24 3 2 6" xfId="4189"/>
    <cellStyle name="Normal 24 3 2 6 2" xfId="16836"/>
    <cellStyle name="Normal 24 3 2 6 2 2" xfId="52052"/>
    <cellStyle name="Normal 24 3 2 6 2 3" xfId="29441"/>
    <cellStyle name="Normal 24 3 2 6 3" xfId="13282"/>
    <cellStyle name="Normal 24 3 2 6 3 2" xfId="48500"/>
    <cellStyle name="Normal 24 3 2 6 4" xfId="39455"/>
    <cellStyle name="Normal 24 3 2 6 5" xfId="25889"/>
    <cellStyle name="Normal 24 3 2 7" xfId="5659"/>
    <cellStyle name="Normal 24 3 2 7 2" xfId="18290"/>
    <cellStyle name="Normal 24 3 2 7 2 2" xfId="53506"/>
    <cellStyle name="Normal 24 3 2 7 3" xfId="40909"/>
    <cellStyle name="Normal 24 3 2 7 4" xfId="30895"/>
    <cellStyle name="Normal 24 3 2 8" xfId="7118"/>
    <cellStyle name="Normal 24 3 2 8 2" xfId="19744"/>
    <cellStyle name="Normal 24 3 2 8 2 2" xfId="54960"/>
    <cellStyle name="Normal 24 3 2 8 3" xfId="42363"/>
    <cellStyle name="Normal 24 3 2 8 4" xfId="32349"/>
    <cellStyle name="Normal 24 3 2 9" xfId="8899"/>
    <cellStyle name="Normal 24 3 2 9 2" xfId="21520"/>
    <cellStyle name="Normal 24 3 2 9 2 2" xfId="56736"/>
    <cellStyle name="Normal 24 3 2 9 3" xfId="44139"/>
    <cellStyle name="Normal 24 3 2 9 4" xfId="34125"/>
    <cellStyle name="Normal 24 3 3" xfId="3034"/>
    <cellStyle name="Normal 24 3 3 10" xfId="25407"/>
    <cellStyle name="Normal 24 3 3 11" xfId="60942"/>
    <cellStyle name="Normal 24 3 3 2" xfId="4838"/>
    <cellStyle name="Normal 24 3 3 2 2" xfId="17485"/>
    <cellStyle name="Normal 24 3 3 2 2 2" xfId="52701"/>
    <cellStyle name="Normal 24 3 3 2 2 3" xfId="30090"/>
    <cellStyle name="Normal 24 3 3 2 3" xfId="13931"/>
    <cellStyle name="Normal 24 3 3 2 3 2" xfId="49149"/>
    <cellStyle name="Normal 24 3 3 2 4" xfId="40104"/>
    <cellStyle name="Normal 24 3 3 2 5" xfId="26538"/>
    <cellStyle name="Normal 24 3 3 3" xfId="6308"/>
    <cellStyle name="Normal 24 3 3 3 2" xfId="18939"/>
    <cellStyle name="Normal 24 3 3 3 2 2" xfId="54155"/>
    <cellStyle name="Normal 24 3 3 3 3" xfId="41558"/>
    <cellStyle name="Normal 24 3 3 3 4" xfId="31544"/>
    <cellStyle name="Normal 24 3 3 4" xfId="7767"/>
    <cellStyle name="Normal 24 3 3 4 2" xfId="20393"/>
    <cellStyle name="Normal 24 3 3 4 2 2" xfId="55609"/>
    <cellStyle name="Normal 24 3 3 4 3" xfId="43012"/>
    <cellStyle name="Normal 24 3 3 4 4" xfId="32998"/>
    <cellStyle name="Normal 24 3 3 5" xfId="9548"/>
    <cellStyle name="Normal 24 3 3 5 2" xfId="22169"/>
    <cellStyle name="Normal 24 3 3 5 2 2" xfId="57385"/>
    <cellStyle name="Normal 24 3 3 5 3" xfId="44788"/>
    <cellStyle name="Normal 24 3 3 5 4" xfId="34774"/>
    <cellStyle name="Normal 24 3 3 6" xfId="11342"/>
    <cellStyle name="Normal 24 3 3 6 2" xfId="23945"/>
    <cellStyle name="Normal 24 3 3 6 2 2" xfId="59161"/>
    <cellStyle name="Normal 24 3 3 6 3" xfId="46564"/>
    <cellStyle name="Normal 24 3 3 6 4" xfId="36550"/>
    <cellStyle name="Normal 24 3 3 7" xfId="15709"/>
    <cellStyle name="Normal 24 3 3 7 2" xfId="50925"/>
    <cellStyle name="Normal 24 3 3 7 3" xfId="28314"/>
    <cellStyle name="Normal 24 3 3 8" xfId="12800"/>
    <cellStyle name="Normal 24 3 3 8 2" xfId="48018"/>
    <cellStyle name="Normal 24 3 3 9" xfId="38328"/>
    <cellStyle name="Normal 24 3 4" xfId="2861"/>
    <cellStyle name="Normal 24 3 4 10" xfId="25248"/>
    <cellStyle name="Normal 24 3 4 11" xfId="60783"/>
    <cellStyle name="Normal 24 3 4 2" xfId="4679"/>
    <cellStyle name="Normal 24 3 4 2 2" xfId="17326"/>
    <cellStyle name="Normal 24 3 4 2 2 2" xfId="52542"/>
    <cellStyle name="Normal 24 3 4 2 2 3" xfId="29931"/>
    <cellStyle name="Normal 24 3 4 2 3" xfId="13772"/>
    <cellStyle name="Normal 24 3 4 2 3 2" xfId="48990"/>
    <cellStyle name="Normal 24 3 4 2 4" xfId="39945"/>
    <cellStyle name="Normal 24 3 4 2 5" xfId="26379"/>
    <cellStyle name="Normal 24 3 4 3" xfId="6149"/>
    <cellStyle name="Normal 24 3 4 3 2" xfId="18780"/>
    <cellStyle name="Normal 24 3 4 3 2 2" xfId="53996"/>
    <cellStyle name="Normal 24 3 4 3 3" xfId="41399"/>
    <cellStyle name="Normal 24 3 4 3 4" xfId="31385"/>
    <cellStyle name="Normal 24 3 4 4" xfId="7608"/>
    <cellStyle name="Normal 24 3 4 4 2" xfId="20234"/>
    <cellStyle name="Normal 24 3 4 4 2 2" xfId="55450"/>
    <cellStyle name="Normal 24 3 4 4 3" xfId="42853"/>
    <cellStyle name="Normal 24 3 4 4 4" xfId="32839"/>
    <cellStyle name="Normal 24 3 4 5" xfId="9389"/>
    <cellStyle name="Normal 24 3 4 5 2" xfId="22010"/>
    <cellStyle name="Normal 24 3 4 5 2 2" xfId="57226"/>
    <cellStyle name="Normal 24 3 4 5 3" xfId="44629"/>
    <cellStyle name="Normal 24 3 4 5 4" xfId="34615"/>
    <cellStyle name="Normal 24 3 4 6" xfId="11183"/>
    <cellStyle name="Normal 24 3 4 6 2" xfId="23786"/>
    <cellStyle name="Normal 24 3 4 6 2 2" xfId="59002"/>
    <cellStyle name="Normal 24 3 4 6 3" xfId="46405"/>
    <cellStyle name="Normal 24 3 4 6 4" xfId="36391"/>
    <cellStyle name="Normal 24 3 4 7" xfId="15550"/>
    <cellStyle name="Normal 24 3 4 7 2" xfId="50766"/>
    <cellStyle name="Normal 24 3 4 7 3" xfId="28155"/>
    <cellStyle name="Normal 24 3 4 8" xfId="12641"/>
    <cellStyle name="Normal 24 3 4 8 2" xfId="47859"/>
    <cellStyle name="Normal 24 3 4 9" xfId="38169"/>
    <cellStyle name="Normal 24 3 5" xfId="3370"/>
    <cellStyle name="Normal 24 3 5 10" xfId="26866"/>
    <cellStyle name="Normal 24 3 5 11" xfId="61270"/>
    <cellStyle name="Normal 24 3 5 2" xfId="5166"/>
    <cellStyle name="Normal 24 3 5 2 2" xfId="17813"/>
    <cellStyle name="Normal 24 3 5 2 2 2" xfId="53029"/>
    <cellStyle name="Normal 24 3 5 2 3" xfId="40432"/>
    <cellStyle name="Normal 24 3 5 2 4" xfId="30418"/>
    <cellStyle name="Normal 24 3 5 3" xfId="6636"/>
    <cellStyle name="Normal 24 3 5 3 2" xfId="19267"/>
    <cellStyle name="Normal 24 3 5 3 2 2" xfId="54483"/>
    <cellStyle name="Normal 24 3 5 3 3" xfId="41886"/>
    <cellStyle name="Normal 24 3 5 3 4" xfId="31872"/>
    <cellStyle name="Normal 24 3 5 4" xfId="8095"/>
    <cellStyle name="Normal 24 3 5 4 2" xfId="20721"/>
    <cellStyle name="Normal 24 3 5 4 2 2" xfId="55937"/>
    <cellStyle name="Normal 24 3 5 4 3" xfId="43340"/>
    <cellStyle name="Normal 24 3 5 4 4" xfId="33326"/>
    <cellStyle name="Normal 24 3 5 5" xfId="9876"/>
    <cellStyle name="Normal 24 3 5 5 2" xfId="22497"/>
    <cellStyle name="Normal 24 3 5 5 2 2" xfId="57713"/>
    <cellStyle name="Normal 24 3 5 5 3" xfId="45116"/>
    <cellStyle name="Normal 24 3 5 5 4" xfId="35102"/>
    <cellStyle name="Normal 24 3 5 6" xfId="11670"/>
    <cellStyle name="Normal 24 3 5 6 2" xfId="24273"/>
    <cellStyle name="Normal 24 3 5 6 2 2" xfId="59489"/>
    <cellStyle name="Normal 24 3 5 6 3" xfId="46892"/>
    <cellStyle name="Normal 24 3 5 6 4" xfId="36878"/>
    <cellStyle name="Normal 24 3 5 7" xfId="16037"/>
    <cellStyle name="Normal 24 3 5 7 2" xfId="51253"/>
    <cellStyle name="Normal 24 3 5 7 3" xfId="28642"/>
    <cellStyle name="Normal 24 3 5 8" xfId="14259"/>
    <cellStyle name="Normal 24 3 5 8 2" xfId="49477"/>
    <cellStyle name="Normal 24 3 5 9" xfId="38656"/>
    <cellStyle name="Normal 24 3 6" xfId="2530"/>
    <cellStyle name="Normal 24 3 6 10" xfId="26057"/>
    <cellStyle name="Normal 24 3 6 11" xfId="60461"/>
    <cellStyle name="Normal 24 3 6 2" xfId="4357"/>
    <cellStyle name="Normal 24 3 6 2 2" xfId="17004"/>
    <cellStyle name="Normal 24 3 6 2 2 2" xfId="52220"/>
    <cellStyle name="Normal 24 3 6 2 3" xfId="39623"/>
    <cellStyle name="Normal 24 3 6 2 4" xfId="29609"/>
    <cellStyle name="Normal 24 3 6 3" xfId="5827"/>
    <cellStyle name="Normal 24 3 6 3 2" xfId="18458"/>
    <cellStyle name="Normal 24 3 6 3 2 2" xfId="53674"/>
    <cellStyle name="Normal 24 3 6 3 3" xfId="41077"/>
    <cellStyle name="Normal 24 3 6 3 4" xfId="31063"/>
    <cellStyle name="Normal 24 3 6 4" xfId="7286"/>
    <cellStyle name="Normal 24 3 6 4 2" xfId="19912"/>
    <cellStyle name="Normal 24 3 6 4 2 2" xfId="55128"/>
    <cellStyle name="Normal 24 3 6 4 3" xfId="42531"/>
    <cellStyle name="Normal 24 3 6 4 4" xfId="32517"/>
    <cellStyle name="Normal 24 3 6 5" xfId="9067"/>
    <cellStyle name="Normal 24 3 6 5 2" xfId="21688"/>
    <cellStyle name="Normal 24 3 6 5 2 2" xfId="56904"/>
    <cellStyle name="Normal 24 3 6 5 3" xfId="44307"/>
    <cellStyle name="Normal 24 3 6 5 4" xfId="34293"/>
    <cellStyle name="Normal 24 3 6 6" xfId="10861"/>
    <cellStyle name="Normal 24 3 6 6 2" xfId="23464"/>
    <cellStyle name="Normal 24 3 6 6 2 2" xfId="58680"/>
    <cellStyle name="Normal 24 3 6 6 3" xfId="46083"/>
    <cellStyle name="Normal 24 3 6 6 4" xfId="36069"/>
    <cellStyle name="Normal 24 3 6 7" xfId="15228"/>
    <cellStyle name="Normal 24 3 6 7 2" xfId="50444"/>
    <cellStyle name="Normal 24 3 6 7 3" xfId="27833"/>
    <cellStyle name="Normal 24 3 6 8" xfId="13450"/>
    <cellStyle name="Normal 24 3 6 8 2" xfId="48668"/>
    <cellStyle name="Normal 24 3 6 9" xfId="37847"/>
    <cellStyle name="Normal 24 3 7" xfId="3694"/>
    <cellStyle name="Normal 24 3 7 2" xfId="8418"/>
    <cellStyle name="Normal 24 3 7 2 2" xfId="21044"/>
    <cellStyle name="Normal 24 3 7 2 2 2" xfId="56260"/>
    <cellStyle name="Normal 24 3 7 2 3" xfId="43663"/>
    <cellStyle name="Normal 24 3 7 2 4" xfId="33649"/>
    <cellStyle name="Normal 24 3 7 3" xfId="10199"/>
    <cellStyle name="Normal 24 3 7 3 2" xfId="22820"/>
    <cellStyle name="Normal 24 3 7 3 2 2" xfId="58036"/>
    <cellStyle name="Normal 24 3 7 3 3" xfId="45439"/>
    <cellStyle name="Normal 24 3 7 3 4" xfId="35425"/>
    <cellStyle name="Normal 24 3 7 4" xfId="11995"/>
    <cellStyle name="Normal 24 3 7 4 2" xfId="24596"/>
    <cellStyle name="Normal 24 3 7 4 2 2" xfId="59812"/>
    <cellStyle name="Normal 24 3 7 4 3" xfId="47215"/>
    <cellStyle name="Normal 24 3 7 4 4" xfId="37201"/>
    <cellStyle name="Normal 24 3 7 5" xfId="16360"/>
    <cellStyle name="Normal 24 3 7 5 2" xfId="51576"/>
    <cellStyle name="Normal 24 3 7 5 3" xfId="28965"/>
    <cellStyle name="Normal 24 3 7 6" xfId="14582"/>
    <cellStyle name="Normal 24 3 7 6 2" xfId="49800"/>
    <cellStyle name="Normal 24 3 7 7" xfId="38979"/>
    <cellStyle name="Normal 24 3 7 8" xfId="27189"/>
    <cellStyle name="Normal 24 3 8" xfId="4030"/>
    <cellStyle name="Normal 24 3 8 2" xfId="16682"/>
    <cellStyle name="Normal 24 3 8 2 2" xfId="51898"/>
    <cellStyle name="Normal 24 3 8 2 3" xfId="29287"/>
    <cellStyle name="Normal 24 3 8 3" xfId="13128"/>
    <cellStyle name="Normal 24 3 8 3 2" xfId="48346"/>
    <cellStyle name="Normal 24 3 8 4" xfId="39301"/>
    <cellStyle name="Normal 24 3 8 5" xfId="25735"/>
    <cellStyle name="Normal 24 3 9" xfId="5505"/>
    <cellStyle name="Normal 24 3 9 2" xfId="18136"/>
    <cellStyle name="Normal 24 3 9 2 2" xfId="53352"/>
    <cellStyle name="Normal 24 3 9 3" xfId="40755"/>
    <cellStyle name="Normal 24 3 9 4" xfId="30741"/>
    <cellStyle name="Normal 24 4" xfId="2269"/>
    <cellStyle name="Normal 24 4 10" xfId="10613"/>
    <cellStyle name="Normal 24 4 10 2" xfId="23224"/>
    <cellStyle name="Normal 24 4 10 2 2" xfId="58440"/>
    <cellStyle name="Normal 24 4 10 3" xfId="45843"/>
    <cellStyle name="Normal 24 4 10 4" xfId="35829"/>
    <cellStyle name="Normal 24 4 11" xfId="14986"/>
    <cellStyle name="Normal 24 4 11 2" xfId="50202"/>
    <cellStyle name="Normal 24 4 11 3" xfId="27591"/>
    <cellStyle name="Normal 24 4 12" xfId="12399"/>
    <cellStyle name="Normal 24 4 12 2" xfId="47617"/>
    <cellStyle name="Normal 24 4 13" xfId="37605"/>
    <cellStyle name="Normal 24 4 14" xfId="25006"/>
    <cellStyle name="Normal 24 4 15" xfId="60219"/>
    <cellStyle name="Normal 24 4 2" xfId="3121"/>
    <cellStyle name="Normal 24 4 2 10" xfId="25490"/>
    <cellStyle name="Normal 24 4 2 11" xfId="61025"/>
    <cellStyle name="Normal 24 4 2 2" xfId="4921"/>
    <cellStyle name="Normal 24 4 2 2 2" xfId="17568"/>
    <cellStyle name="Normal 24 4 2 2 2 2" xfId="52784"/>
    <cellStyle name="Normal 24 4 2 2 2 3" xfId="30173"/>
    <cellStyle name="Normal 24 4 2 2 3" xfId="14014"/>
    <cellStyle name="Normal 24 4 2 2 3 2" xfId="49232"/>
    <cellStyle name="Normal 24 4 2 2 4" xfId="40187"/>
    <cellStyle name="Normal 24 4 2 2 5" xfId="26621"/>
    <cellStyle name="Normal 24 4 2 3" xfId="6391"/>
    <cellStyle name="Normal 24 4 2 3 2" xfId="19022"/>
    <cellStyle name="Normal 24 4 2 3 2 2" xfId="54238"/>
    <cellStyle name="Normal 24 4 2 3 3" xfId="41641"/>
    <cellStyle name="Normal 24 4 2 3 4" xfId="31627"/>
    <cellStyle name="Normal 24 4 2 4" xfId="7850"/>
    <cellStyle name="Normal 24 4 2 4 2" xfId="20476"/>
    <cellStyle name="Normal 24 4 2 4 2 2" xfId="55692"/>
    <cellStyle name="Normal 24 4 2 4 3" xfId="43095"/>
    <cellStyle name="Normal 24 4 2 4 4" xfId="33081"/>
    <cellStyle name="Normal 24 4 2 5" xfId="9631"/>
    <cellStyle name="Normal 24 4 2 5 2" xfId="22252"/>
    <cellStyle name="Normal 24 4 2 5 2 2" xfId="57468"/>
    <cellStyle name="Normal 24 4 2 5 3" xfId="44871"/>
    <cellStyle name="Normal 24 4 2 5 4" xfId="34857"/>
    <cellStyle name="Normal 24 4 2 6" xfId="11425"/>
    <cellStyle name="Normal 24 4 2 6 2" xfId="24028"/>
    <cellStyle name="Normal 24 4 2 6 2 2" xfId="59244"/>
    <cellStyle name="Normal 24 4 2 6 3" xfId="46647"/>
    <cellStyle name="Normal 24 4 2 6 4" xfId="36633"/>
    <cellStyle name="Normal 24 4 2 7" xfId="15792"/>
    <cellStyle name="Normal 24 4 2 7 2" xfId="51008"/>
    <cellStyle name="Normal 24 4 2 7 3" xfId="28397"/>
    <cellStyle name="Normal 24 4 2 8" xfId="12883"/>
    <cellStyle name="Normal 24 4 2 8 2" xfId="48101"/>
    <cellStyle name="Normal 24 4 2 9" xfId="38411"/>
    <cellStyle name="Normal 24 4 3" xfId="3450"/>
    <cellStyle name="Normal 24 4 3 10" xfId="26946"/>
    <cellStyle name="Normal 24 4 3 11" xfId="61350"/>
    <cellStyle name="Normal 24 4 3 2" xfId="5246"/>
    <cellStyle name="Normal 24 4 3 2 2" xfId="17893"/>
    <cellStyle name="Normal 24 4 3 2 2 2" xfId="53109"/>
    <cellStyle name="Normal 24 4 3 2 3" xfId="40512"/>
    <cellStyle name="Normal 24 4 3 2 4" xfId="30498"/>
    <cellStyle name="Normal 24 4 3 3" xfId="6716"/>
    <cellStyle name="Normal 24 4 3 3 2" xfId="19347"/>
    <cellStyle name="Normal 24 4 3 3 2 2" xfId="54563"/>
    <cellStyle name="Normal 24 4 3 3 3" xfId="41966"/>
    <cellStyle name="Normal 24 4 3 3 4" xfId="31952"/>
    <cellStyle name="Normal 24 4 3 4" xfId="8175"/>
    <cellStyle name="Normal 24 4 3 4 2" xfId="20801"/>
    <cellStyle name="Normal 24 4 3 4 2 2" xfId="56017"/>
    <cellStyle name="Normal 24 4 3 4 3" xfId="43420"/>
    <cellStyle name="Normal 24 4 3 4 4" xfId="33406"/>
    <cellStyle name="Normal 24 4 3 5" xfId="9956"/>
    <cellStyle name="Normal 24 4 3 5 2" xfId="22577"/>
    <cellStyle name="Normal 24 4 3 5 2 2" xfId="57793"/>
    <cellStyle name="Normal 24 4 3 5 3" xfId="45196"/>
    <cellStyle name="Normal 24 4 3 5 4" xfId="35182"/>
    <cellStyle name="Normal 24 4 3 6" xfId="11750"/>
    <cellStyle name="Normal 24 4 3 6 2" xfId="24353"/>
    <cellStyle name="Normal 24 4 3 6 2 2" xfId="59569"/>
    <cellStyle name="Normal 24 4 3 6 3" xfId="46972"/>
    <cellStyle name="Normal 24 4 3 6 4" xfId="36958"/>
    <cellStyle name="Normal 24 4 3 7" xfId="16117"/>
    <cellStyle name="Normal 24 4 3 7 2" xfId="51333"/>
    <cellStyle name="Normal 24 4 3 7 3" xfId="28722"/>
    <cellStyle name="Normal 24 4 3 8" xfId="14339"/>
    <cellStyle name="Normal 24 4 3 8 2" xfId="49557"/>
    <cellStyle name="Normal 24 4 3 9" xfId="38736"/>
    <cellStyle name="Normal 24 4 4" xfId="2611"/>
    <cellStyle name="Normal 24 4 4 10" xfId="26137"/>
    <cellStyle name="Normal 24 4 4 11" xfId="60541"/>
    <cellStyle name="Normal 24 4 4 2" xfId="4437"/>
    <cellStyle name="Normal 24 4 4 2 2" xfId="17084"/>
    <cellStyle name="Normal 24 4 4 2 2 2" xfId="52300"/>
    <cellStyle name="Normal 24 4 4 2 3" xfId="39703"/>
    <cellStyle name="Normal 24 4 4 2 4" xfId="29689"/>
    <cellStyle name="Normal 24 4 4 3" xfId="5907"/>
    <cellStyle name="Normal 24 4 4 3 2" xfId="18538"/>
    <cellStyle name="Normal 24 4 4 3 2 2" xfId="53754"/>
    <cellStyle name="Normal 24 4 4 3 3" xfId="41157"/>
    <cellStyle name="Normal 24 4 4 3 4" xfId="31143"/>
    <cellStyle name="Normal 24 4 4 4" xfId="7366"/>
    <cellStyle name="Normal 24 4 4 4 2" xfId="19992"/>
    <cellStyle name="Normal 24 4 4 4 2 2" xfId="55208"/>
    <cellStyle name="Normal 24 4 4 4 3" xfId="42611"/>
    <cellStyle name="Normal 24 4 4 4 4" xfId="32597"/>
    <cellStyle name="Normal 24 4 4 5" xfId="9147"/>
    <cellStyle name="Normal 24 4 4 5 2" xfId="21768"/>
    <cellStyle name="Normal 24 4 4 5 2 2" xfId="56984"/>
    <cellStyle name="Normal 24 4 4 5 3" xfId="44387"/>
    <cellStyle name="Normal 24 4 4 5 4" xfId="34373"/>
    <cellStyle name="Normal 24 4 4 6" xfId="10941"/>
    <cellStyle name="Normal 24 4 4 6 2" xfId="23544"/>
    <cellStyle name="Normal 24 4 4 6 2 2" xfId="58760"/>
    <cellStyle name="Normal 24 4 4 6 3" xfId="46163"/>
    <cellStyle name="Normal 24 4 4 6 4" xfId="36149"/>
    <cellStyle name="Normal 24 4 4 7" xfId="15308"/>
    <cellStyle name="Normal 24 4 4 7 2" xfId="50524"/>
    <cellStyle name="Normal 24 4 4 7 3" xfId="27913"/>
    <cellStyle name="Normal 24 4 4 8" xfId="13530"/>
    <cellStyle name="Normal 24 4 4 8 2" xfId="48748"/>
    <cellStyle name="Normal 24 4 4 9" xfId="37927"/>
    <cellStyle name="Normal 24 4 5" xfId="3775"/>
    <cellStyle name="Normal 24 4 5 2" xfId="8498"/>
    <cellStyle name="Normal 24 4 5 2 2" xfId="21124"/>
    <cellStyle name="Normal 24 4 5 2 2 2" xfId="56340"/>
    <cellStyle name="Normal 24 4 5 2 3" xfId="43743"/>
    <cellStyle name="Normal 24 4 5 2 4" xfId="33729"/>
    <cellStyle name="Normal 24 4 5 3" xfId="10279"/>
    <cellStyle name="Normal 24 4 5 3 2" xfId="22900"/>
    <cellStyle name="Normal 24 4 5 3 2 2" xfId="58116"/>
    <cellStyle name="Normal 24 4 5 3 3" xfId="45519"/>
    <cellStyle name="Normal 24 4 5 3 4" xfId="35505"/>
    <cellStyle name="Normal 24 4 5 4" xfId="12075"/>
    <cellStyle name="Normal 24 4 5 4 2" xfId="24676"/>
    <cellStyle name="Normal 24 4 5 4 2 2" xfId="59892"/>
    <cellStyle name="Normal 24 4 5 4 3" xfId="47295"/>
    <cellStyle name="Normal 24 4 5 4 4" xfId="37281"/>
    <cellStyle name="Normal 24 4 5 5" xfId="16440"/>
    <cellStyle name="Normal 24 4 5 5 2" xfId="51656"/>
    <cellStyle name="Normal 24 4 5 5 3" xfId="29045"/>
    <cellStyle name="Normal 24 4 5 6" xfId="14662"/>
    <cellStyle name="Normal 24 4 5 6 2" xfId="49880"/>
    <cellStyle name="Normal 24 4 5 7" xfId="39059"/>
    <cellStyle name="Normal 24 4 5 8" xfId="27269"/>
    <cellStyle name="Normal 24 4 6" xfId="4115"/>
    <cellStyle name="Normal 24 4 6 2" xfId="16762"/>
    <cellStyle name="Normal 24 4 6 2 2" xfId="51978"/>
    <cellStyle name="Normal 24 4 6 2 3" xfId="29367"/>
    <cellStyle name="Normal 24 4 6 3" xfId="13208"/>
    <cellStyle name="Normal 24 4 6 3 2" xfId="48426"/>
    <cellStyle name="Normal 24 4 6 4" xfId="39381"/>
    <cellStyle name="Normal 24 4 6 5" xfId="25815"/>
    <cellStyle name="Normal 24 4 7" xfId="5585"/>
    <cellStyle name="Normal 24 4 7 2" xfId="18216"/>
    <cellStyle name="Normal 24 4 7 2 2" xfId="53432"/>
    <cellStyle name="Normal 24 4 7 3" xfId="40835"/>
    <cellStyle name="Normal 24 4 7 4" xfId="30821"/>
    <cellStyle name="Normal 24 4 8" xfId="7044"/>
    <cellStyle name="Normal 24 4 8 2" xfId="19670"/>
    <cellStyle name="Normal 24 4 8 2 2" xfId="54886"/>
    <cellStyle name="Normal 24 4 8 3" xfId="42289"/>
    <cellStyle name="Normal 24 4 8 4" xfId="32275"/>
    <cellStyle name="Normal 24 4 9" xfId="8825"/>
    <cellStyle name="Normal 24 4 9 2" xfId="21446"/>
    <cellStyle name="Normal 24 4 9 2 2" xfId="56662"/>
    <cellStyle name="Normal 24 4 9 3" xfId="44065"/>
    <cellStyle name="Normal 24 4 9 4" xfId="34051"/>
    <cellStyle name="Normal 24 5" xfId="2946"/>
    <cellStyle name="Normal 24 5 10" xfId="25328"/>
    <cellStyle name="Normal 24 5 11" xfId="60863"/>
    <cellStyle name="Normal 24 5 2" xfId="4759"/>
    <cellStyle name="Normal 24 5 2 2" xfId="17406"/>
    <cellStyle name="Normal 24 5 2 2 2" xfId="52622"/>
    <cellStyle name="Normal 24 5 2 2 3" xfId="30011"/>
    <cellStyle name="Normal 24 5 2 3" xfId="13852"/>
    <cellStyle name="Normal 24 5 2 3 2" xfId="49070"/>
    <cellStyle name="Normal 24 5 2 4" xfId="40025"/>
    <cellStyle name="Normal 24 5 2 5" xfId="26459"/>
    <cellStyle name="Normal 24 5 3" xfId="6229"/>
    <cellStyle name="Normal 24 5 3 2" xfId="18860"/>
    <cellStyle name="Normal 24 5 3 2 2" xfId="54076"/>
    <cellStyle name="Normal 24 5 3 3" xfId="41479"/>
    <cellStyle name="Normal 24 5 3 4" xfId="31465"/>
    <cellStyle name="Normal 24 5 4" xfId="7688"/>
    <cellStyle name="Normal 24 5 4 2" xfId="20314"/>
    <cellStyle name="Normal 24 5 4 2 2" xfId="55530"/>
    <cellStyle name="Normal 24 5 4 3" xfId="42933"/>
    <cellStyle name="Normal 24 5 4 4" xfId="32919"/>
    <cellStyle name="Normal 24 5 5" xfId="9469"/>
    <cellStyle name="Normal 24 5 5 2" xfId="22090"/>
    <cellStyle name="Normal 24 5 5 2 2" xfId="57306"/>
    <cellStyle name="Normal 24 5 5 3" xfId="44709"/>
    <cellStyle name="Normal 24 5 5 4" xfId="34695"/>
    <cellStyle name="Normal 24 5 6" xfId="11263"/>
    <cellStyle name="Normal 24 5 6 2" xfId="23866"/>
    <cellStyle name="Normal 24 5 6 2 2" xfId="59082"/>
    <cellStyle name="Normal 24 5 6 3" xfId="46485"/>
    <cellStyle name="Normal 24 5 6 4" xfId="36471"/>
    <cellStyle name="Normal 24 5 7" xfId="15630"/>
    <cellStyle name="Normal 24 5 7 2" xfId="50846"/>
    <cellStyle name="Normal 24 5 7 3" xfId="28235"/>
    <cellStyle name="Normal 24 5 8" xfId="12721"/>
    <cellStyle name="Normal 24 5 8 2" xfId="47939"/>
    <cellStyle name="Normal 24 5 9" xfId="38249"/>
    <cellStyle name="Normal 24 6" xfId="2783"/>
    <cellStyle name="Normal 24 6 10" xfId="25176"/>
    <cellStyle name="Normal 24 6 11" xfId="60711"/>
    <cellStyle name="Normal 24 6 2" xfId="4607"/>
    <cellStyle name="Normal 24 6 2 2" xfId="17254"/>
    <cellStyle name="Normal 24 6 2 2 2" xfId="52470"/>
    <cellStyle name="Normal 24 6 2 2 3" xfId="29859"/>
    <cellStyle name="Normal 24 6 2 3" xfId="13700"/>
    <cellStyle name="Normal 24 6 2 3 2" xfId="48918"/>
    <cellStyle name="Normal 24 6 2 4" xfId="39873"/>
    <cellStyle name="Normal 24 6 2 5" xfId="26307"/>
    <cellStyle name="Normal 24 6 3" xfId="6077"/>
    <cellStyle name="Normal 24 6 3 2" xfId="18708"/>
    <cellStyle name="Normal 24 6 3 2 2" xfId="53924"/>
    <cellStyle name="Normal 24 6 3 3" xfId="41327"/>
    <cellStyle name="Normal 24 6 3 4" xfId="31313"/>
    <cellStyle name="Normal 24 6 4" xfId="7536"/>
    <cellStyle name="Normal 24 6 4 2" xfId="20162"/>
    <cellStyle name="Normal 24 6 4 2 2" xfId="55378"/>
    <cellStyle name="Normal 24 6 4 3" xfId="42781"/>
    <cellStyle name="Normal 24 6 4 4" xfId="32767"/>
    <cellStyle name="Normal 24 6 5" xfId="9317"/>
    <cellStyle name="Normal 24 6 5 2" xfId="21938"/>
    <cellStyle name="Normal 24 6 5 2 2" xfId="57154"/>
    <cellStyle name="Normal 24 6 5 3" xfId="44557"/>
    <cellStyle name="Normal 24 6 5 4" xfId="34543"/>
    <cellStyle name="Normal 24 6 6" xfId="11111"/>
    <cellStyle name="Normal 24 6 6 2" xfId="23714"/>
    <cellStyle name="Normal 24 6 6 2 2" xfId="58930"/>
    <cellStyle name="Normal 24 6 6 3" xfId="46333"/>
    <cellStyle name="Normal 24 6 6 4" xfId="36319"/>
    <cellStyle name="Normal 24 6 7" xfId="15478"/>
    <cellStyle name="Normal 24 6 7 2" xfId="50694"/>
    <cellStyle name="Normal 24 6 7 3" xfId="28083"/>
    <cellStyle name="Normal 24 6 8" xfId="12569"/>
    <cellStyle name="Normal 24 6 8 2" xfId="47787"/>
    <cellStyle name="Normal 24 6 9" xfId="38097"/>
    <cellStyle name="Normal 24 7" xfId="3298"/>
    <cellStyle name="Normal 24 7 10" xfId="26794"/>
    <cellStyle name="Normal 24 7 11" xfId="61198"/>
    <cellStyle name="Normal 24 7 2" xfId="5094"/>
    <cellStyle name="Normal 24 7 2 2" xfId="17741"/>
    <cellStyle name="Normal 24 7 2 2 2" xfId="52957"/>
    <cellStyle name="Normal 24 7 2 3" xfId="40360"/>
    <cellStyle name="Normal 24 7 2 4" xfId="30346"/>
    <cellStyle name="Normal 24 7 3" xfId="6564"/>
    <cellStyle name="Normal 24 7 3 2" xfId="19195"/>
    <cellStyle name="Normal 24 7 3 2 2" xfId="54411"/>
    <cellStyle name="Normal 24 7 3 3" xfId="41814"/>
    <cellStyle name="Normal 24 7 3 4" xfId="31800"/>
    <cellStyle name="Normal 24 7 4" xfId="8023"/>
    <cellStyle name="Normal 24 7 4 2" xfId="20649"/>
    <cellStyle name="Normal 24 7 4 2 2" xfId="55865"/>
    <cellStyle name="Normal 24 7 4 3" xfId="43268"/>
    <cellStyle name="Normal 24 7 4 4" xfId="33254"/>
    <cellStyle name="Normal 24 7 5" xfId="9804"/>
    <cellStyle name="Normal 24 7 5 2" xfId="22425"/>
    <cellStyle name="Normal 24 7 5 2 2" xfId="57641"/>
    <cellStyle name="Normal 24 7 5 3" xfId="45044"/>
    <cellStyle name="Normal 24 7 5 4" xfId="35030"/>
    <cellStyle name="Normal 24 7 6" xfId="11598"/>
    <cellStyle name="Normal 24 7 6 2" xfId="24201"/>
    <cellStyle name="Normal 24 7 6 2 2" xfId="59417"/>
    <cellStyle name="Normal 24 7 6 3" xfId="46820"/>
    <cellStyle name="Normal 24 7 6 4" xfId="36806"/>
    <cellStyle name="Normal 24 7 7" xfId="15965"/>
    <cellStyle name="Normal 24 7 7 2" xfId="51181"/>
    <cellStyle name="Normal 24 7 7 3" xfId="28570"/>
    <cellStyle name="Normal 24 7 8" xfId="14187"/>
    <cellStyle name="Normal 24 7 8 2" xfId="49405"/>
    <cellStyle name="Normal 24 7 9" xfId="38584"/>
    <cellStyle name="Normal 24 8" xfId="2453"/>
    <cellStyle name="Normal 24 8 10" xfId="25985"/>
    <cellStyle name="Normal 24 8 11" xfId="60389"/>
    <cellStyle name="Normal 24 8 2" xfId="4285"/>
    <cellStyle name="Normal 24 8 2 2" xfId="16932"/>
    <cellStyle name="Normal 24 8 2 2 2" xfId="52148"/>
    <cellStyle name="Normal 24 8 2 3" xfId="39551"/>
    <cellStyle name="Normal 24 8 2 4" xfId="29537"/>
    <cellStyle name="Normal 24 8 3" xfId="5755"/>
    <cellStyle name="Normal 24 8 3 2" xfId="18386"/>
    <cellStyle name="Normal 24 8 3 2 2" xfId="53602"/>
    <cellStyle name="Normal 24 8 3 3" xfId="41005"/>
    <cellStyle name="Normal 24 8 3 4" xfId="30991"/>
    <cellStyle name="Normal 24 8 4" xfId="7214"/>
    <cellStyle name="Normal 24 8 4 2" xfId="19840"/>
    <cellStyle name="Normal 24 8 4 2 2" xfId="55056"/>
    <cellStyle name="Normal 24 8 4 3" xfId="42459"/>
    <cellStyle name="Normal 24 8 4 4" xfId="32445"/>
    <cellStyle name="Normal 24 8 5" xfId="8995"/>
    <cellStyle name="Normal 24 8 5 2" xfId="21616"/>
    <cellStyle name="Normal 24 8 5 2 2" xfId="56832"/>
    <cellStyle name="Normal 24 8 5 3" xfId="44235"/>
    <cellStyle name="Normal 24 8 5 4" xfId="34221"/>
    <cellStyle name="Normal 24 8 6" xfId="10789"/>
    <cellStyle name="Normal 24 8 6 2" xfId="23392"/>
    <cellStyle name="Normal 24 8 6 2 2" xfId="58608"/>
    <cellStyle name="Normal 24 8 6 3" xfId="46011"/>
    <cellStyle name="Normal 24 8 6 4" xfId="35997"/>
    <cellStyle name="Normal 24 8 7" xfId="15156"/>
    <cellStyle name="Normal 24 8 7 2" xfId="50372"/>
    <cellStyle name="Normal 24 8 7 3" xfId="27761"/>
    <cellStyle name="Normal 24 8 8" xfId="13378"/>
    <cellStyle name="Normal 24 8 8 2" xfId="48596"/>
    <cellStyle name="Normal 24 8 9" xfId="37775"/>
    <cellStyle name="Normal 24 9" xfId="3622"/>
    <cellStyle name="Normal 24 9 2" xfId="8346"/>
    <cellStyle name="Normal 24 9 2 2" xfId="20972"/>
    <cellStyle name="Normal 24 9 2 2 2" xfId="56188"/>
    <cellStyle name="Normal 24 9 2 3" xfId="43591"/>
    <cellStyle name="Normal 24 9 2 4" xfId="33577"/>
    <cellStyle name="Normal 24 9 3" xfId="10127"/>
    <cellStyle name="Normal 24 9 3 2" xfId="22748"/>
    <cellStyle name="Normal 24 9 3 2 2" xfId="57964"/>
    <cellStyle name="Normal 24 9 3 3" xfId="45367"/>
    <cellStyle name="Normal 24 9 3 4" xfId="35353"/>
    <cellStyle name="Normal 24 9 4" xfId="11923"/>
    <cellStyle name="Normal 24 9 4 2" xfId="24524"/>
    <cellStyle name="Normal 24 9 4 2 2" xfId="59740"/>
    <cellStyle name="Normal 24 9 4 3" xfId="47143"/>
    <cellStyle name="Normal 24 9 4 4" xfId="37129"/>
    <cellStyle name="Normal 24 9 5" xfId="16288"/>
    <cellStyle name="Normal 24 9 5 2" xfId="51504"/>
    <cellStyle name="Normal 24 9 5 3" xfId="28893"/>
    <cellStyle name="Normal 24 9 6" xfId="14510"/>
    <cellStyle name="Normal 24 9 6 2" xfId="49728"/>
    <cellStyle name="Normal 24 9 7" xfId="38907"/>
    <cellStyle name="Normal 24 9 8" xfId="27117"/>
    <cellStyle name="Normal 24_District Target Attainment" xfId="1146"/>
    <cellStyle name="Normal 25" xfId="2430"/>
    <cellStyle name="Normal 25 10" xfId="10614"/>
    <cellStyle name="Normal 25 10 2" xfId="23225"/>
    <cellStyle name="Normal 25 10 2 2" xfId="58441"/>
    <cellStyle name="Normal 25 10 3" xfId="45844"/>
    <cellStyle name="Normal 25 10 4" xfId="35830"/>
    <cellStyle name="Normal 25 11" xfId="15135"/>
    <cellStyle name="Normal 25 11 2" xfId="50351"/>
    <cellStyle name="Normal 25 11 3" xfId="27740"/>
    <cellStyle name="Normal 25 12" xfId="12548"/>
    <cellStyle name="Normal 25 12 2" xfId="47766"/>
    <cellStyle name="Normal 25 13" xfId="37754"/>
    <cellStyle name="Normal 25 14" xfId="25155"/>
    <cellStyle name="Normal 25 15" xfId="60368"/>
    <cellStyle name="Normal 25 2" xfId="3270"/>
    <cellStyle name="Normal 25 2 10" xfId="25639"/>
    <cellStyle name="Normal 25 2 11" xfId="61174"/>
    <cellStyle name="Normal 25 2 2" xfId="5070"/>
    <cellStyle name="Normal 25 2 2 2" xfId="17717"/>
    <cellStyle name="Normal 25 2 2 2 2" xfId="52933"/>
    <cellStyle name="Normal 25 2 2 2 3" xfId="30322"/>
    <cellStyle name="Normal 25 2 2 3" xfId="14163"/>
    <cellStyle name="Normal 25 2 2 3 2" xfId="49381"/>
    <cellStyle name="Normal 25 2 2 4" xfId="40336"/>
    <cellStyle name="Normal 25 2 2 5" xfId="26770"/>
    <cellStyle name="Normal 25 2 3" xfId="6540"/>
    <cellStyle name="Normal 25 2 3 2" xfId="19171"/>
    <cellStyle name="Normal 25 2 3 2 2" xfId="54387"/>
    <cellStyle name="Normal 25 2 3 3" xfId="41790"/>
    <cellStyle name="Normal 25 2 3 4" xfId="31776"/>
    <cellStyle name="Normal 25 2 4" xfId="7999"/>
    <cellStyle name="Normal 25 2 4 2" xfId="20625"/>
    <cellStyle name="Normal 25 2 4 2 2" xfId="55841"/>
    <cellStyle name="Normal 25 2 4 3" xfId="43244"/>
    <cellStyle name="Normal 25 2 4 4" xfId="33230"/>
    <cellStyle name="Normal 25 2 5" xfId="9780"/>
    <cellStyle name="Normal 25 2 5 2" xfId="22401"/>
    <cellStyle name="Normal 25 2 5 2 2" xfId="57617"/>
    <cellStyle name="Normal 25 2 5 3" xfId="45020"/>
    <cellStyle name="Normal 25 2 5 4" xfId="35006"/>
    <cellStyle name="Normal 25 2 6" xfId="11574"/>
    <cellStyle name="Normal 25 2 6 2" xfId="24177"/>
    <cellStyle name="Normal 25 2 6 2 2" xfId="59393"/>
    <cellStyle name="Normal 25 2 6 3" xfId="46796"/>
    <cellStyle name="Normal 25 2 6 4" xfId="36782"/>
    <cellStyle name="Normal 25 2 7" xfId="15941"/>
    <cellStyle name="Normal 25 2 7 2" xfId="51157"/>
    <cellStyle name="Normal 25 2 7 3" xfId="28546"/>
    <cellStyle name="Normal 25 2 8" xfId="13032"/>
    <cellStyle name="Normal 25 2 8 2" xfId="48250"/>
    <cellStyle name="Normal 25 2 9" xfId="38560"/>
    <cellStyle name="Normal 25 3" xfId="3599"/>
    <cellStyle name="Normal 25 3 10" xfId="27095"/>
    <cellStyle name="Normal 25 3 11" xfId="61499"/>
    <cellStyle name="Normal 25 3 2" xfId="5395"/>
    <cellStyle name="Normal 25 3 2 2" xfId="18042"/>
    <cellStyle name="Normal 25 3 2 2 2" xfId="53258"/>
    <cellStyle name="Normal 25 3 2 3" xfId="40661"/>
    <cellStyle name="Normal 25 3 2 4" xfId="30647"/>
    <cellStyle name="Normal 25 3 3" xfId="6865"/>
    <cellStyle name="Normal 25 3 3 2" xfId="19496"/>
    <cellStyle name="Normal 25 3 3 2 2" xfId="54712"/>
    <cellStyle name="Normal 25 3 3 3" xfId="42115"/>
    <cellStyle name="Normal 25 3 3 4" xfId="32101"/>
    <cellStyle name="Normal 25 3 4" xfId="8324"/>
    <cellStyle name="Normal 25 3 4 2" xfId="20950"/>
    <cellStyle name="Normal 25 3 4 2 2" xfId="56166"/>
    <cellStyle name="Normal 25 3 4 3" xfId="43569"/>
    <cellStyle name="Normal 25 3 4 4" xfId="33555"/>
    <cellStyle name="Normal 25 3 5" xfId="10105"/>
    <cellStyle name="Normal 25 3 5 2" xfId="22726"/>
    <cellStyle name="Normal 25 3 5 2 2" xfId="57942"/>
    <cellStyle name="Normal 25 3 5 3" xfId="45345"/>
    <cellStyle name="Normal 25 3 5 4" xfId="35331"/>
    <cellStyle name="Normal 25 3 6" xfId="11899"/>
    <cellStyle name="Normal 25 3 6 2" xfId="24502"/>
    <cellStyle name="Normal 25 3 6 2 2" xfId="59718"/>
    <cellStyle name="Normal 25 3 6 3" xfId="47121"/>
    <cellStyle name="Normal 25 3 6 4" xfId="37107"/>
    <cellStyle name="Normal 25 3 7" xfId="16266"/>
    <cellStyle name="Normal 25 3 7 2" xfId="51482"/>
    <cellStyle name="Normal 25 3 7 3" xfId="28871"/>
    <cellStyle name="Normal 25 3 8" xfId="14488"/>
    <cellStyle name="Normal 25 3 8 2" xfId="49706"/>
    <cellStyle name="Normal 25 3 9" xfId="38885"/>
    <cellStyle name="Normal 25 4" xfId="2760"/>
    <cellStyle name="Normal 25 4 10" xfId="26286"/>
    <cellStyle name="Normal 25 4 11" xfId="60690"/>
    <cellStyle name="Normal 25 4 2" xfId="4586"/>
    <cellStyle name="Normal 25 4 2 2" xfId="17233"/>
    <cellStyle name="Normal 25 4 2 2 2" xfId="52449"/>
    <cellStyle name="Normal 25 4 2 3" xfId="39852"/>
    <cellStyle name="Normal 25 4 2 4" xfId="29838"/>
    <cellStyle name="Normal 25 4 3" xfId="6056"/>
    <cellStyle name="Normal 25 4 3 2" xfId="18687"/>
    <cellStyle name="Normal 25 4 3 2 2" xfId="53903"/>
    <cellStyle name="Normal 25 4 3 3" xfId="41306"/>
    <cellStyle name="Normal 25 4 3 4" xfId="31292"/>
    <cellStyle name="Normal 25 4 4" xfId="7515"/>
    <cellStyle name="Normal 25 4 4 2" xfId="20141"/>
    <cellStyle name="Normal 25 4 4 2 2" xfId="55357"/>
    <cellStyle name="Normal 25 4 4 3" xfId="42760"/>
    <cellStyle name="Normal 25 4 4 4" xfId="32746"/>
    <cellStyle name="Normal 25 4 5" xfId="9296"/>
    <cellStyle name="Normal 25 4 5 2" xfId="21917"/>
    <cellStyle name="Normal 25 4 5 2 2" xfId="57133"/>
    <cellStyle name="Normal 25 4 5 3" xfId="44536"/>
    <cellStyle name="Normal 25 4 5 4" xfId="34522"/>
    <cellStyle name="Normal 25 4 6" xfId="11090"/>
    <cellStyle name="Normal 25 4 6 2" xfId="23693"/>
    <cellStyle name="Normal 25 4 6 2 2" xfId="58909"/>
    <cellStyle name="Normal 25 4 6 3" xfId="46312"/>
    <cellStyle name="Normal 25 4 6 4" xfId="36298"/>
    <cellStyle name="Normal 25 4 7" xfId="15457"/>
    <cellStyle name="Normal 25 4 7 2" xfId="50673"/>
    <cellStyle name="Normal 25 4 7 3" xfId="28062"/>
    <cellStyle name="Normal 25 4 8" xfId="13679"/>
    <cellStyle name="Normal 25 4 8 2" xfId="48897"/>
    <cellStyle name="Normal 25 4 9" xfId="38076"/>
    <cellStyle name="Normal 25 5" xfId="3924"/>
    <cellStyle name="Normal 25 5 2" xfId="8647"/>
    <cellStyle name="Normal 25 5 2 2" xfId="21273"/>
    <cellStyle name="Normal 25 5 2 2 2" xfId="56489"/>
    <cellStyle name="Normal 25 5 2 3" xfId="43892"/>
    <cellStyle name="Normal 25 5 2 4" xfId="33878"/>
    <cellStyle name="Normal 25 5 3" xfId="10428"/>
    <cellStyle name="Normal 25 5 3 2" xfId="23049"/>
    <cellStyle name="Normal 25 5 3 2 2" xfId="58265"/>
    <cellStyle name="Normal 25 5 3 3" xfId="45668"/>
    <cellStyle name="Normal 25 5 3 4" xfId="35654"/>
    <cellStyle name="Normal 25 5 4" xfId="12224"/>
    <cellStyle name="Normal 25 5 4 2" xfId="24825"/>
    <cellStyle name="Normal 25 5 4 2 2" xfId="60041"/>
    <cellStyle name="Normal 25 5 4 3" xfId="47444"/>
    <cellStyle name="Normal 25 5 4 4" xfId="37430"/>
    <cellStyle name="Normal 25 5 5" xfId="16589"/>
    <cellStyle name="Normal 25 5 5 2" xfId="51805"/>
    <cellStyle name="Normal 25 5 5 3" xfId="29194"/>
    <cellStyle name="Normal 25 5 6" xfId="14811"/>
    <cellStyle name="Normal 25 5 6 2" xfId="50029"/>
    <cellStyle name="Normal 25 5 7" xfId="39208"/>
    <cellStyle name="Normal 25 5 8" xfId="27418"/>
    <cellStyle name="Normal 25 6" xfId="4264"/>
    <cellStyle name="Normal 25 6 2" xfId="16911"/>
    <cellStyle name="Normal 25 6 2 2" xfId="52127"/>
    <cellStyle name="Normal 25 6 2 3" xfId="29516"/>
    <cellStyle name="Normal 25 6 3" xfId="13357"/>
    <cellStyle name="Normal 25 6 3 2" xfId="48575"/>
    <cellStyle name="Normal 25 6 4" xfId="39530"/>
    <cellStyle name="Normal 25 6 5" xfId="25964"/>
    <cellStyle name="Normal 25 7" xfId="5734"/>
    <cellStyle name="Normal 25 7 2" xfId="18365"/>
    <cellStyle name="Normal 25 7 2 2" xfId="53581"/>
    <cellStyle name="Normal 25 7 3" xfId="40984"/>
    <cellStyle name="Normal 25 7 4" xfId="30970"/>
    <cellStyle name="Normal 25 8" xfId="7193"/>
    <cellStyle name="Normal 25 8 2" xfId="19819"/>
    <cellStyle name="Normal 25 8 2 2" xfId="55035"/>
    <cellStyle name="Normal 25 8 3" xfId="42438"/>
    <cellStyle name="Normal 25 8 4" xfId="32424"/>
    <cellStyle name="Normal 25 9" xfId="8974"/>
    <cellStyle name="Normal 25 9 2" xfId="21595"/>
    <cellStyle name="Normal 25 9 2 2" xfId="56811"/>
    <cellStyle name="Normal 25 9 3" xfId="44214"/>
    <cellStyle name="Normal 25 9 4" xfId="34200"/>
    <cellStyle name="Normal 26" xfId="33"/>
    <cellStyle name="Normal 26 10" xfId="3948"/>
    <cellStyle name="Normal 26 10 2" xfId="16611"/>
    <cellStyle name="Normal 26 10 2 2" xfId="51827"/>
    <cellStyle name="Normal 26 10 2 3" xfId="29216"/>
    <cellStyle name="Normal 26 10 3" xfId="13057"/>
    <cellStyle name="Normal 26 10 3 2" xfId="48275"/>
    <cellStyle name="Normal 26 10 4" xfId="39230"/>
    <cellStyle name="Normal 26 10 5" xfId="25664"/>
    <cellStyle name="Normal 26 11" xfId="5434"/>
    <cellStyle name="Normal 26 11 2" xfId="18065"/>
    <cellStyle name="Normal 26 11 2 2" xfId="53281"/>
    <cellStyle name="Normal 26 11 3" xfId="40684"/>
    <cellStyle name="Normal 26 11 4" xfId="30670"/>
    <cellStyle name="Normal 26 12" xfId="6890"/>
    <cellStyle name="Normal 26 12 2" xfId="19519"/>
    <cellStyle name="Normal 26 12 2 2" xfId="54735"/>
    <cellStyle name="Normal 26 12 3" xfId="42138"/>
    <cellStyle name="Normal 26 12 4" xfId="32124"/>
    <cellStyle name="Normal 26 13" xfId="8672"/>
    <cellStyle name="Normal 26 13 2" xfId="21295"/>
    <cellStyle name="Normal 26 13 2 2" xfId="56511"/>
    <cellStyle name="Normal 26 13 3" xfId="43914"/>
    <cellStyle name="Normal 26 13 4" xfId="33900"/>
    <cellStyle name="Normal 26 14" xfId="10615"/>
    <cellStyle name="Normal 26 14 2" xfId="23226"/>
    <cellStyle name="Normal 26 14 2 2" xfId="58442"/>
    <cellStyle name="Normal 26 14 3" xfId="45845"/>
    <cellStyle name="Normal 26 14 4" xfId="35831"/>
    <cellStyle name="Normal 26 15" xfId="14834"/>
    <cellStyle name="Normal 26 15 2" xfId="50051"/>
    <cellStyle name="Normal 26 15 3" xfId="27440"/>
    <cellStyle name="Normal 26 16" xfId="12248"/>
    <cellStyle name="Normal 26 16 2" xfId="47466"/>
    <cellStyle name="Normal 26 17" xfId="37453"/>
    <cellStyle name="Normal 26 18" xfId="24855"/>
    <cellStyle name="Normal 26 19" xfId="60068"/>
    <cellStyle name="Normal 26 2" xfId="597"/>
    <cellStyle name="Normal 26 2 10" xfId="5472"/>
    <cellStyle name="Normal 26 2 10 2" xfId="18103"/>
    <cellStyle name="Normal 26 2 10 2 2" xfId="53319"/>
    <cellStyle name="Normal 26 2 10 3" xfId="40722"/>
    <cellStyle name="Normal 26 2 10 4" xfId="30708"/>
    <cellStyle name="Normal 26 2 11" xfId="6928"/>
    <cellStyle name="Normal 26 2 11 2" xfId="19557"/>
    <cellStyle name="Normal 26 2 11 2 2" xfId="54773"/>
    <cellStyle name="Normal 26 2 11 3" xfId="42176"/>
    <cellStyle name="Normal 26 2 11 4" xfId="32162"/>
    <cellStyle name="Normal 26 2 12" xfId="8710"/>
    <cellStyle name="Normal 26 2 12 2" xfId="21333"/>
    <cellStyle name="Normal 26 2 12 2 2" xfId="56549"/>
    <cellStyle name="Normal 26 2 12 3" xfId="43952"/>
    <cellStyle name="Normal 26 2 12 4" xfId="33938"/>
    <cellStyle name="Normal 26 2 13" xfId="10616"/>
    <cellStyle name="Normal 26 2 13 2" xfId="23227"/>
    <cellStyle name="Normal 26 2 13 2 2" xfId="58443"/>
    <cellStyle name="Normal 26 2 13 3" xfId="45846"/>
    <cellStyle name="Normal 26 2 13 4" xfId="35832"/>
    <cellStyle name="Normal 26 2 14" xfId="14872"/>
    <cellStyle name="Normal 26 2 14 2" xfId="50089"/>
    <cellStyle name="Normal 26 2 14 3" xfId="27478"/>
    <cellStyle name="Normal 26 2 15" xfId="12286"/>
    <cellStyle name="Normal 26 2 15 2" xfId="47504"/>
    <cellStyle name="Normal 26 2 16" xfId="37491"/>
    <cellStyle name="Normal 26 2 17" xfId="24893"/>
    <cellStyle name="Normal 26 2 18" xfId="60106"/>
    <cellStyle name="Normal 26 2 2" xfId="1778"/>
    <cellStyle name="Normal 26 2 2 10" xfId="7002"/>
    <cellStyle name="Normal 26 2 2 10 2" xfId="19629"/>
    <cellStyle name="Normal 26 2 2 10 2 2" xfId="54845"/>
    <cellStyle name="Normal 26 2 2 10 3" xfId="42248"/>
    <cellStyle name="Normal 26 2 2 10 4" xfId="32234"/>
    <cellStyle name="Normal 26 2 2 11" xfId="8783"/>
    <cellStyle name="Normal 26 2 2 11 2" xfId="21405"/>
    <cellStyle name="Normal 26 2 2 11 2 2" xfId="56621"/>
    <cellStyle name="Normal 26 2 2 11 3" xfId="44024"/>
    <cellStyle name="Normal 26 2 2 11 4" xfId="34010"/>
    <cellStyle name="Normal 26 2 2 12" xfId="10617"/>
    <cellStyle name="Normal 26 2 2 12 2" xfId="23228"/>
    <cellStyle name="Normal 26 2 2 12 2 2" xfId="58444"/>
    <cellStyle name="Normal 26 2 2 12 3" xfId="45847"/>
    <cellStyle name="Normal 26 2 2 12 4" xfId="35833"/>
    <cellStyle name="Normal 26 2 2 13" xfId="14944"/>
    <cellStyle name="Normal 26 2 2 13 2" xfId="50161"/>
    <cellStyle name="Normal 26 2 2 13 3" xfId="27550"/>
    <cellStyle name="Normal 26 2 2 14" xfId="12358"/>
    <cellStyle name="Normal 26 2 2 14 2" xfId="47576"/>
    <cellStyle name="Normal 26 2 2 15" xfId="37563"/>
    <cellStyle name="Normal 26 2 2 16" xfId="24965"/>
    <cellStyle name="Normal 26 2 2 17" xfId="60178"/>
    <cellStyle name="Normal 26 2 2 2" xfId="2388"/>
    <cellStyle name="Normal 26 2 2 2 10" xfId="10618"/>
    <cellStyle name="Normal 26 2 2 2 10 2" xfId="23229"/>
    <cellStyle name="Normal 26 2 2 2 10 2 2" xfId="58445"/>
    <cellStyle name="Normal 26 2 2 2 10 3" xfId="45848"/>
    <cellStyle name="Normal 26 2 2 2 10 4" xfId="35834"/>
    <cellStyle name="Normal 26 2 2 2 11" xfId="15099"/>
    <cellStyle name="Normal 26 2 2 2 11 2" xfId="50315"/>
    <cellStyle name="Normal 26 2 2 2 11 3" xfId="27704"/>
    <cellStyle name="Normal 26 2 2 2 12" xfId="12512"/>
    <cellStyle name="Normal 26 2 2 2 12 2" xfId="47730"/>
    <cellStyle name="Normal 26 2 2 2 13" xfId="37718"/>
    <cellStyle name="Normal 26 2 2 2 14" xfId="25119"/>
    <cellStyle name="Normal 26 2 2 2 15" xfId="60332"/>
    <cellStyle name="Normal 26 2 2 2 2" xfId="3234"/>
    <cellStyle name="Normal 26 2 2 2 2 10" xfId="25603"/>
    <cellStyle name="Normal 26 2 2 2 2 11" xfId="61138"/>
    <cellStyle name="Normal 26 2 2 2 2 2" xfId="5034"/>
    <cellStyle name="Normal 26 2 2 2 2 2 2" xfId="17681"/>
    <cellStyle name="Normal 26 2 2 2 2 2 2 2" xfId="52897"/>
    <cellStyle name="Normal 26 2 2 2 2 2 2 3" xfId="30286"/>
    <cellStyle name="Normal 26 2 2 2 2 2 3" xfId="14127"/>
    <cellStyle name="Normal 26 2 2 2 2 2 3 2" xfId="49345"/>
    <cellStyle name="Normal 26 2 2 2 2 2 4" xfId="40300"/>
    <cellStyle name="Normal 26 2 2 2 2 2 5" xfId="26734"/>
    <cellStyle name="Normal 26 2 2 2 2 3" xfId="6504"/>
    <cellStyle name="Normal 26 2 2 2 2 3 2" xfId="19135"/>
    <cellStyle name="Normal 26 2 2 2 2 3 2 2" xfId="54351"/>
    <cellStyle name="Normal 26 2 2 2 2 3 3" xfId="41754"/>
    <cellStyle name="Normal 26 2 2 2 2 3 4" xfId="31740"/>
    <cellStyle name="Normal 26 2 2 2 2 4" xfId="7963"/>
    <cellStyle name="Normal 26 2 2 2 2 4 2" xfId="20589"/>
    <cellStyle name="Normal 26 2 2 2 2 4 2 2" xfId="55805"/>
    <cellStyle name="Normal 26 2 2 2 2 4 3" xfId="43208"/>
    <cellStyle name="Normal 26 2 2 2 2 4 4" xfId="33194"/>
    <cellStyle name="Normal 26 2 2 2 2 5" xfId="9744"/>
    <cellStyle name="Normal 26 2 2 2 2 5 2" xfId="22365"/>
    <cellStyle name="Normal 26 2 2 2 2 5 2 2" xfId="57581"/>
    <cellStyle name="Normal 26 2 2 2 2 5 3" xfId="44984"/>
    <cellStyle name="Normal 26 2 2 2 2 5 4" xfId="34970"/>
    <cellStyle name="Normal 26 2 2 2 2 6" xfId="11538"/>
    <cellStyle name="Normal 26 2 2 2 2 6 2" xfId="24141"/>
    <cellStyle name="Normal 26 2 2 2 2 6 2 2" xfId="59357"/>
    <cellStyle name="Normal 26 2 2 2 2 6 3" xfId="46760"/>
    <cellStyle name="Normal 26 2 2 2 2 6 4" xfId="36746"/>
    <cellStyle name="Normal 26 2 2 2 2 7" xfId="15905"/>
    <cellStyle name="Normal 26 2 2 2 2 7 2" xfId="51121"/>
    <cellStyle name="Normal 26 2 2 2 2 7 3" xfId="28510"/>
    <cellStyle name="Normal 26 2 2 2 2 8" xfId="12996"/>
    <cellStyle name="Normal 26 2 2 2 2 8 2" xfId="48214"/>
    <cellStyle name="Normal 26 2 2 2 2 9" xfId="38524"/>
    <cellStyle name="Normal 26 2 2 2 3" xfId="3563"/>
    <cellStyle name="Normal 26 2 2 2 3 10" xfId="27059"/>
    <cellStyle name="Normal 26 2 2 2 3 11" xfId="61463"/>
    <cellStyle name="Normal 26 2 2 2 3 2" xfId="5359"/>
    <cellStyle name="Normal 26 2 2 2 3 2 2" xfId="18006"/>
    <cellStyle name="Normal 26 2 2 2 3 2 2 2" xfId="53222"/>
    <cellStyle name="Normal 26 2 2 2 3 2 3" xfId="40625"/>
    <cellStyle name="Normal 26 2 2 2 3 2 4" xfId="30611"/>
    <cellStyle name="Normal 26 2 2 2 3 3" xfId="6829"/>
    <cellStyle name="Normal 26 2 2 2 3 3 2" xfId="19460"/>
    <cellStyle name="Normal 26 2 2 2 3 3 2 2" xfId="54676"/>
    <cellStyle name="Normal 26 2 2 2 3 3 3" xfId="42079"/>
    <cellStyle name="Normal 26 2 2 2 3 3 4" xfId="32065"/>
    <cellStyle name="Normal 26 2 2 2 3 4" xfId="8288"/>
    <cellStyle name="Normal 26 2 2 2 3 4 2" xfId="20914"/>
    <cellStyle name="Normal 26 2 2 2 3 4 2 2" xfId="56130"/>
    <cellStyle name="Normal 26 2 2 2 3 4 3" xfId="43533"/>
    <cellStyle name="Normal 26 2 2 2 3 4 4" xfId="33519"/>
    <cellStyle name="Normal 26 2 2 2 3 5" xfId="10069"/>
    <cellStyle name="Normal 26 2 2 2 3 5 2" xfId="22690"/>
    <cellStyle name="Normal 26 2 2 2 3 5 2 2" xfId="57906"/>
    <cellStyle name="Normal 26 2 2 2 3 5 3" xfId="45309"/>
    <cellStyle name="Normal 26 2 2 2 3 5 4" xfId="35295"/>
    <cellStyle name="Normal 26 2 2 2 3 6" xfId="11863"/>
    <cellStyle name="Normal 26 2 2 2 3 6 2" xfId="24466"/>
    <cellStyle name="Normal 26 2 2 2 3 6 2 2" xfId="59682"/>
    <cellStyle name="Normal 26 2 2 2 3 6 3" xfId="47085"/>
    <cellStyle name="Normal 26 2 2 2 3 6 4" xfId="37071"/>
    <cellStyle name="Normal 26 2 2 2 3 7" xfId="16230"/>
    <cellStyle name="Normal 26 2 2 2 3 7 2" xfId="51446"/>
    <cellStyle name="Normal 26 2 2 2 3 7 3" xfId="28835"/>
    <cellStyle name="Normal 26 2 2 2 3 8" xfId="14452"/>
    <cellStyle name="Normal 26 2 2 2 3 8 2" xfId="49670"/>
    <cellStyle name="Normal 26 2 2 2 3 9" xfId="38849"/>
    <cellStyle name="Normal 26 2 2 2 4" xfId="2724"/>
    <cellStyle name="Normal 26 2 2 2 4 10" xfId="26250"/>
    <cellStyle name="Normal 26 2 2 2 4 11" xfId="60654"/>
    <cellStyle name="Normal 26 2 2 2 4 2" xfId="4550"/>
    <cellStyle name="Normal 26 2 2 2 4 2 2" xfId="17197"/>
    <cellStyle name="Normal 26 2 2 2 4 2 2 2" xfId="52413"/>
    <cellStyle name="Normal 26 2 2 2 4 2 3" xfId="39816"/>
    <cellStyle name="Normal 26 2 2 2 4 2 4" xfId="29802"/>
    <cellStyle name="Normal 26 2 2 2 4 3" xfId="6020"/>
    <cellStyle name="Normal 26 2 2 2 4 3 2" xfId="18651"/>
    <cellStyle name="Normal 26 2 2 2 4 3 2 2" xfId="53867"/>
    <cellStyle name="Normal 26 2 2 2 4 3 3" xfId="41270"/>
    <cellStyle name="Normal 26 2 2 2 4 3 4" xfId="31256"/>
    <cellStyle name="Normal 26 2 2 2 4 4" xfId="7479"/>
    <cellStyle name="Normal 26 2 2 2 4 4 2" xfId="20105"/>
    <cellStyle name="Normal 26 2 2 2 4 4 2 2" xfId="55321"/>
    <cellStyle name="Normal 26 2 2 2 4 4 3" xfId="42724"/>
    <cellStyle name="Normal 26 2 2 2 4 4 4" xfId="32710"/>
    <cellStyle name="Normal 26 2 2 2 4 5" xfId="9260"/>
    <cellStyle name="Normal 26 2 2 2 4 5 2" xfId="21881"/>
    <cellStyle name="Normal 26 2 2 2 4 5 2 2" xfId="57097"/>
    <cellStyle name="Normal 26 2 2 2 4 5 3" xfId="44500"/>
    <cellStyle name="Normal 26 2 2 2 4 5 4" xfId="34486"/>
    <cellStyle name="Normal 26 2 2 2 4 6" xfId="11054"/>
    <cellStyle name="Normal 26 2 2 2 4 6 2" xfId="23657"/>
    <cellStyle name="Normal 26 2 2 2 4 6 2 2" xfId="58873"/>
    <cellStyle name="Normal 26 2 2 2 4 6 3" xfId="46276"/>
    <cellStyle name="Normal 26 2 2 2 4 6 4" xfId="36262"/>
    <cellStyle name="Normal 26 2 2 2 4 7" xfId="15421"/>
    <cellStyle name="Normal 26 2 2 2 4 7 2" xfId="50637"/>
    <cellStyle name="Normal 26 2 2 2 4 7 3" xfId="28026"/>
    <cellStyle name="Normal 26 2 2 2 4 8" xfId="13643"/>
    <cellStyle name="Normal 26 2 2 2 4 8 2" xfId="48861"/>
    <cellStyle name="Normal 26 2 2 2 4 9" xfId="38040"/>
    <cellStyle name="Normal 26 2 2 2 5" xfId="3888"/>
    <cellStyle name="Normal 26 2 2 2 5 2" xfId="8611"/>
    <cellStyle name="Normal 26 2 2 2 5 2 2" xfId="21237"/>
    <cellStyle name="Normal 26 2 2 2 5 2 2 2" xfId="56453"/>
    <cellStyle name="Normal 26 2 2 2 5 2 3" xfId="43856"/>
    <cellStyle name="Normal 26 2 2 2 5 2 4" xfId="33842"/>
    <cellStyle name="Normal 26 2 2 2 5 3" xfId="10392"/>
    <cellStyle name="Normal 26 2 2 2 5 3 2" xfId="23013"/>
    <cellStyle name="Normal 26 2 2 2 5 3 2 2" xfId="58229"/>
    <cellStyle name="Normal 26 2 2 2 5 3 3" xfId="45632"/>
    <cellStyle name="Normal 26 2 2 2 5 3 4" xfId="35618"/>
    <cellStyle name="Normal 26 2 2 2 5 4" xfId="12188"/>
    <cellStyle name="Normal 26 2 2 2 5 4 2" xfId="24789"/>
    <cellStyle name="Normal 26 2 2 2 5 4 2 2" xfId="60005"/>
    <cellStyle name="Normal 26 2 2 2 5 4 3" xfId="47408"/>
    <cellStyle name="Normal 26 2 2 2 5 4 4" xfId="37394"/>
    <cellStyle name="Normal 26 2 2 2 5 5" xfId="16553"/>
    <cellStyle name="Normal 26 2 2 2 5 5 2" xfId="51769"/>
    <cellStyle name="Normal 26 2 2 2 5 5 3" xfId="29158"/>
    <cellStyle name="Normal 26 2 2 2 5 6" xfId="14775"/>
    <cellStyle name="Normal 26 2 2 2 5 6 2" xfId="49993"/>
    <cellStyle name="Normal 26 2 2 2 5 7" xfId="39172"/>
    <cellStyle name="Normal 26 2 2 2 5 8" xfId="27382"/>
    <cellStyle name="Normal 26 2 2 2 6" xfId="4228"/>
    <cellStyle name="Normal 26 2 2 2 6 2" xfId="16875"/>
    <cellStyle name="Normal 26 2 2 2 6 2 2" xfId="52091"/>
    <cellStyle name="Normal 26 2 2 2 6 2 3" xfId="29480"/>
    <cellStyle name="Normal 26 2 2 2 6 3" xfId="13321"/>
    <cellStyle name="Normal 26 2 2 2 6 3 2" xfId="48539"/>
    <cellStyle name="Normal 26 2 2 2 6 4" xfId="39494"/>
    <cellStyle name="Normal 26 2 2 2 6 5" xfId="25928"/>
    <cellStyle name="Normal 26 2 2 2 7" xfId="5698"/>
    <cellStyle name="Normal 26 2 2 2 7 2" xfId="18329"/>
    <cellStyle name="Normal 26 2 2 2 7 2 2" xfId="53545"/>
    <cellStyle name="Normal 26 2 2 2 7 3" xfId="40948"/>
    <cellStyle name="Normal 26 2 2 2 7 4" xfId="30934"/>
    <cellStyle name="Normal 26 2 2 2 8" xfId="7157"/>
    <cellStyle name="Normal 26 2 2 2 8 2" xfId="19783"/>
    <cellStyle name="Normal 26 2 2 2 8 2 2" xfId="54999"/>
    <cellStyle name="Normal 26 2 2 2 8 3" xfId="42402"/>
    <cellStyle name="Normal 26 2 2 2 8 4" xfId="32388"/>
    <cellStyle name="Normal 26 2 2 2 9" xfId="8938"/>
    <cellStyle name="Normal 26 2 2 2 9 2" xfId="21559"/>
    <cellStyle name="Normal 26 2 2 2 9 2 2" xfId="56775"/>
    <cellStyle name="Normal 26 2 2 2 9 3" xfId="44178"/>
    <cellStyle name="Normal 26 2 2 2 9 4" xfId="34164"/>
    <cellStyle name="Normal 26 2 2 3" xfId="3074"/>
    <cellStyle name="Normal 26 2 2 3 10" xfId="25446"/>
    <cellStyle name="Normal 26 2 2 3 11" xfId="60981"/>
    <cellStyle name="Normal 26 2 2 3 2" xfId="4877"/>
    <cellStyle name="Normal 26 2 2 3 2 2" xfId="17524"/>
    <cellStyle name="Normal 26 2 2 3 2 2 2" xfId="52740"/>
    <cellStyle name="Normal 26 2 2 3 2 2 3" xfId="30129"/>
    <cellStyle name="Normal 26 2 2 3 2 3" xfId="13970"/>
    <cellStyle name="Normal 26 2 2 3 2 3 2" xfId="49188"/>
    <cellStyle name="Normal 26 2 2 3 2 4" xfId="40143"/>
    <cellStyle name="Normal 26 2 2 3 2 5" xfId="26577"/>
    <cellStyle name="Normal 26 2 2 3 3" xfId="6347"/>
    <cellStyle name="Normal 26 2 2 3 3 2" xfId="18978"/>
    <cellStyle name="Normal 26 2 2 3 3 2 2" xfId="54194"/>
    <cellStyle name="Normal 26 2 2 3 3 3" xfId="41597"/>
    <cellStyle name="Normal 26 2 2 3 3 4" xfId="31583"/>
    <cellStyle name="Normal 26 2 2 3 4" xfId="7806"/>
    <cellStyle name="Normal 26 2 2 3 4 2" xfId="20432"/>
    <cellStyle name="Normal 26 2 2 3 4 2 2" xfId="55648"/>
    <cellStyle name="Normal 26 2 2 3 4 3" xfId="43051"/>
    <cellStyle name="Normal 26 2 2 3 4 4" xfId="33037"/>
    <cellStyle name="Normal 26 2 2 3 5" xfId="9587"/>
    <cellStyle name="Normal 26 2 2 3 5 2" xfId="22208"/>
    <cellStyle name="Normal 26 2 2 3 5 2 2" xfId="57424"/>
    <cellStyle name="Normal 26 2 2 3 5 3" xfId="44827"/>
    <cellStyle name="Normal 26 2 2 3 5 4" xfId="34813"/>
    <cellStyle name="Normal 26 2 2 3 6" xfId="11381"/>
    <cellStyle name="Normal 26 2 2 3 6 2" xfId="23984"/>
    <cellStyle name="Normal 26 2 2 3 6 2 2" xfId="59200"/>
    <cellStyle name="Normal 26 2 2 3 6 3" xfId="46603"/>
    <cellStyle name="Normal 26 2 2 3 6 4" xfId="36589"/>
    <cellStyle name="Normal 26 2 2 3 7" xfId="15748"/>
    <cellStyle name="Normal 26 2 2 3 7 2" xfId="50964"/>
    <cellStyle name="Normal 26 2 2 3 7 3" xfId="28353"/>
    <cellStyle name="Normal 26 2 2 3 8" xfId="12839"/>
    <cellStyle name="Normal 26 2 2 3 8 2" xfId="48057"/>
    <cellStyle name="Normal 26 2 2 3 9" xfId="38367"/>
    <cellStyle name="Normal 26 2 2 4" xfId="2900"/>
    <cellStyle name="Normal 26 2 2 4 10" xfId="25287"/>
    <cellStyle name="Normal 26 2 2 4 11" xfId="60822"/>
    <cellStyle name="Normal 26 2 2 4 2" xfId="4718"/>
    <cellStyle name="Normal 26 2 2 4 2 2" xfId="17365"/>
    <cellStyle name="Normal 26 2 2 4 2 2 2" xfId="52581"/>
    <cellStyle name="Normal 26 2 2 4 2 2 3" xfId="29970"/>
    <cellStyle name="Normal 26 2 2 4 2 3" xfId="13811"/>
    <cellStyle name="Normal 26 2 2 4 2 3 2" xfId="49029"/>
    <cellStyle name="Normal 26 2 2 4 2 4" xfId="39984"/>
    <cellStyle name="Normal 26 2 2 4 2 5" xfId="26418"/>
    <cellStyle name="Normal 26 2 2 4 3" xfId="6188"/>
    <cellStyle name="Normal 26 2 2 4 3 2" xfId="18819"/>
    <cellStyle name="Normal 26 2 2 4 3 2 2" xfId="54035"/>
    <cellStyle name="Normal 26 2 2 4 3 3" xfId="41438"/>
    <cellStyle name="Normal 26 2 2 4 3 4" xfId="31424"/>
    <cellStyle name="Normal 26 2 2 4 4" xfId="7647"/>
    <cellStyle name="Normal 26 2 2 4 4 2" xfId="20273"/>
    <cellStyle name="Normal 26 2 2 4 4 2 2" xfId="55489"/>
    <cellStyle name="Normal 26 2 2 4 4 3" xfId="42892"/>
    <cellStyle name="Normal 26 2 2 4 4 4" xfId="32878"/>
    <cellStyle name="Normal 26 2 2 4 5" xfId="9428"/>
    <cellStyle name="Normal 26 2 2 4 5 2" xfId="22049"/>
    <cellStyle name="Normal 26 2 2 4 5 2 2" xfId="57265"/>
    <cellStyle name="Normal 26 2 2 4 5 3" xfId="44668"/>
    <cellStyle name="Normal 26 2 2 4 5 4" xfId="34654"/>
    <cellStyle name="Normal 26 2 2 4 6" xfId="11222"/>
    <cellStyle name="Normal 26 2 2 4 6 2" xfId="23825"/>
    <cellStyle name="Normal 26 2 2 4 6 2 2" xfId="59041"/>
    <cellStyle name="Normal 26 2 2 4 6 3" xfId="46444"/>
    <cellStyle name="Normal 26 2 2 4 6 4" xfId="36430"/>
    <cellStyle name="Normal 26 2 2 4 7" xfId="15589"/>
    <cellStyle name="Normal 26 2 2 4 7 2" xfId="50805"/>
    <cellStyle name="Normal 26 2 2 4 7 3" xfId="28194"/>
    <cellStyle name="Normal 26 2 2 4 8" xfId="12680"/>
    <cellStyle name="Normal 26 2 2 4 8 2" xfId="47898"/>
    <cellStyle name="Normal 26 2 2 4 9" xfId="38208"/>
    <cellStyle name="Normal 26 2 2 5" xfId="3409"/>
    <cellStyle name="Normal 26 2 2 5 10" xfId="26905"/>
    <cellStyle name="Normal 26 2 2 5 11" xfId="61309"/>
    <cellStyle name="Normal 26 2 2 5 2" xfId="5205"/>
    <cellStyle name="Normal 26 2 2 5 2 2" xfId="17852"/>
    <cellStyle name="Normal 26 2 2 5 2 2 2" xfId="53068"/>
    <cellStyle name="Normal 26 2 2 5 2 3" xfId="40471"/>
    <cellStyle name="Normal 26 2 2 5 2 4" xfId="30457"/>
    <cellStyle name="Normal 26 2 2 5 3" xfId="6675"/>
    <cellStyle name="Normal 26 2 2 5 3 2" xfId="19306"/>
    <cellStyle name="Normal 26 2 2 5 3 2 2" xfId="54522"/>
    <cellStyle name="Normal 26 2 2 5 3 3" xfId="41925"/>
    <cellStyle name="Normal 26 2 2 5 3 4" xfId="31911"/>
    <cellStyle name="Normal 26 2 2 5 4" xfId="8134"/>
    <cellStyle name="Normal 26 2 2 5 4 2" xfId="20760"/>
    <cellStyle name="Normal 26 2 2 5 4 2 2" xfId="55976"/>
    <cellStyle name="Normal 26 2 2 5 4 3" xfId="43379"/>
    <cellStyle name="Normal 26 2 2 5 4 4" xfId="33365"/>
    <cellStyle name="Normal 26 2 2 5 5" xfId="9915"/>
    <cellStyle name="Normal 26 2 2 5 5 2" xfId="22536"/>
    <cellStyle name="Normal 26 2 2 5 5 2 2" xfId="57752"/>
    <cellStyle name="Normal 26 2 2 5 5 3" xfId="45155"/>
    <cellStyle name="Normal 26 2 2 5 5 4" xfId="35141"/>
    <cellStyle name="Normal 26 2 2 5 6" xfId="11709"/>
    <cellStyle name="Normal 26 2 2 5 6 2" xfId="24312"/>
    <cellStyle name="Normal 26 2 2 5 6 2 2" xfId="59528"/>
    <cellStyle name="Normal 26 2 2 5 6 3" xfId="46931"/>
    <cellStyle name="Normal 26 2 2 5 6 4" xfId="36917"/>
    <cellStyle name="Normal 26 2 2 5 7" xfId="16076"/>
    <cellStyle name="Normal 26 2 2 5 7 2" xfId="51292"/>
    <cellStyle name="Normal 26 2 2 5 7 3" xfId="28681"/>
    <cellStyle name="Normal 26 2 2 5 8" xfId="14298"/>
    <cellStyle name="Normal 26 2 2 5 8 2" xfId="49516"/>
    <cellStyle name="Normal 26 2 2 5 9" xfId="38695"/>
    <cellStyle name="Normal 26 2 2 6" xfId="2569"/>
    <cellStyle name="Normal 26 2 2 6 10" xfId="26096"/>
    <cellStyle name="Normal 26 2 2 6 11" xfId="60500"/>
    <cellStyle name="Normal 26 2 2 6 2" xfId="4396"/>
    <cellStyle name="Normal 26 2 2 6 2 2" xfId="17043"/>
    <cellStyle name="Normal 26 2 2 6 2 2 2" xfId="52259"/>
    <cellStyle name="Normal 26 2 2 6 2 3" xfId="39662"/>
    <cellStyle name="Normal 26 2 2 6 2 4" xfId="29648"/>
    <cellStyle name="Normal 26 2 2 6 3" xfId="5866"/>
    <cellStyle name="Normal 26 2 2 6 3 2" xfId="18497"/>
    <cellStyle name="Normal 26 2 2 6 3 2 2" xfId="53713"/>
    <cellStyle name="Normal 26 2 2 6 3 3" xfId="41116"/>
    <cellStyle name="Normal 26 2 2 6 3 4" xfId="31102"/>
    <cellStyle name="Normal 26 2 2 6 4" xfId="7325"/>
    <cellStyle name="Normal 26 2 2 6 4 2" xfId="19951"/>
    <cellStyle name="Normal 26 2 2 6 4 2 2" xfId="55167"/>
    <cellStyle name="Normal 26 2 2 6 4 3" xfId="42570"/>
    <cellStyle name="Normal 26 2 2 6 4 4" xfId="32556"/>
    <cellStyle name="Normal 26 2 2 6 5" xfId="9106"/>
    <cellStyle name="Normal 26 2 2 6 5 2" xfId="21727"/>
    <cellStyle name="Normal 26 2 2 6 5 2 2" xfId="56943"/>
    <cellStyle name="Normal 26 2 2 6 5 3" xfId="44346"/>
    <cellStyle name="Normal 26 2 2 6 5 4" xfId="34332"/>
    <cellStyle name="Normal 26 2 2 6 6" xfId="10900"/>
    <cellStyle name="Normal 26 2 2 6 6 2" xfId="23503"/>
    <cellStyle name="Normal 26 2 2 6 6 2 2" xfId="58719"/>
    <cellStyle name="Normal 26 2 2 6 6 3" xfId="46122"/>
    <cellStyle name="Normal 26 2 2 6 6 4" xfId="36108"/>
    <cellStyle name="Normal 26 2 2 6 7" xfId="15267"/>
    <cellStyle name="Normal 26 2 2 6 7 2" xfId="50483"/>
    <cellStyle name="Normal 26 2 2 6 7 3" xfId="27872"/>
    <cellStyle name="Normal 26 2 2 6 8" xfId="13489"/>
    <cellStyle name="Normal 26 2 2 6 8 2" xfId="48707"/>
    <cellStyle name="Normal 26 2 2 6 9" xfId="37886"/>
    <cellStyle name="Normal 26 2 2 7" xfId="3733"/>
    <cellStyle name="Normal 26 2 2 7 2" xfId="8457"/>
    <cellStyle name="Normal 26 2 2 7 2 2" xfId="21083"/>
    <cellStyle name="Normal 26 2 2 7 2 2 2" xfId="56299"/>
    <cellStyle name="Normal 26 2 2 7 2 3" xfId="43702"/>
    <cellStyle name="Normal 26 2 2 7 2 4" xfId="33688"/>
    <cellStyle name="Normal 26 2 2 7 3" xfId="10238"/>
    <cellStyle name="Normal 26 2 2 7 3 2" xfId="22859"/>
    <cellStyle name="Normal 26 2 2 7 3 2 2" xfId="58075"/>
    <cellStyle name="Normal 26 2 2 7 3 3" xfId="45478"/>
    <cellStyle name="Normal 26 2 2 7 3 4" xfId="35464"/>
    <cellStyle name="Normal 26 2 2 7 4" xfId="12034"/>
    <cellStyle name="Normal 26 2 2 7 4 2" xfId="24635"/>
    <cellStyle name="Normal 26 2 2 7 4 2 2" xfId="59851"/>
    <cellStyle name="Normal 26 2 2 7 4 3" xfId="47254"/>
    <cellStyle name="Normal 26 2 2 7 4 4" xfId="37240"/>
    <cellStyle name="Normal 26 2 2 7 5" xfId="16399"/>
    <cellStyle name="Normal 26 2 2 7 5 2" xfId="51615"/>
    <cellStyle name="Normal 26 2 2 7 5 3" xfId="29004"/>
    <cellStyle name="Normal 26 2 2 7 6" xfId="14621"/>
    <cellStyle name="Normal 26 2 2 7 6 2" xfId="49839"/>
    <cellStyle name="Normal 26 2 2 7 7" xfId="39018"/>
    <cellStyle name="Normal 26 2 2 7 8" xfId="27228"/>
    <cellStyle name="Normal 26 2 2 8" xfId="4071"/>
    <cellStyle name="Normal 26 2 2 8 2" xfId="16721"/>
    <cellStyle name="Normal 26 2 2 8 2 2" xfId="51937"/>
    <cellStyle name="Normal 26 2 2 8 2 3" xfId="29326"/>
    <cellStyle name="Normal 26 2 2 8 3" xfId="13167"/>
    <cellStyle name="Normal 26 2 2 8 3 2" xfId="48385"/>
    <cellStyle name="Normal 26 2 2 8 4" xfId="39340"/>
    <cellStyle name="Normal 26 2 2 8 5" xfId="25774"/>
    <cellStyle name="Normal 26 2 2 9" xfId="5544"/>
    <cellStyle name="Normal 26 2 2 9 2" xfId="18175"/>
    <cellStyle name="Normal 26 2 2 9 2 2" xfId="53391"/>
    <cellStyle name="Normal 26 2 2 9 3" xfId="40794"/>
    <cellStyle name="Normal 26 2 2 9 4" xfId="30780"/>
    <cellStyle name="Normal 26 2 3" xfId="2313"/>
    <cellStyle name="Normal 26 2 3 10" xfId="10619"/>
    <cellStyle name="Normal 26 2 3 10 2" xfId="23230"/>
    <cellStyle name="Normal 26 2 3 10 2 2" xfId="58446"/>
    <cellStyle name="Normal 26 2 3 10 3" xfId="45849"/>
    <cellStyle name="Normal 26 2 3 10 4" xfId="35835"/>
    <cellStyle name="Normal 26 2 3 11" xfId="15025"/>
    <cellStyle name="Normal 26 2 3 11 2" xfId="50241"/>
    <cellStyle name="Normal 26 2 3 11 3" xfId="27630"/>
    <cellStyle name="Normal 26 2 3 12" xfId="12438"/>
    <cellStyle name="Normal 26 2 3 12 2" xfId="47656"/>
    <cellStyle name="Normal 26 2 3 13" xfId="37644"/>
    <cellStyle name="Normal 26 2 3 14" xfId="25045"/>
    <cellStyle name="Normal 26 2 3 15" xfId="60258"/>
    <cellStyle name="Normal 26 2 3 2" xfId="3160"/>
    <cellStyle name="Normal 26 2 3 2 10" xfId="25529"/>
    <cellStyle name="Normal 26 2 3 2 11" xfId="61064"/>
    <cellStyle name="Normal 26 2 3 2 2" xfId="4960"/>
    <cellStyle name="Normal 26 2 3 2 2 2" xfId="17607"/>
    <cellStyle name="Normal 26 2 3 2 2 2 2" xfId="52823"/>
    <cellStyle name="Normal 26 2 3 2 2 2 3" xfId="30212"/>
    <cellStyle name="Normal 26 2 3 2 2 3" xfId="14053"/>
    <cellStyle name="Normal 26 2 3 2 2 3 2" xfId="49271"/>
    <cellStyle name="Normal 26 2 3 2 2 4" xfId="40226"/>
    <cellStyle name="Normal 26 2 3 2 2 5" xfId="26660"/>
    <cellStyle name="Normal 26 2 3 2 3" xfId="6430"/>
    <cellStyle name="Normal 26 2 3 2 3 2" xfId="19061"/>
    <cellStyle name="Normal 26 2 3 2 3 2 2" xfId="54277"/>
    <cellStyle name="Normal 26 2 3 2 3 3" xfId="41680"/>
    <cellStyle name="Normal 26 2 3 2 3 4" xfId="31666"/>
    <cellStyle name="Normal 26 2 3 2 4" xfId="7889"/>
    <cellStyle name="Normal 26 2 3 2 4 2" xfId="20515"/>
    <cellStyle name="Normal 26 2 3 2 4 2 2" xfId="55731"/>
    <cellStyle name="Normal 26 2 3 2 4 3" xfId="43134"/>
    <cellStyle name="Normal 26 2 3 2 4 4" xfId="33120"/>
    <cellStyle name="Normal 26 2 3 2 5" xfId="9670"/>
    <cellStyle name="Normal 26 2 3 2 5 2" xfId="22291"/>
    <cellStyle name="Normal 26 2 3 2 5 2 2" xfId="57507"/>
    <cellStyle name="Normal 26 2 3 2 5 3" xfId="44910"/>
    <cellStyle name="Normal 26 2 3 2 5 4" xfId="34896"/>
    <cellStyle name="Normal 26 2 3 2 6" xfId="11464"/>
    <cellStyle name="Normal 26 2 3 2 6 2" xfId="24067"/>
    <cellStyle name="Normal 26 2 3 2 6 2 2" xfId="59283"/>
    <cellStyle name="Normal 26 2 3 2 6 3" xfId="46686"/>
    <cellStyle name="Normal 26 2 3 2 6 4" xfId="36672"/>
    <cellStyle name="Normal 26 2 3 2 7" xfId="15831"/>
    <cellStyle name="Normal 26 2 3 2 7 2" xfId="51047"/>
    <cellStyle name="Normal 26 2 3 2 7 3" xfId="28436"/>
    <cellStyle name="Normal 26 2 3 2 8" xfId="12922"/>
    <cellStyle name="Normal 26 2 3 2 8 2" xfId="48140"/>
    <cellStyle name="Normal 26 2 3 2 9" xfId="38450"/>
    <cellStyle name="Normal 26 2 3 3" xfId="3489"/>
    <cellStyle name="Normal 26 2 3 3 10" xfId="26985"/>
    <cellStyle name="Normal 26 2 3 3 11" xfId="61389"/>
    <cellStyle name="Normal 26 2 3 3 2" xfId="5285"/>
    <cellStyle name="Normal 26 2 3 3 2 2" xfId="17932"/>
    <cellStyle name="Normal 26 2 3 3 2 2 2" xfId="53148"/>
    <cellStyle name="Normal 26 2 3 3 2 3" xfId="40551"/>
    <cellStyle name="Normal 26 2 3 3 2 4" xfId="30537"/>
    <cellStyle name="Normal 26 2 3 3 3" xfId="6755"/>
    <cellStyle name="Normal 26 2 3 3 3 2" xfId="19386"/>
    <cellStyle name="Normal 26 2 3 3 3 2 2" xfId="54602"/>
    <cellStyle name="Normal 26 2 3 3 3 3" xfId="42005"/>
    <cellStyle name="Normal 26 2 3 3 3 4" xfId="31991"/>
    <cellStyle name="Normal 26 2 3 3 4" xfId="8214"/>
    <cellStyle name="Normal 26 2 3 3 4 2" xfId="20840"/>
    <cellStyle name="Normal 26 2 3 3 4 2 2" xfId="56056"/>
    <cellStyle name="Normal 26 2 3 3 4 3" xfId="43459"/>
    <cellStyle name="Normal 26 2 3 3 4 4" xfId="33445"/>
    <cellStyle name="Normal 26 2 3 3 5" xfId="9995"/>
    <cellStyle name="Normal 26 2 3 3 5 2" xfId="22616"/>
    <cellStyle name="Normal 26 2 3 3 5 2 2" xfId="57832"/>
    <cellStyle name="Normal 26 2 3 3 5 3" xfId="45235"/>
    <cellStyle name="Normal 26 2 3 3 5 4" xfId="35221"/>
    <cellStyle name="Normal 26 2 3 3 6" xfId="11789"/>
    <cellStyle name="Normal 26 2 3 3 6 2" xfId="24392"/>
    <cellStyle name="Normal 26 2 3 3 6 2 2" xfId="59608"/>
    <cellStyle name="Normal 26 2 3 3 6 3" xfId="47011"/>
    <cellStyle name="Normal 26 2 3 3 6 4" xfId="36997"/>
    <cellStyle name="Normal 26 2 3 3 7" xfId="16156"/>
    <cellStyle name="Normal 26 2 3 3 7 2" xfId="51372"/>
    <cellStyle name="Normal 26 2 3 3 7 3" xfId="28761"/>
    <cellStyle name="Normal 26 2 3 3 8" xfId="14378"/>
    <cellStyle name="Normal 26 2 3 3 8 2" xfId="49596"/>
    <cellStyle name="Normal 26 2 3 3 9" xfId="38775"/>
    <cellStyle name="Normal 26 2 3 4" xfId="2650"/>
    <cellStyle name="Normal 26 2 3 4 10" xfId="26176"/>
    <cellStyle name="Normal 26 2 3 4 11" xfId="60580"/>
    <cellStyle name="Normal 26 2 3 4 2" xfId="4476"/>
    <cellStyle name="Normal 26 2 3 4 2 2" xfId="17123"/>
    <cellStyle name="Normal 26 2 3 4 2 2 2" xfId="52339"/>
    <cellStyle name="Normal 26 2 3 4 2 3" xfId="39742"/>
    <cellStyle name="Normal 26 2 3 4 2 4" xfId="29728"/>
    <cellStyle name="Normal 26 2 3 4 3" xfId="5946"/>
    <cellStyle name="Normal 26 2 3 4 3 2" xfId="18577"/>
    <cellStyle name="Normal 26 2 3 4 3 2 2" xfId="53793"/>
    <cellStyle name="Normal 26 2 3 4 3 3" xfId="41196"/>
    <cellStyle name="Normal 26 2 3 4 3 4" xfId="31182"/>
    <cellStyle name="Normal 26 2 3 4 4" xfId="7405"/>
    <cellStyle name="Normal 26 2 3 4 4 2" xfId="20031"/>
    <cellStyle name="Normal 26 2 3 4 4 2 2" xfId="55247"/>
    <cellStyle name="Normal 26 2 3 4 4 3" xfId="42650"/>
    <cellStyle name="Normal 26 2 3 4 4 4" xfId="32636"/>
    <cellStyle name="Normal 26 2 3 4 5" xfId="9186"/>
    <cellStyle name="Normal 26 2 3 4 5 2" xfId="21807"/>
    <cellStyle name="Normal 26 2 3 4 5 2 2" xfId="57023"/>
    <cellStyle name="Normal 26 2 3 4 5 3" xfId="44426"/>
    <cellStyle name="Normal 26 2 3 4 5 4" xfId="34412"/>
    <cellStyle name="Normal 26 2 3 4 6" xfId="10980"/>
    <cellStyle name="Normal 26 2 3 4 6 2" xfId="23583"/>
    <cellStyle name="Normal 26 2 3 4 6 2 2" xfId="58799"/>
    <cellStyle name="Normal 26 2 3 4 6 3" xfId="46202"/>
    <cellStyle name="Normal 26 2 3 4 6 4" xfId="36188"/>
    <cellStyle name="Normal 26 2 3 4 7" xfId="15347"/>
    <cellStyle name="Normal 26 2 3 4 7 2" xfId="50563"/>
    <cellStyle name="Normal 26 2 3 4 7 3" xfId="27952"/>
    <cellStyle name="Normal 26 2 3 4 8" xfId="13569"/>
    <cellStyle name="Normal 26 2 3 4 8 2" xfId="48787"/>
    <cellStyle name="Normal 26 2 3 4 9" xfId="37966"/>
    <cellStyle name="Normal 26 2 3 5" xfId="3814"/>
    <cellStyle name="Normal 26 2 3 5 2" xfId="8537"/>
    <cellStyle name="Normal 26 2 3 5 2 2" xfId="21163"/>
    <cellStyle name="Normal 26 2 3 5 2 2 2" xfId="56379"/>
    <cellStyle name="Normal 26 2 3 5 2 3" xfId="43782"/>
    <cellStyle name="Normal 26 2 3 5 2 4" xfId="33768"/>
    <cellStyle name="Normal 26 2 3 5 3" xfId="10318"/>
    <cellStyle name="Normal 26 2 3 5 3 2" xfId="22939"/>
    <cellStyle name="Normal 26 2 3 5 3 2 2" xfId="58155"/>
    <cellStyle name="Normal 26 2 3 5 3 3" xfId="45558"/>
    <cellStyle name="Normal 26 2 3 5 3 4" xfId="35544"/>
    <cellStyle name="Normal 26 2 3 5 4" xfId="12114"/>
    <cellStyle name="Normal 26 2 3 5 4 2" xfId="24715"/>
    <cellStyle name="Normal 26 2 3 5 4 2 2" xfId="59931"/>
    <cellStyle name="Normal 26 2 3 5 4 3" xfId="47334"/>
    <cellStyle name="Normal 26 2 3 5 4 4" xfId="37320"/>
    <cellStyle name="Normal 26 2 3 5 5" xfId="16479"/>
    <cellStyle name="Normal 26 2 3 5 5 2" xfId="51695"/>
    <cellStyle name="Normal 26 2 3 5 5 3" xfId="29084"/>
    <cellStyle name="Normal 26 2 3 5 6" xfId="14701"/>
    <cellStyle name="Normal 26 2 3 5 6 2" xfId="49919"/>
    <cellStyle name="Normal 26 2 3 5 7" xfId="39098"/>
    <cellStyle name="Normal 26 2 3 5 8" xfId="27308"/>
    <cellStyle name="Normal 26 2 3 6" xfId="4154"/>
    <cellStyle name="Normal 26 2 3 6 2" xfId="16801"/>
    <cellStyle name="Normal 26 2 3 6 2 2" xfId="52017"/>
    <cellStyle name="Normal 26 2 3 6 2 3" xfId="29406"/>
    <cellStyle name="Normal 26 2 3 6 3" xfId="13247"/>
    <cellStyle name="Normal 26 2 3 6 3 2" xfId="48465"/>
    <cellStyle name="Normal 26 2 3 6 4" xfId="39420"/>
    <cellStyle name="Normal 26 2 3 6 5" xfId="25854"/>
    <cellStyle name="Normal 26 2 3 7" xfId="5624"/>
    <cellStyle name="Normal 26 2 3 7 2" xfId="18255"/>
    <cellStyle name="Normal 26 2 3 7 2 2" xfId="53471"/>
    <cellStyle name="Normal 26 2 3 7 3" xfId="40874"/>
    <cellStyle name="Normal 26 2 3 7 4" xfId="30860"/>
    <cellStyle name="Normal 26 2 3 8" xfId="7083"/>
    <cellStyle name="Normal 26 2 3 8 2" xfId="19709"/>
    <cellStyle name="Normal 26 2 3 8 2 2" xfId="54925"/>
    <cellStyle name="Normal 26 2 3 8 3" xfId="42328"/>
    <cellStyle name="Normal 26 2 3 8 4" xfId="32314"/>
    <cellStyle name="Normal 26 2 3 9" xfId="8864"/>
    <cellStyle name="Normal 26 2 3 9 2" xfId="21485"/>
    <cellStyle name="Normal 26 2 3 9 2 2" xfId="56701"/>
    <cellStyle name="Normal 26 2 3 9 3" xfId="44104"/>
    <cellStyle name="Normal 26 2 3 9 4" xfId="34090"/>
    <cellStyle name="Normal 26 2 4" xfId="2995"/>
    <cellStyle name="Normal 26 2 4 10" xfId="25370"/>
    <cellStyle name="Normal 26 2 4 11" xfId="60905"/>
    <cellStyle name="Normal 26 2 4 2" xfId="4801"/>
    <cellStyle name="Normal 26 2 4 2 2" xfId="17448"/>
    <cellStyle name="Normal 26 2 4 2 2 2" xfId="52664"/>
    <cellStyle name="Normal 26 2 4 2 2 3" xfId="30053"/>
    <cellStyle name="Normal 26 2 4 2 3" xfId="13894"/>
    <cellStyle name="Normal 26 2 4 2 3 2" xfId="49112"/>
    <cellStyle name="Normal 26 2 4 2 4" xfId="40067"/>
    <cellStyle name="Normal 26 2 4 2 5" xfId="26501"/>
    <cellStyle name="Normal 26 2 4 3" xfId="6271"/>
    <cellStyle name="Normal 26 2 4 3 2" xfId="18902"/>
    <cellStyle name="Normal 26 2 4 3 2 2" xfId="54118"/>
    <cellStyle name="Normal 26 2 4 3 3" xfId="41521"/>
    <cellStyle name="Normal 26 2 4 3 4" xfId="31507"/>
    <cellStyle name="Normal 26 2 4 4" xfId="7730"/>
    <cellStyle name="Normal 26 2 4 4 2" xfId="20356"/>
    <cellStyle name="Normal 26 2 4 4 2 2" xfId="55572"/>
    <cellStyle name="Normal 26 2 4 4 3" xfId="42975"/>
    <cellStyle name="Normal 26 2 4 4 4" xfId="32961"/>
    <cellStyle name="Normal 26 2 4 5" xfId="9511"/>
    <cellStyle name="Normal 26 2 4 5 2" xfId="22132"/>
    <cellStyle name="Normal 26 2 4 5 2 2" xfId="57348"/>
    <cellStyle name="Normal 26 2 4 5 3" xfId="44751"/>
    <cellStyle name="Normal 26 2 4 5 4" xfId="34737"/>
    <cellStyle name="Normal 26 2 4 6" xfId="11305"/>
    <cellStyle name="Normal 26 2 4 6 2" xfId="23908"/>
    <cellStyle name="Normal 26 2 4 6 2 2" xfId="59124"/>
    <cellStyle name="Normal 26 2 4 6 3" xfId="46527"/>
    <cellStyle name="Normal 26 2 4 6 4" xfId="36513"/>
    <cellStyle name="Normal 26 2 4 7" xfId="15672"/>
    <cellStyle name="Normal 26 2 4 7 2" xfId="50888"/>
    <cellStyle name="Normal 26 2 4 7 3" xfId="28277"/>
    <cellStyle name="Normal 26 2 4 8" xfId="12763"/>
    <cellStyle name="Normal 26 2 4 8 2" xfId="47981"/>
    <cellStyle name="Normal 26 2 4 9" xfId="38291"/>
    <cellStyle name="Normal 26 2 5" xfId="2827"/>
    <cellStyle name="Normal 26 2 5 10" xfId="25215"/>
    <cellStyle name="Normal 26 2 5 11" xfId="60750"/>
    <cellStyle name="Normal 26 2 5 2" xfId="4646"/>
    <cellStyle name="Normal 26 2 5 2 2" xfId="17293"/>
    <cellStyle name="Normal 26 2 5 2 2 2" xfId="52509"/>
    <cellStyle name="Normal 26 2 5 2 2 3" xfId="29898"/>
    <cellStyle name="Normal 26 2 5 2 3" xfId="13739"/>
    <cellStyle name="Normal 26 2 5 2 3 2" xfId="48957"/>
    <cellStyle name="Normal 26 2 5 2 4" xfId="39912"/>
    <cellStyle name="Normal 26 2 5 2 5" xfId="26346"/>
    <cellStyle name="Normal 26 2 5 3" xfId="6116"/>
    <cellStyle name="Normal 26 2 5 3 2" xfId="18747"/>
    <cellStyle name="Normal 26 2 5 3 2 2" xfId="53963"/>
    <cellStyle name="Normal 26 2 5 3 3" xfId="41366"/>
    <cellStyle name="Normal 26 2 5 3 4" xfId="31352"/>
    <cellStyle name="Normal 26 2 5 4" xfId="7575"/>
    <cellStyle name="Normal 26 2 5 4 2" xfId="20201"/>
    <cellStyle name="Normal 26 2 5 4 2 2" xfId="55417"/>
    <cellStyle name="Normal 26 2 5 4 3" xfId="42820"/>
    <cellStyle name="Normal 26 2 5 4 4" xfId="32806"/>
    <cellStyle name="Normal 26 2 5 5" xfId="9356"/>
    <cellStyle name="Normal 26 2 5 5 2" xfId="21977"/>
    <cellStyle name="Normal 26 2 5 5 2 2" xfId="57193"/>
    <cellStyle name="Normal 26 2 5 5 3" xfId="44596"/>
    <cellStyle name="Normal 26 2 5 5 4" xfId="34582"/>
    <cellStyle name="Normal 26 2 5 6" xfId="11150"/>
    <cellStyle name="Normal 26 2 5 6 2" xfId="23753"/>
    <cellStyle name="Normal 26 2 5 6 2 2" xfId="58969"/>
    <cellStyle name="Normal 26 2 5 6 3" xfId="46372"/>
    <cellStyle name="Normal 26 2 5 6 4" xfId="36358"/>
    <cellStyle name="Normal 26 2 5 7" xfId="15517"/>
    <cellStyle name="Normal 26 2 5 7 2" xfId="50733"/>
    <cellStyle name="Normal 26 2 5 7 3" xfId="28122"/>
    <cellStyle name="Normal 26 2 5 8" xfId="12608"/>
    <cellStyle name="Normal 26 2 5 8 2" xfId="47826"/>
    <cellStyle name="Normal 26 2 5 9" xfId="38136"/>
    <cellStyle name="Normal 26 2 6" xfId="3337"/>
    <cellStyle name="Normal 26 2 6 10" xfId="26833"/>
    <cellStyle name="Normal 26 2 6 11" xfId="61237"/>
    <cellStyle name="Normal 26 2 6 2" xfId="5133"/>
    <cellStyle name="Normal 26 2 6 2 2" xfId="17780"/>
    <cellStyle name="Normal 26 2 6 2 2 2" xfId="52996"/>
    <cellStyle name="Normal 26 2 6 2 3" xfId="40399"/>
    <cellStyle name="Normal 26 2 6 2 4" xfId="30385"/>
    <cellStyle name="Normal 26 2 6 3" xfId="6603"/>
    <cellStyle name="Normal 26 2 6 3 2" xfId="19234"/>
    <cellStyle name="Normal 26 2 6 3 2 2" xfId="54450"/>
    <cellStyle name="Normal 26 2 6 3 3" xfId="41853"/>
    <cellStyle name="Normal 26 2 6 3 4" xfId="31839"/>
    <cellStyle name="Normal 26 2 6 4" xfId="8062"/>
    <cellStyle name="Normal 26 2 6 4 2" xfId="20688"/>
    <cellStyle name="Normal 26 2 6 4 2 2" xfId="55904"/>
    <cellStyle name="Normal 26 2 6 4 3" xfId="43307"/>
    <cellStyle name="Normal 26 2 6 4 4" xfId="33293"/>
    <cellStyle name="Normal 26 2 6 5" xfId="9843"/>
    <cellStyle name="Normal 26 2 6 5 2" xfId="22464"/>
    <cellStyle name="Normal 26 2 6 5 2 2" xfId="57680"/>
    <cellStyle name="Normal 26 2 6 5 3" xfId="45083"/>
    <cellStyle name="Normal 26 2 6 5 4" xfId="35069"/>
    <cellStyle name="Normal 26 2 6 6" xfId="11637"/>
    <cellStyle name="Normal 26 2 6 6 2" xfId="24240"/>
    <cellStyle name="Normal 26 2 6 6 2 2" xfId="59456"/>
    <cellStyle name="Normal 26 2 6 6 3" xfId="46859"/>
    <cellStyle name="Normal 26 2 6 6 4" xfId="36845"/>
    <cellStyle name="Normal 26 2 6 7" xfId="16004"/>
    <cellStyle name="Normal 26 2 6 7 2" xfId="51220"/>
    <cellStyle name="Normal 26 2 6 7 3" xfId="28609"/>
    <cellStyle name="Normal 26 2 6 8" xfId="14226"/>
    <cellStyle name="Normal 26 2 6 8 2" xfId="49444"/>
    <cellStyle name="Normal 26 2 6 9" xfId="38623"/>
    <cellStyle name="Normal 26 2 7" xfId="2497"/>
    <cellStyle name="Normal 26 2 7 10" xfId="26024"/>
    <cellStyle name="Normal 26 2 7 11" xfId="60428"/>
    <cellStyle name="Normal 26 2 7 2" xfId="4324"/>
    <cellStyle name="Normal 26 2 7 2 2" xfId="16971"/>
    <cellStyle name="Normal 26 2 7 2 2 2" xfId="52187"/>
    <cellStyle name="Normal 26 2 7 2 3" xfId="39590"/>
    <cellStyle name="Normal 26 2 7 2 4" xfId="29576"/>
    <cellStyle name="Normal 26 2 7 3" xfId="5794"/>
    <cellStyle name="Normal 26 2 7 3 2" xfId="18425"/>
    <cellStyle name="Normal 26 2 7 3 2 2" xfId="53641"/>
    <cellStyle name="Normal 26 2 7 3 3" xfId="41044"/>
    <cellStyle name="Normal 26 2 7 3 4" xfId="31030"/>
    <cellStyle name="Normal 26 2 7 4" xfId="7253"/>
    <cellStyle name="Normal 26 2 7 4 2" xfId="19879"/>
    <cellStyle name="Normal 26 2 7 4 2 2" xfId="55095"/>
    <cellStyle name="Normal 26 2 7 4 3" xfId="42498"/>
    <cellStyle name="Normal 26 2 7 4 4" xfId="32484"/>
    <cellStyle name="Normal 26 2 7 5" xfId="9034"/>
    <cellStyle name="Normal 26 2 7 5 2" xfId="21655"/>
    <cellStyle name="Normal 26 2 7 5 2 2" xfId="56871"/>
    <cellStyle name="Normal 26 2 7 5 3" xfId="44274"/>
    <cellStyle name="Normal 26 2 7 5 4" xfId="34260"/>
    <cellStyle name="Normal 26 2 7 6" xfId="10828"/>
    <cellStyle name="Normal 26 2 7 6 2" xfId="23431"/>
    <cellStyle name="Normal 26 2 7 6 2 2" xfId="58647"/>
    <cellStyle name="Normal 26 2 7 6 3" xfId="46050"/>
    <cellStyle name="Normal 26 2 7 6 4" xfId="36036"/>
    <cellStyle name="Normal 26 2 7 7" xfId="15195"/>
    <cellStyle name="Normal 26 2 7 7 2" xfId="50411"/>
    <cellStyle name="Normal 26 2 7 7 3" xfId="27800"/>
    <cellStyle name="Normal 26 2 7 8" xfId="13417"/>
    <cellStyle name="Normal 26 2 7 8 2" xfId="48635"/>
    <cellStyle name="Normal 26 2 7 9" xfId="37814"/>
    <cellStyle name="Normal 26 2 8" xfId="3661"/>
    <cellStyle name="Normal 26 2 8 2" xfId="8385"/>
    <cellStyle name="Normal 26 2 8 2 2" xfId="21011"/>
    <cellStyle name="Normal 26 2 8 2 2 2" xfId="56227"/>
    <cellStyle name="Normal 26 2 8 2 3" xfId="43630"/>
    <cellStyle name="Normal 26 2 8 2 4" xfId="33616"/>
    <cellStyle name="Normal 26 2 8 3" xfId="10166"/>
    <cellStyle name="Normal 26 2 8 3 2" xfId="22787"/>
    <cellStyle name="Normal 26 2 8 3 2 2" xfId="58003"/>
    <cellStyle name="Normal 26 2 8 3 3" xfId="45406"/>
    <cellStyle name="Normal 26 2 8 3 4" xfId="35392"/>
    <cellStyle name="Normal 26 2 8 4" xfId="11962"/>
    <cellStyle name="Normal 26 2 8 4 2" xfId="24563"/>
    <cellStyle name="Normal 26 2 8 4 2 2" xfId="59779"/>
    <cellStyle name="Normal 26 2 8 4 3" xfId="47182"/>
    <cellStyle name="Normal 26 2 8 4 4" xfId="37168"/>
    <cellStyle name="Normal 26 2 8 5" xfId="16327"/>
    <cellStyle name="Normal 26 2 8 5 2" xfId="51543"/>
    <cellStyle name="Normal 26 2 8 5 3" xfId="28932"/>
    <cellStyle name="Normal 26 2 8 6" xfId="14549"/>
    <cellStyle name="Normal 26 2 8 6 2" xfId="49767"/>
    <cellStyle name="Normal 26 2 8 7" xfId="38946"/>
    <cellStyle name="Normal 26 2 8 8" xfId="27156"/>
    <cellStyle name="Normal 26 2 9" xfId="3993"/>
    <cellStyle name="Normal 26 2 9 2" xfId="16649"/>
    <cellStyle name="Normal 26 2 9 2 2" xfId="51865"/>
    <cellStyle name="Normal 26 2 9 2 3" xfId="29254"/>
    <cellStyle name="Normal 26 2 9 3" xfId="13095"/>
    <cellStyle name="Normal 26 2 9 3 2" xfId="48313"/>
    <cellStyle name="Normal 26 2 9 4" xfId="39268"/>
    <cellStyle name="Normal 26 2 9 5" xfId="25702"/>
    <cellStyle name="Normal 26 2_District Target Attainment" xfId="1149"/>
    <cellStyle name="Normal 26 3" xfId="1285"/>
    <cellStyle name="Normal 26 3 10" xfId="6964"/>
    <cellStyle name="Normal 26 3 10 2" xfId="19591"/>
    <cellStyle name="Normal 26 3 10 2 2" xfId="54807"/>
    <cellStyle name="Normal 26 3 10 3" xfId="42210"/>
    <cellStyle name="Normal 26 3 10 4" xfId="32196"/>
    <cellStyle name="Normal 26 3 11" xfId="8745"/>
    <cellStyle name="Normal 26 3 11 2" xfId="21367"/>
    <cellStyle name="Normal 26 3 11 2 2" xfId="56583"/>
    <cellStyle name="Normal 26 3 11 3" xfId="43986"/>
    <cellStyle name="Normal 26 3 11 4" xfId="33972"/>
    <cellStyle name="Normal 26 3 12" xfId="10620"/>
    <cellStyle name="Normal 26 3 12 2" xfId="23231"/>
    <cellStyle name="Normal 26 3 12 2 2" xfId="58447"/>
    <cellStyle name="Normal 26 3 12 3" xfId="45850"/>
    <cellStyle name="Normal 26 3 12 4" xfId="35836"/>
    <cellStyle name="Normal 26 3 13" xfId="14906"/>
    <cellStyle name="Normal 26 3 13 2" xfId="50123"/>
    <cellStyle name="Normal 26 3 13 3" xfId="27512"/>
    <cellStyle name="Normal 26 3 14" xfId="12320"/>
    <cellStyle name="Normal 26 3 14 2" xfId="47538"/>
    <cellStyle name="Normal 26 3 15" xfId="37525"/>
    <cellStyle name="Normal 26 3 16" xfId="24927"/>
    <cellStyle name="Normal 26 3 17" xfId="60140"/>
    <cellStyle name="Normal 26 3 2" xfId="2350"/>
    <cellStyle name="Normal 26 3 2 10" xfId="10621"/>
    <cellStyle name="Normal 26 3 2 10 2" xfId="23232"/>
    <cellStyle name="Normal 26 3 2 10 2 2" xfId="58448"/>
    <cellStyle name="Normal 26 3 2 10 3" xfId="45851"/>
    <cellStyle name="Normal 26 3 2 10 4" xfId="35837"/>
    <cellStyle name="Normal 26 3 2 11" xfId="15061"/>
    <cellStyle name="Normal 26 3 2 11 2" xfId="50277"/>
    <cellStyle name="Normal 26 3 2 11 3" xfId="27666"/>
    <cellStyle name="Normal 26 3 2 12" xfId="12474"/>
    <cellStyle name="Normal 26 3 2 12 2" xfId="47692"/>
    <cellStyle name="Normal 26 3 2 13" xfId="37680"/>
    <cellStyle name="Normal 26 3 2 14" xfId="25081"/>
    <cellStyle name="Normal 26 3 2 15" xfId="60294"/>
    <cellStyle name="Normal 26 3 2 2" xfId="3196"/>
    <cellStyle name="Normal 26 3 2 2 10" xfId="25565"/>
    <cellStyle name="Normal 26 3 2 2 11" xfId="61100"/>
    <cellStyle name="Normal 26 3 2 2 2" xfId="4996"/>
    <cellStyle name="Normal 26 3 2 2 2 2" xfId="17643"/>
    <cellStyle name="Normal 26 3 2 2 2 2 2" xfId="52859"/>
    <cellStyle name="Normal 26 3 2 2 2 2 3" xfId="30248"/>
    <cellStyle name="Normal 26 3 2 2 2 3" xfId="14089"/>
    <cellStyle name="Normal 26 3 2 2 2 3 2" xfId="49307"/>
    <cellStyle name="Normal 26 3 2 2 2 4" xfId="40262"/>
    <cellStyle name="Normal 26 3 2 2 2 5" xfId="26696"/>
    <cellStyle name="Normal 26 3 2 2 3" xfId="6466"/>
    <cellStyle name="Normal 26 3 2 2 3 2" xfId="19097"/>
    <cellStyle name="Normal 26 3 2 2 3 2 2" xfId="54313"/>
    <cellStyle name="Normal 26 3 2 2 3 3" xfId="41716"/>
    <cellStyle name="Normal 26 3 2 2 3 4" xfId="31702"/>
    <cellStyle name="Normal 26 3 2 2 4" xfId="7925"/>
    <cellStyle name="Normal 26 3 2 2 4 2" xfId="20551"/>
    <cellStyle name="Normal 26 3 2 2 4 2 2" xfId="55767"/>
    <cellStyle name="Normal 26 3 2 2 4 3" xfId="43170"/>
    <cellStyle name="Normal 26 3 2 2 4 4" xfId="33156"/>
    <cellStyle name="Normal 26 3 2 2 5" xfId="9706"/>
    <cellStyle name="Normal 26 3 2 2 5 2" xfId="22327"/>
    <cellStyle name="Normal 26 3 2 2 5 2 2" xfId="57543"/>
    <cellStyle name="Normal 26 3 2 2 5 3" xfId="44946"/>
    <cellStyle name="Normal 26 3 2 2 5 4" xfId="34932"/>
    <cellStyle name="Normal 26 3 2 2 6" xfId="11500"/>
    <cellStyle name="Normal 26 3 2 2 6 2" xfId="24103"/>
    <cellStyle name="Normal 26 3 2 2 6 2 2" xfId="59319"/>
    <cellStyle name="Normal 26 3 2 2 6 3" xfId="46722"/>
    <cellStyle name="Normal 26 3 2 2 6 4" xfId="36708"/>
    <cellStyle name="Normal 26 3 2 2 7" xfId="15867"/>
    <cellStyle name="Normal 26 3 2 2 7 2" xfId="51083"/>
    <cellStyle name="Normal 26 3 2 2 7 3" xfId="28472"/>
    <cellStyle name="Normal 26 3 2 2 8" xfId="12958"/>
    <cellStyle name="Normal 26 3 2 2 8 2" xfId="48176"/>
    <cellStyle name="Normal 26 3 2 2 9" xfId="38486"/>
    <cellStyle name="Normal 26 3 2 3" xfId="3525"/>
    <cellStyle name="Normal 26 3 2 3 10" xfId="27021"/>
    <cellStyle name="Normal 26 3 2 3 11" xfId="61425"/>
    <cellStyle name="Normal 26 3 2 3 2" xfId="5321"/>
    <cellStyle name="Normal 26 3 2 3 2 2" xfId="17968"/>
    <cellStyle name="Normal 26 3 2 3 2 2 2" xfId="53184"/>
    <cellStyle name="Normal 26 3 2 3 2 3" xfId="40587"/>
    <cellStyle name="Normal 26 3 2 3 2 4" xfId="30573"/>
    <cellStyle name="Normal 26 3 2 3 3" xfId="6791"/>
    <cellStyle name="Normal 26 3 2 3 3 2" xfId="19422"/>
    <cellStyle name="Normal 26 3 2 3 3 2 2" xfId="54638"/>
    <cellStyle name="Normal 26 3 2 3 3 3" xfId="42041"/>
    <cellStyle name="Normal 26 3 2 3 3 4" xfId="32027"/>
    <cellStyle name="Normal 26 3 2 3 4" xfId="8250"/>
    <cellStyle name="Normal 26 3 2 3 4 2" xfId="20876"/>
    <cellStyle name="Normal 26 3 2 3 4 2 2" xfId="56092"/>
    <cellStyle name="Normal 26 3 2 3 4 3" xfId="43495"/>
    <cellStyle name="Normal 26 3 2 3 4 4" xfId="33481"/>
    <cellStyle name="Normal 26 3 2 3 5" xfId="10031"/>
    <cellStyle name="Normal 26 3 2 3 5 2" xfId="22652"/>
    <cellStyle name="Normal 26 3 2 3 5 2 2" xfId="57868"/>
    <cellStyle name="Normal 26 3 2 3 5 3" xfId="45271"/>
    <cellStyle name="Normal 26 3 2 3 5 4" xfId="35257"/>
    <cellStyle name="Normal 26 3 2 3 6" xfId="11825"/>
    <cellStyle name="Normal 26 3 2 3 6 2" xfId="24428"/>
    <cellStyle name="Normal 26 3 2 3 6 2 2" xfId="59644"/>
    <cellStyle name="Normal 26 3 2 3 6 3" xfId="47047"/>
    <cellStyle name="Normal 26 3 2 3 6 4" xfId="37033"/>
    <cellStyle name="Normal 26 3 2 3 7" xfId="16192"/>
    <cellStyle name="Normal 26 3 2 3 7 2" xfId="51408"/>
    <cellStyle name="Normal 26 3 2 3 7 3" xfId="28797"/>
    <cellStyle name="Normal 26 3 2 3 8" xfId="14414"/>
    <cellStyle name="Normal 26 3 2 3 8 2" xfId="49632"/>
    <cellStyle name="Normal 26 3 2 3 9" xfId="38811"/>
    <cellStyle name="Normal 26 3 2 4" xfId="2686"/>
    <cellStyle name="Normal 26 3 2 4 10" xfId="26212"/>
    <cellStyle name="Normal 26 3 2 4 11" xfId="60616"/>
    <cellStyle name="Normal 26 3 2 4 2" xfId="4512"/>
    <cellStyle name="Normal 26 3 2 4 2 2" xfId="17159"/>
    <cellStyle name="Normal 26 3 2 4 2 2 2" xfId="52375"/>
    <cellStyle name="Normal 26 3 2 4 2 3" xfId="39778"/>
    <cellStyle name="Normal 26 3 2 4 2 4" xfId="29764"/>
    <cellStyle name="Normal 26 3 2 4 3" xfId="5982"/>
    <cellStyle name="Normal 26 3 2 4 3 2" xfId="18613"/>
    <cellStyle name="Normal 26 3 2 4 3 2 2" xfId="53829"/>
    <cellStyle name="Normal 26 3 2 4 3 3" xfId="41232"/>
    <cellStyle name="Normal 26 3 2 4 3 4" xfId="31218"/>
    <cellStyle name="Normal 26 3 2 4 4" xfId="7441"/>
    <cellStyle name="Normal 26 3 2 4 4 2" xfId="20067"/>
    <cellStyle name="Normal 26 3 2 4 4 2 2" xfId="55283"/>
    <cellStyle name="Normal 26 3 2 4 4 3" xfId="42686"/>
    <cellStyle name="Normal 26 3 2 4 4 4" xfId="32672"/>
    <cellStyle name="Normal 26 3 2 4 5" xfId="9222"/>
    <cellStyle name="Normal 26 3 2 4 5 2" xfId="21843"/>
    <cellStyle name="Normal 26 3 2 4 5 2 2" xfId="57059"/>
    <cellStyle name="Normal 26 3 2 4 5 3" xfId="44462"/>
    <cellStyle name="Normal 26 3 2 4 5 4" xfId="34448"/>
    <cellStyle name="Normal 26 3 2 4 6" xfId="11016"/>
    <cellStyle name="Normal 26 3 2 4 6 2" xfId="23619"/>
    <cellStyle name="Normal 26 3 2 4 6 2 2" xfId="58835"/>
    <cellStyle name="Normal 26 3 2 4 6 3" xfId="46238"/>
    <cellStyle name="Normal 26 3 2 4 6 4" xfId="36224"/>
    <cellStyle name="Normal 26 3 2 4 7" xfId="15383"/>
    <cellStyle name="Normal 26 3 2 4 7 2" xfId="50599"/>
    <cellStyle name="Normal 26 3 2 4 7 3" xfId="27988"/>
    <cellStyle name="Normal 26 3 2 4 8" xfId="13605"/>
    <cellStyle name="Normal 26 3 2 4 8 2" xfId="48823"/>
    <cellStyle name="Normal 26 3 2 4 9" xfId="38002"/>
    <cellStyle name="Normal 26 3 2 5" xfId="3850"/>
    <cellStyle name="Normal 26 3 2 5 2" xfId="8573"/>
    <cellStyle name="Normal 26 3 2 5 2 2" xfId="21199"/>
    <cellStyle name="Normal 26 3 2 5 2 2 2" xfId="56415"/>
    <cellStyle name="Normal 26 3 2 5 2 3" xfId="43818"/>
    <cellStyle name="Normal 26 3 2 5 2 4" xfId="33804"/>
    <cellStyle name="Normal 26 3 2 5 3" xfId="10354"/>
    <cellStyle name="Normal 26 3 2 5 3 2" xfId="22975"/>
    <cellStyle name="Normal 26 3 2 5 3 2 2" xfId="58191"/>
    <cellStyle name="Normal 26 3 2 5 3 3" xfId="45594"/>
    <cellStyle name="Normal 26 3 2 5 3 4" xfId="35580"/>
    <cellStyle name="Normal 26 3 2 5 4" xfId="12150"/>
    <cellStyle name="Normal 26 3 2 5 4 2" xfId="24751"/>
    <cellStyle name="Normal 26 3 2 5 4 2 2" xfId="59967"/>
    <cellStyle name="Normal 26 3 2 5 4 3" xfId="47370"/>
    <cellStyle name="Normal 26 3 2 5 4 4" xfId="37356"/>
    <cellStyle name="Normal 26 3 2 5 5" xfId="16515"/>
    <cellStyle name="Normal 26 3 2 5 5 2" xfId="51731"/>
    <cellStyle name="Normal 26 3 2 5 5 3" xfId="29120"/>
    <cellStyle name="Normal 26 3 2 5 6" xfId="14737"/>
    <cellStyle name="Normal 26 3 2 5 6 2" xfId="49955"/>
    <cellStyle name="Normal 26 3 2 5 7" xfId="39134"/>
    <cellStyle name="Normal 26 3 2 5 8" xfId="27344"/>
    <cellStyle name="Normal 26 3 2 6" xfId="4190"/>
    <cellStyle name="Normal 26 3 2 6 2" xfId="16837"/>
    <cellStyle name="Normal 26 3 2 6 2 2" xfId="52053"/>
    <cellStyle name="Normal 26 3 2 6 2 3" xfId="29442"/>
    <cellStyle name="Normal 26 3 2 6 3" xfId="13283"/>
    <cellStyle name="Normal 26 3 2 6 3 2" xfId="48501"/>
    <cellStyle name="Normal 26 3 2 6 4" xfId="39456"/>
    <cellStyle name="Normal 26 3 2 6 5" xfId="25890"/>
    <cellStyle name="Normal 26 3 2 7" xfId="5660"/>
    <cellStyle name="Normal 26 3 2 7 2" xfId="18291"/>
    <cellStyle name="Normal 26 3 2 7 2 2" xfId="53507"/>
    <cellStyle name="Normal 26 3 2 7 3" xfId="40910"/>
    <cellStyle name="Normal 26 3 2 7 4" xfId="30896"/>
    <cellStyle name="Normal 26 3 2 8" xfId="7119"/>
    <cellStyle name="Normal 26 3 2 8 2" xfId="19745"/>
    <cellStyle name="Normal 26 3 2 8 2 2" xfId="54961"/>
    <cellStyle name="Normal 26 3 2 8 3" xfId="42364"/>
    <cellStyle name="Normal 26 3 2 8 4" xfId="32350"/>
    <cellStyle name="Normal 26 3 2 9" xfId="8900"/>
    <cellStyle name="Normal 26 3 2 9 2" xfId="21521"/>
    <cellStyle name="Normal 26 3 2 9 2 2" xfId="56737"/>
    <cellStyle name="Normal 26 3 2 9 3" xfId="44140"/>
    <cellStyle name="Normal 26 3 2 9 4" xfId="34126"/>
    <cellStyle name="Normal 26 3 3" xfId="3035"/>
    <cellStyle name="Normal 26 3 3 10" xfId="25408"/>
    <cellStyle name="Normal 26 3 3 11" xfId="60943"/>
    <cellStyle name="Normal 26 3 3 2" xfId="4839"/>
    <cellStyle name="Normal 26 3 3 2 2" xfId="17486"/>
    <cellStyle name="Normal 26 3 3 2 2 2" xfId="52702"/>
    <cellStyle name="Normal 26 3 3 2 2 3" xfId="30091"/>
    <cellStyle name="Normal 26 3 3 2 3" xfId="13932"/>
    <cellStyle name="Normal 26 3 3 2 3 2" xfId="49150"/>
    <cellStyle name="Normal 26 3 3 2 4" xfId="40105"/>
    <cellStyle name="Normal 26 3 3 2 5" xfId="26539"/>
    <cellStyle name="Normal 26 3 3 3" xfId="6309"/>
    <cellStyle name="Normal 26 3 3 3 2" xfId="18940"/>
    <cellStyle name="Normal 26 3 3 3 2 2" xfId="54156"/>
    <cellStyle name="Normal 26 3 3 3 3" xfId="41559"/>
    <cellStyle name="Normal 26 3 3 3 4" xfId="31545"/>
    <cellStyle name="Normal 26 3 3 4" xfId="7768"/>
    <cellStyle name="Normal 26 3 3 4 2" xfId="20394"/>
    <cellStyle name="Normal 26 3 3 4 2 2" xfId="55610"/>
    <cellStyle name="Normal 26 3 3 4 3" xfId="43013"/>
    <cellStyle name="Normal 26 3 3 4 4" xfId="32999"/>
    <cellStyle name="Normal 26 3 3 5" xfId="9549"/>
    <cellStyle name="Normal 26 3 3 5 2" xfId="22170"/>
    <cellStyle name="Normal 26 3 3 5 2 2" xfId="57386"/>
    <cellStyle name="Normal 26 3 3 5 3" xfId="44789"/>
    <cellStyle name="Normal 26 3 3 5 4" xfId="34775"/>
    <cellStyle name="Normal 26 3 3 6" xfId="11343"/>
    <cellStyle name="Normal 26 3 3 6 2" xfId="23946"/>
    <cellStyle name="Normal 26 3 3 6 2 2" xfId="59162"/>
    <cellStyle name="Normal 26 3 3 6 3" xfId="46565"/>
    <cellStyle name="Normal 26 3 3 6 4" xfId="36551"/>
    <cellStyle name="Normal 26 3 3 7" xfId="15710"/>
    <cellStyle name="Normal 26 3 3 7 2" xfId="50926"/>
    <cellStyle name="Normal 26 3 3 7 3" xfId="28315"/>
    <cellStyle name="Normal 26 3 3 8" xfId="12801"/>
    <cellStyle name="Normal 26 3 3 8 2" xfId="48019"/>
    <cellStyle name="Normal 26 3 3 9" xfId="38329"/>
    <cellStyle name="Normal 26 3 4" xfId="2862"/>
    <cellStyle name="Normal 26 3 4 10" xfId="25249"/>
    <cellStyle name="Normal 26 3 4 11" xfId="60784"/>
    <cellStyle name="Normal 26 3 4 2" xfId="4680"/>
    <cellStyle name="Normal 26 3 4 2 2" xfId="17327"/>
    <cellStyle name="Normal 26 3 4 2 2 2" xfId="52543"/>
    <cellStyle name="Normal 26 3 4 2 2 3" xfId="29932"/>
    <cellStyle name="Normal 26 3 4 2 3" xfId="13773"/>
    <cellStyle name="Normal 26 3 4 2 3 2" xfId="48991"/>
    <cellStyle name="Normal 26 3 4 2 4" xfId="39946"/>
    <cellStyle name="Normal 26 3 4 2 5" xfId="26380"/>
    <cellStyle name="Normal 26 3 4 3" xfId="6150"/>
    <cellStyle name="Normal 26 3 4 3 2" xfId="18781"/>
    <cellStyle name="Normal 26 3 4 3 2 2" xfId="53997"/>
    <cellStyle name="Normal 26 3 4 3 3" xfId="41400"/>
    <cellStyle name="Normal 26 3 4 3 4" xfId="31386"/>
    <cellStyle name="Normal 26 3 4 4" xfId="7609"/>
    <cellStyle name="Normal 26 3 4 4 2" xfId="20235"/>
    <cellStyle name="Normal 26 3 4 4 2 2" xfId="55451"/>
    <cellStyle name="Normal 26 3 4 4 3" xfId="42854"/>
    <cellStyle name="Normal 26 3 4 4 4" xfId="32840"/>
    <cellStyle name="Normal 26 3 4 5" xfId="9390"/>
    <cellStyle name="Normal 26 3 4 5 2" xfId="22011"/>
    <cellStyle name="Normal 26 3 4 5 2 2" xfId="57227"/>
    <cellStyle name="Normal 26 3 4 5 3" xfId="44630"/>
    <cellStyle name="Normal 26 3 4 5 4" xfId="34616"/>
    <cellStyle name="Normal 26 3 4 6" xfId="11184"/>
    <cellStyle name="Normal 26 3 4 6 2" xfId="23787"/>
    <cellStyle name="Normal 26 3 4 6 2 2" xfId="59003"/>
    <cellStyle name="Normal 26 3 4 6 3" xfId="46406"/>
    <cellStyle name="Normal 26 3 4 6 4" xfId="36392"/>
    <cellStyle name="Normal 26 3 4 7" xfId="15551"/>
    <cellStyle name="Normal 26 3 4 7 2" xfId="50767"/>
    <cellStyle name="Normal 26 3 4 7 3" xfId="28156"/>
    <cellStyle name="Normal 26 3 4 8" xfId="12642"/>
    <cellStyle name="Normal 26 3 4 8 2" xfId="47860"/>
    <cellStyle name="Normal 26 3 4 9" xfId="38170"/>
    <cellStyle name="Normal 26 3 5" xfId="3371"/>
    <cellStyle name="Normal 26 3 5 10" xfId="26867"/>
    <cellStyle name="Normal 26 3 5 11" xfId="61271"/>
    <cellStyle name="Normal 26 3 5 2" xfId="5167"/>
    <cellStyle name="Normal 26 3 5 2 2" xfId="17814"/>
    <cellStyle name="Normal 26 3 5 2 2 2" xfId="53030"/>
    <cellStyle name="Normal 26 3 5 2 3" xfId="40433"/>
    <cellStyle name="Normal 26 3 5 2 4" xfId="30419"/>
    <cellStyle name="Normal 26 3 5 3" xfId="6637"/>
    <cellStyle name="Normal 26 3 5 3 2" xfId="19268"/>
    <cellStyle name="Normal 26 3 5 3 2 2" xfId="54484"/>
    <cellStyle name="Normal 26 3 5 3 3" xfId="41887"/>
    <cellStyle name="Normal 26 3 5 3 4" xfId="31873"/>
    <cellStyle name="Normal 26 3 5 4" xfId="8096"/>
    <cellStyle name="Normal 26 3 5 4 2" xfId="20722"/>
    <cellStyle name="Normal 26 3 5 4 2 2" xfId="55938"/>
    <cellStyle name="Normal 26 3 5 4 3" xfId="43341"/>
    <cellStyle name="Normal 26 3 5 4 4" xfId="33327"/>
    <cellStyle name="Normal 26 3 5 5" xfId="9877"/>
    <cellStyle name="Normal 26 3 5 5 2" xfId="22498"/>
    <cellStyle name="Normal 26 3 5 5 2 2" xfId="57714"/>
    <cellStyle name="Normal 26 3 5 5 3" xfId="45117"/>
    <cellStyle name="Normal 26 3 5 5 4" xfId="35103"/>
    <cellStyle name="Normal 26 3 5 6" xfId="11671"/>
    <cellStyle name="Normal 26 3 5 6 2" xfId="24274"/>
    <cellStyle name="Normal 26 3 5 6 2 2" xfId="59490"/>
    <cellStyle name="Normal 26 3 5 6 3" xfId="46893"/>
    <cellStyle name="Normal 26 3 5 6 4" xfId="36879"/>
    <cellStyle name="Normal 26 3 5 7" xfId="16038"/>
    <cellStyle name="Normal 26 3 5 7 2" xfId="51254"/>
    <cellStyle name="Normal 26 3 5 7 3" xfId="28643"/>
    <cellStyle name="Normal 26 3 5 8" xfId="14260"/>
    <cellStyle name="Normal 26 3 5 8 2" xfId="49478"/>
    <cellStyle name="Normal 26 3 5 9" xfId="38657"/>
    <cellStyle name="Normal 26 3 6" xfId="2531"/>
    <cellStyle name="Normal 26 3 6 10" xfId="26058"/>
    <cellStyle name="Normal 26 3 6 11" xfId="60462"/>
    <cellStyle name="Normal 26 3 6 2" xfId="4358"/>
    <cellStyle name="Normal 26 3 6 2 2" xfId="17005"/>
    <cellStyle name="Normal 26 3 6 2 2 2" xfId="52221"/>
    <cellStyle name="Normal 26 3 6 2 3" xfId="39624"/>
    <cellStyle name="Normal 26 3 6 2 4" xfId="29610"/>
    <cellStyle name="Normal 26 3 6 3" xfId="5828"/>
    <cellStyle name="Normal 26 3 6 3 2" xfId="18459"/>
    <cellStyle name="Normal 26 3 6 3 2 2" xfId="53675"/>
    <cellStyle name="Normal 26 3 6 3 3" xfId="41078"/>
    <cellStyle name="Normal 26 3 6 3 4" xfId="31064"/>
    <cellStyle name="Normal 26 3 6 4" xfId="7287"/>
    <cellStyle name="Normal 26 3 6 4 2" xfId="19913"/>
    <cellStyle name="Normal 26 3 6 4 2 2" xfId="55129"/>
    <cellStyle name="Normal 26 3 6 4 3" xfId="42532"/>
    <cellStyle name="Normal 26 3 6 4 4" xfId="32518"/>
    <cellStyle name="Normal 26 3 6 5" xfId="9068"/>
    <cellStyle name="Normal 26 3 6 5 2" xfId="21689"/>
    <cellStyle name="Normal 26 3 6 5 2 2" xfId="56905"/>
    <cellStyle name="Normal 26 3 6 5 3" xfId="44308"/>
    <cellStyle name="Normal 26 3 6 5 4" xfId="34294"/>
    <cellStyle name="Normal 26 3 6 6" xfId="10862"/>
    <cellStyle name="Normal 26 3 6 6 2" xfId="23465"/>
    <cellStyle name="Normal 26 3 6 6 2 2" xfId="58681"/>
    <cellStyle name="Normal 26 3 6 6 3" xfId="46084"/>
    <cellStyle name="Normal 26 3 6 6 4" xfId="36070"/>
    <cellStyle name="Normal 26 3 6 7" xfId="15229"/>
    <cellStyle name="Normal 26 3 6 7 2" xfId="50445"/>
    <cellStyle name="Normal 26 3 6 7 3" xfId="27834"/>
    <cellStyle name="Normal 26 3 6 8" xfId="13451"/>
    <cellStyle name="Normal 26 3 6 8 2" xfId="48669"/>
    <cellStyle name="Normal 26 3 6 9" xfId="37848"/>
    <cellStyle name="Normal 26 3 7" xfId="3695"/>
    <cellStyle name="Normal 26 3 7 2" xfId="8419"/>
    <cellStyle name="Normal 26 3 7 2 2" xfId="21045"/>
    <cellStyle name="Normal 26 3 7 2 2 2" xfId="56261"/>
    <cellStyle name="Normal 26 3 7 2 3" xfId="43664"/>
    <cellStyle name="Normal 26 3 7 2 4" xfId="33650"/>
    <cellStyle name="Normal 26 3 7 3" xfId="10200"/>
    <cellStyle name="Normal 26 3 7 3 2" xfId="22821"/>
    <cellStyle name="Normal 26 3 7 3 2 2" xfId="58037"/>
    <cellStyle name="Normal 26 3 7 3 3" xfId="45440"/>
    <cellStyle name="Normal 26 3 7 3 4" xfId="35426"/>
    <cellStyle name="Normal 26 3 7 4" xfId="11996"/>
    <cellStyle name="Normal 26 3 7 4 2" xfId="24597"/>
    <cellStyle name="Normal 26 3 7 4 2 2" xfId="59813"/>
    <cellStyle name="Normal 26 3 7 4 3" xfId="47216"/>
    <cellStyle name="Normal 26 3 7 4 4" xfId="37202"/>
    <cellStyle name="Normal 26 3 7 5" xfId="16361"/>
    <cellStyle name="Normal 26 3 7 5 2" xfId="51577"/>
    <cellStyle name="Normal 26 3 7 5 3" xfId="28966"/>
    <cellStyle name="Normal 26 3 7 6" xfId="14583"/>
    <cellStyle name="Normal 26 3 7 6 2" xfId="49801"/>
    <cellStyle name="Normal 26 3 7 7" xfId="38980"/>
    <cellStyle name="Normal 26 3 7 8" xfId="27190"/>
    <cellStyle name="Normal 26 3 8" xfId="4031"/>
    <cellStyle name="Normal 26 3 8 2" xfId="16683"/>
    <cellStyle name="Normal 26 3 8 2 2" xfId="51899"/>
    <cellStyle name="Normal 26 3 8 2 3" xfId="29288"/>
    <cellStyle name="Normal 26 3 8 3" xfId="13129"/>
    <cellStyle name="Normal 26 3 8 3 2" xfId="48347"/>
    <cellStyle name="Normal 26 3 8 4" xfId="39302"/>
    <cellStyle name="Normal 26 3 8 5" xfId="25736"/>
    <cellStyle name="Normal 26 3 9" xfId="5506"/>
    <cellStyle name="Normal 26 3 9 2" xfId="18137"/>
    <cellStyle name="Normal 26 3 9 2 2" xfId="53353"/>
    <cellStyle name="Normal 26 3 9 3" xfId="40756"/>
    <cellStyle name="Normal 26 3 9 4" xfId="30742"/>
    <cellStyle name="Normal 26 4" xfId="2270"/>
    <cellStyle name="Normal 26 4 10" xfId="10622"/>
    <cellStyle name="Normal 26 4 10 2" xfId="23233"/>
    <cellStyle name="Normal 26 4 10 2 2" xfId="58449"/>
    <cellStyle name="Normal 26 4 10 3" xfId="45852"/>
    <cellStyle name="Normal 26 4 10 4" xfId="35838"/>
    <cellStyle name="Normal 26 4 11" xfId="14987"/>
    <cellStyle name="Normal 26 4 11 2" xfId="50203"/>
    <cellStyle name="Normal 26 4 11 3" xfId="27592"/>
    <cellStyle name="Normal 26 4 12" xfId="12400"/>
    <cellStyle name="Normal 26 4 12 2" xfId="47618"/>
    <cellStyle name="Normal 26 4 13" xfId="37606"/>
    <cellStyle name="Normal 26 4 14" xfId="25007"/>
    <cellStyle name="Normal 26 4 15" xfId="60220"/>
    <cellStyle name="Normal 26 4 2" xfId="3122"/>
    <cellStyle name="Normal 26 4 2 10" xfId="25491"/>
    <cellStyle name="Normal 26 4 2 11" xfId="61026"/>
    <cellStyle name="Normal 26 4 2 2" xfId="4922"/>
    <cellStyle name="Normal 26 4 2 2 2" xfId="17569"/>
    <cellStyle name="Normal 26 4 2 2 2 2" xfId="52785"/>
    <cellStyle name="Normal 26 4 2 2 2 3" xfId="30174"/>
    <cellStyle name="Normal 26 4 2 2 3" xfId="14015"/>
    <cellStyle name="Normal 26 4 2 2 3 2" xfId="49233"/>
    <cellStyle name="Normal 26 4 2 2 4" xfId="40188"/>
    <cellStyle name="Normal 26 4 2 2 5" xfId="26622"/>
    <cellStyle name="Normal 26 4 2 3" xfId="6392"/>
    <cellStyle name="Normal 26 4 2 3 2" xfId="19023"/>
    <cellStyle name="Normal 26 4 2 3 2 2" xfId="54239"/>
    <cellStyle name="Normal 26 4 2 3 3" xfId="41642"/>
    <cellStyle name="Normal 26 4 2 3 4" xfId="31628"/>
    <cellStyle name="Normal 26 4 2 4" xfId="7851"/>
    <cellStyle name="Normal 26 4 2 4 2" xfId="20477"/>
    <cellStyle name="Normal 26 4 2 4 2 2" xfId="55693"/>
    <cellStyle name="Normal 26 4 2 4 3" xfId="43096"/>
    <cellStyle name="Normal 26 4 2 4 4" xfId="33082"/>
    <cellStyle name="Normal 26 4 2 5" xfId="9632"/>
    <cellStyle name="Normal 26 4 2 5 2" xfId="22253"/>
    <cellStyle name="Normal 26 4 2 5 2 2" xfId="57469"/>
    <cellStyle name="Normal 26 4 2 5 3" xfId="44872"/>
    <cellStyle name="Normal 26 4 2 5 4" xfId="34858"/>
    <cellStyle name="Normal 26 4 2 6" xfId="11426"/>
    <cellStyle name="Normal 26 4 2 6 2" xfId="24029"/>
    <cellStyle name="Normal 26 4 2 6 2 2" xfId="59245"/>
    <cellStyle name="Normal 26 4 2 6 3" xfId="46648"/>
    <cellStyle name="Normal 26 4 2 6 4" xfId="36634"/>
    <cellStyle name="Normal 26 4 2 7" xfId="15793"/>
    <cellStyle name="Normal 26 4 2 7 2" xfId="51009"/>
    <cellStyle name="Normal 26 4 2 7 3" xfId="28398"/>
    <cellStyle name="Normal 26 4 2 8" xfId="12884"/>
    <cellStyle name="Normal 26 4 2 8 2" xfId="48102"/>
    <cellStyle name="Normal 26 4 2 9" xfId="38412"/>
    <cellStyle name="Normal 26 4 3" xfId="3451"/>
    <cellStyle name="Normal 26 4 3 10" xfId="26947"/>
    <cellStyle name="Normal 26 4 3 11" xfId="61351"/>
    <cellStyle name="Normal 26 4 3 2" xfId="5247"/>
    <cellStyle name="Normal 26 4 3 2 2" xfId="17894"/>
    <cellStyle name="Normal 26 4 3 2 2 2" xfId="53110"/>
    <cellStyle name="Normal 26 4 3 2 3" xfId="40513"/>
    <cellStyle name="Normal 26 4 3 2 4" xfId="30499"/>
    <cellStyle name="Normal 26 4 3 3" xfId="6717"/>
    <cellStyle name="Normal 26 4 3 3 2" xfId="19348"/>
    <cellStyle name="Normal 26 4 3 3 2 2" xfId="54564"/>
    <cellStyle name="Normal 26 4 3 3 3" xfId="41967"/>
    <cellStyle name="Normal 26 4 3 3 4" xfId="31953"/>
    <cellStyle name="Normal 26 4 3 4" xfId="8176"/>
    <cellStyle name="Normal 26 4 3 4 2" xfId="20802"/>
    <cellStyle name="Normal 26 4 3 4 2 2" xfId="56018"/>
    <cellStyle name="Normal 26 4 3 4 3" xfId="43421"/>
    <cellStyle name="Normal 26 4 3 4 4" xfId="33407"/>
    <cellStyle name="Normal 26 4 3 5" xfId="9957"/>
    <cellStyle name="Normal 26 4 3 5 2" xfId="22578"/>
    <cellStyle name="Normal 26 4 3 5 2 2" xfId="57794"/>
    <cellStyle name="Normal 26 4 3 5 3" xfId="45197"/>
    <cellStyle name="Normal 26 4 3 5 4" xfId="35183"/>
    <cellStyle name="Normal 26 4 3 6" xfId="11751"/>
    <cellStyle name="Normal 26 4 3 6 2" xfId="24354"/>
    <cellStyle name="Normal 26 4 3 6 2 2" xfId="59570"/>
    <cellStyle name="Normal 26 4 3 6 3" xfId="46973"/>
    <cellStyle name="Normal 26 4 3 6 4" xfId="36959"/>
    <cellStyle name="Normal 26 4 3 7" xfId="16118"/>
    <cellStyle name="Normal 26 4 3 7 2" xfId="51334"/>
    <cellStyle name="Normal 26 4 3 7 3" xfId="28723"/>
    <cellStyle name="Normal 26 4 3 8" xfId="14340"/>
    <cellStyle name="Normal 26 4 3 8 2" xfId="49558"/>
    <cellStyle name="Normal 26 4 3 9" xfId="38737"/>
    <cellStyle name="Normal 26 4 4" xfId="2612"/>
    <cellStyle name="Normal 26 4 4 10" xfId="26138"/>
    <cellStyle name="Normal 26 4 4 11" xfId="60542"/>
    <cellStyle name="Normal 26 4 4 2" xfId="4438"/>
    <cellStyle name="Normal 26 4 4 2 2" xfId="17085"/>
    <cellStyle name="Normal 26 4 4 2 2 2" xfId="52301"/>
    <cellStyle name="Normal 26 4 4 2 3" xfId="39704"/>
    <cellStyle name="Normal 26 4 4 2 4" xfId="29690"/>
    <cellStyle name="Normal 26 4 4 3" xfId="5908"/>
    <cellStyle name="Normal 26 4 4 3 2" xfId="18539"/>
    <cellStyle name="Normal 26 4 4 3 2 2" xfId="53755"/>
    <cellStyle name="Normal 26 4 4 3 3" xfId="41158"/>
    <cellStyle name="Normal 26 4 4 3 4" xfId="31144"/>
    <cellStyle name="Normal 26 4 4 4" xfId="7367"/>
    <cellStyle name="Normal 26 4 4 4 2" xfId="19993"/>
    <cellStyle name="Normal 26 4 4 4 2 2" xfId="55209"/>
    <cellStyle name="Normal 26 4 4 4 3" xfId="42612"/>
    <cellStyle name="Normal 26 4 4 4 4" xfId="32598"/>
    <cellStyle name="Normal 26 4 4 5" xfId="9148"/>
    <cellStyle name="Normal 26 4 4 5 2" xfId="21769"/>
    <cellStyle name="Normal 26 4 4 5 2 2" xfId="56985"/>
    <cellStyle name="Normal 26 4 4 5 3" xfId="44388"/>
    <cellStyle name="Normal 26 4 4 5 4" xfId="34374"/>
    <cellStyle name="Normal 26 4 4 6" xfId="10942"/>
    <cellStyle name="Normal 26 4 4 6 2" xfId="23545"/>
    <cellStyle name="Normal 26 4 4 6 2 2" xfId="58761"/>
    <cellStyle name="Normal 26 4 4 6 3" xfId="46164"/>
    <cellStyle name="Normal 26 4 4 6 4" xfId="36150"/>
    <cellStyle name="Normal 26 4 4 7" xfId="15309"/>
    <cellStyle name="Normal 26 4 4 7 2" xfId="50525"/>
    <cellStyle name="Normal 26 4 4 7 3" xfId="27914"/>
    <cellStyle name="Normal 26 4 4 8" xfId="13531"/>
    <cellStyle name="Normal 26 4 4 8 2" xfId="48749"/>
    <cellStyle name="Normal 26 4 4 9" xfId="37928"/>
    <cellStyle name="Normal 26 4 5" xfId="3776"/>
    <cellStyle name="Normal 26 4 5 2" xfId="8499"/>
    <cellStyle name="Normal 26 4 5 2 2" xfId="21125"/>
    <cellStyle name="Normal 26 4 5 2 2 2" xfId="56341"/>
    <cellStyle name="Normal 26 4 5 2 3" xfId="43744"/>
    <cellStyle name="Normal 26 4 5 2 4" xfId="33730"/>
    <cellStyle name="Normal 26 4 5 3" xfId="10280"/>
    <cellStyle name="Normal 26 4 5 3 2" xfId="22901"/>
    <cellStyle name="Normal 26 4 5 3 2 2" xfId="58117"/>
    <cellStyle name="Normal 26 4 5 3 3" xfId="45520"/>
    <cellStyle name="Normal 26 4 5 3 4" xfId="35506"/>
    <cellStyle name="Normal 26 4 5 4" xfId="12076"/>
    <cellStyle name="Normal 26 4 5 4 2" xfId="24677"/>
    <cellStyle name="Normal 26 4 5 4 2 2" xfId="59893"/>
    <cellStyle name="Normal 26 4 5 4 3" xfId="47296"/>
    <cellStyle name="Normal 26 4 5 4 4" xfId="37282"/>
    <cellStyle name="Normal 26 4 5 5" xfId="16441"/>
    <cellStyle name="Normal 26 4 5 5 2" xfId="51657"/>
    <cellStyle name="Normal 26 4 5 5 3" xfId="29046"/>
    <cellStyle name="Normal 26 4 5 6" xfId="14663"/>
    <cellStyle name="Normal 26 4 5 6 2" xfId="49881"/>
    <cellStyle name="Normal 26 4 5 7" xfId="39060"/>
    <cellStyle name="Normal 26 4 5 8" xfId="27270"/>
    <cellStyle name="Normal 26 4 6" xfId="4116"/>
    <cellStyle name="Normal 26 4 6 2" xfId="16763"/>
    <cellStyle name="Normal 26 4 6 2 2" xfId="51979"/>
    <cellStyle name="Normal 26 4 6 2 3" xfId="29368"/>
    <cellStyle name="Normal 26 4 6 3" xfId="13209"/>
    <cellStyle name="Normal 26 4 6 3 2" xfId="48427"/>
    <cellStyle name="Normal 26 4 6 4" xfId="39382"/>
    <cellStyle name="Normal 26 4 6 5" xfId="25816"/>
    <cellStyle name="Normal 26 4 7" xfId="5586"/>
    <cellStyle name="Normal 26 4 7 2" xfId="18217"/>
    <cellStyle name="Normal 26 4 7 2 2" xfId="53433"/>
    <cellStyle name="Normal 26 4 7 3" xfId="40836"/>
    <cellStyle name="Normal 26 4 7 4" xfId="30822"/>
    <cellStyle name="Normal 26 4 8" xfId="7045"/>
    <cellStyle name="Normal 26 4 8 2" xfId="19671"/>
    <cellStyle name="Normal 26 4 8 2 2" xfId="54887"/>
    <cellStyle name="Normal 26 4 8 3" xfId="42290"/>
    <cellStyle name="Normal 26 4 8 4" xfId="32276"/>
    <cellStyle name="Normal 26 4 9" xfId="8826"/>
    <cellStyle name="Normal 26 4 9 2" xfId="21447"/>
    <cellStyle name="Normal 26 4 9 2 2" xfId="56663"/>
    <cellStyle name="Normal 26 4 9 3" xfId="44066"/>
    <cellStyle name="Normal 26 4 9 4" xfId="34052"/>
    <cellStyle name="Normal 26 5" xfId="2947"/>
    <cellStyle name="Normal 26 5 10" xfId="25329"/>
    <cellStyle name="Normal 26 5 11" xfId="60864"/>
    <cellStyle name="Normal 26 5 2" xfId="4760"/>
    <cellStyle name="Normal 26 5 2 2" xfId="17407"/>
    <cellStyle name="Normal 26 5 2 2 2" xfId="52623"/>
    <cellStyle name="Normal 26 5 2 2 3" xfId="30012"/>
    <cellStyle name="Normal 26 5 2 3" xfId="13853"/>
    <cellStyle name="Normal 26 5 2 3 2" xfId="49071"/>
    <cellStyle name="Normal 26 5 2 4" xfId="40026"/>
    <cellStyle name="Normal 26 5 2 5" xfId="26460"/>
    <cellStyle name="Normal 26 5 3" xfId="6230"/>
    <cellStyle name="Normal 26 5 3 2" xfId="18861"/>
    <cellStyle name="Normal 26 5 3 2 2" xfId="54077"/>
    <cellStyle name="Normal 26 5 3 3" xfId="41480"/>
    <cellStyle name="Normal 26 5 3 4" xfId="31466"/>
    <cellStyle name="Normal 26 5 4" xfId="7689"/>
    <cellStyle name="Normal 26 5 4 2" xfId="20315"/>
    <cellStyle name="Normal 26 5 4 2 2" xfId="55531"/>
    <cellStyle name="Normal 26 5 4 3" xfId="42934"/>
    <cellStyle name="Normal 26 5 4 4" xfId="32920"/>
    <cellStyle name="Normal 26 5 5" xfId="9470"/>
    <cellStyle name="Normal 26 5 5 2" xfId="22091"/>
    <cellStyle name="Normal 26 5 5 2 2" xfId="57307"/>
    <cellStyle name="Normal 26 5 5 3" xfId="44710"/>
    <cellStyle name="Normal 26 5 5 4" xfId="34696"/>
    <cellStyle name="Normal 26 5 6" xfId="11264"/>
    <cellStyle name="Normal 26 5 6 2" xfId="23867"/>
    <cellStyle name="Normal 26 5 6 2 2" xfId="59083"/>
    <cellStyle name="Normal 26 5 6 3" xfId="46486"/>
    <cellStyle name="Normal 26 5 6 4" xfId="36472"/>
    <cellStyle name="Normal 26 5 7" xfId="15631"/>
    <cellStyle name="Normal 26 5 7 2" xfId="50847"/>
    <cellStyle name="Normal 26 5 7 3" xfId="28236"/>
    <cellStyle name="Normal 26 5 8" xfId="12722"/>
    <cellStyle name="Normal 26 5 8 2" xfId="47940"/>
    <cellStyle name="Normal 26 5 9" xfId="38250"/>
    <cellStyle name="Normal 26 6" xfId="2784"/>
    <cellStyle name="Normal 26 6 10" xfId="25177"/>
    <cellStyle name="Normal 26 6 11" xfId="60712"/>
    <cellStyle name="Normal 26 6 2" xfId="4608"/>
    <cellStyle name="Normal 26 6 2 2" xfId="17255"/>
    <cellStyle name="Normal 26 6 2 2 2" xfId="52471"/>
    <cellStyle name="Normal 26 6 2 2 3" xfId="29860"/>
    <cellStyle name="Normal 26 6 2 3" xfId="13701"/>
    <cellStyle name="Normal 26 6 2 3 2" xfId="48919"/>
    <cellStyle name="Normal 26 6 2 4" xfId="39874"/>
    <cellStyle name="Normal 26 6 2 5" xfId="26308"/>
    <cellStyle name="Normal 26 6 3" xfId="6078"/>
    <cellStyle name="Normal 26 6 3 2" xfId="18709"/>
    <cellStyle name="Normal 26 6 3 2 2" xfId="53925"/>
    <cellStyle name="Normal 26 6 3 3" xfId="41328"/>
    <cellStyle name="Normal 26 6 3 4" xfId="31314"/>
    <cellStyle name="Normal 26 6 4" xfId="7537"/>
    <cellStyle name="Normal 26 6 4 2" xfId="20163"/>
    <cellStyle name="Normal 26 6 4 2 2" xfId="55379"/>
    <cellStyle name="Normal 26 6 4 3" xfId="42782"/>
    <cellStyle name="Normal 26 6 4 4" xfId="32768"/>
    <cellStyle name="Normal 26 6 5" xfId="9318"/>
    <cellStyle name="Normal 26 6 5 2" xfId="21939"/>
    <cellStyle name="Normal 26 6 5 2 2" xfId="57155"/>
    <cellStyle name="Normal 26 6 5 3" xfId="44558"/>
    <cellStyle name="Normal 26 6 5 4" xfId="34544"/>
    <cellStyle name="Normal 26 6 6" xfId="11112"/>
    <cellStyle name="Normal 26 6 6 2" xfId="23715"/>
    <cellStyle name="Normal 26 6 6 2 2" xfId="58931"/>
    <cellStyle name="Normal 26 6 6 3" xfId="46334"/>
    <cellStyle name="Normal 26 6 6 4" xfId="36320"/>
    <cellStyle name="Normal 26 6 7" xfId="15479"/>
    <cellStyle name="Normal 26 6 7 2" xfId="50695"/>
    <cellStyle name="Normal 26 6 7 3" xfId="28084"/>
    <cellStyle name="Normal 26 6 8" xfId="12570"/>
    <cellStyle name="Normal 26 6 8 2" xfId="47788"/>
    <cellStyle name="Normal 26 6 9" xfId="38098"/>
    <cellStyle name="Normal 26 7" xfId="3299"/>
    <cellStyle name="Normal 26 7 10" xfId="26795"/>
    <cellStyle name="Normal 26 7 11" xfId="61199"/>
    <cellStyle name="Normal 26 7 2" xfId="5095"/>
    <cellStyle name="Normal 26 7 2 2" xfId="17742"/>
    <cellStyle name="Normal 26 7 2 2 2" xfId="52958"/>
    <cellStyle name="Normal 26 7 2 3" xfId="40361"/>
    <cellStyle name="Normal 26 7 2 4" xfId="30347"/>
    <cellStyle name="Normal 26 7 3" xfId="6565"/>
    <cellStyle name="Normal 26 7 3 2" xfId="19196"/>
    <cellStyle name="Normal 26 7 3 2 2" xfId="54412"/>
    <cellStyle name="Normal 26 7 3 3" xfId="41815"/>
    <cellStyle name="Normal 26 7 3 4" xfId="31801"/>
    <cellStyle name="Normal 26 7 4" xfId="8024"/>
    <cellStyle name="Normal 26 7 4 2" xfId="20650"/>
    <cellStyle name="Normal 26 7 4 2 2" xfId="55866"/>
    <cellStyle name="Normal 26 7 4 3" xfId="43269"/>
    <cellStyle name="Normal 26 7 4 4" xfId="33255"/>
    <cellStyle name="Normal 26 7 5" xfId="9805"/>
    <cellStyle name="Normal 26 7 5 2" xfId="22426"/>
    <cellStyle name="Normal 26 7 5 2 2" xfId="57642"/>
    <cellStyle name="Normal 26 7 5 3" xfId="45045"/>
    <cellStyle name="Normal 26 7 5 4" xfId="35031"/>
    <cellStyle name="Normal 26 7 6" xfId="11599"/>
    <cellStyle name="Normal 26 7 6 2" xfId="24202"/>
    <cellStyle name="Normal 26 7 6 2 2" xfId="59418"/>
    <cellStyle name="Normal 26 7 6 3" xfId="46821"/>
    <cellStyle name="Normal 26 7 6 4" xfId="36807"/>
    <cellStyle name="Normal 26 7 7" xfId="15966"/>
    <cellStyle name="Normal 26 7 7 2" xfId="51182"/>
    <cellStyle name="Normal 26 7 7 3" xfId="28571"/>
    <cellStyle name="Normal 26 7 8" xfId="14188"/>
    <cellStyle name="Normal 26 7 8 2" xfId="49406"/>
    <cellStyle name="Normal 26 7 9" xfId="38585"/>
    <cellStyle name="Normal 26 8" xfId="2454"/>
    <cellStyle name="Normal 26 8 10" xfId="25986"/>
    <cellStyle name="Normal 26 8 11" xfId="60390"/>
    <cellStyle name="Normal 26 8 2" xfId="4286"/>
    <cellStyle name="Normal 26 8 2 2" xfId="16933"/>
    <cellStyle name="Normal 26 8 2 2 2" xfId="52149"/>
    <cellStyle name="Normal 26 8 2 3" xfId="39552"/>
    <cellStyle name="Normal 26 8 2 4" xfId="29538"/>
    <cellStyle name="Normal 26 8 3" xfId="5756"/>
    <cellStyle name="Normal 26 8 3 2" xfId="18387"/>
    <cellStyle name="Normal 26 8 3 2 2" xfId="53603"/>
    <cellStyle name="Normal 26 8 3 3" xfId="41006"/>
    <cellStyle name="Normal 26 8 3 4" xfId="30992"/>
    <cellStyle name="Normal 26 8 4" xfId="7215"/>
    <cellStyle name="Normal 26 8 4 2" xfId="19841"/>
    <cellStyle name="Normal 26 8 4 2 2" xfId="55057"/>
    <cellStyle name="Normal 26 8 4 3" xfId="42460"/>
    <cellStyle name="Normal 26 8 4 4" xfId="32446"/>
    <cellStyle name="Normal 26 8 5" xfId="8996"/>
    <cellStyle name="Normal 26 8 5 2" xfId="21617"/>
    <cellStyle name="Normal 26 8 5 2 2" xfId="56833"/>
    <cellStyle name="Normal 26 8 5 3" xfId="44236"/>
    <cellStyle name="Normal 26 8 5 4" xfId="34222"/>
    <cellStyle name="Normal 26 8 6" xfId="10790"/>
    <cellStyle name="Normal 26 8 6 2" xfId="23393"/>
    <cellStyle name="Normal 26 8 6 2 2" xfId="58609"/>
    <cellStyle name="Normal 26 8 6 3" xfId="46012"/>
    <cellStyle name="Normal 26 8 6 4" xfId="35998"/>
    <cellStyle name="Normal 26 8 7" xfId="15157"/>
    <cellStyle name="Normal 26 8 7 2" xfId="50373"/>
    <cellStyle name="Normal 26 8 7 3" xfId="27762"/>
    <cellStyle name="Normal 26 8 8" xfId="13379"/>
    <cellStyle name="Normal 26 8 8 2" xfId="48597"/>
    <cellStyle name="Normal 26 8 9" xfId="37776"/>
    <cellStyle name="Normal 26 9" xfId="3623"/>
    <cellStyle name="Normal 26 9 2" xfId="8347"/>
    <cellStyle name="Normal 26 9 2 2" xfId="20973"/>
    <cellStyle name="Normal 26 9 2 2 2" xfId="56189"/>
    <cellStyle name="Normal 26 9 2 3" xfId="43592"/>
    <cellStyle name="Normal 26 9 2 4" xfId="33578"/>
    <cellStyle name="Normal 26 9 3" xfId="10128"/>
    <cellStyle name="Normal 26 9 3 2" xfId="22749"/>
    <cellStyle name="Normal 26 9 3 2 2" xfId="57965"/>
    <cellStyle name="Normal 26 9 3 3" xfId="45368"/>
    <cellStyle name="Normal 26 9 3 4" xfId="35354"/>
    <cellStyle name="Normal 26 9 4" xfId="11924"/>
    <cellStyle name="Normal 26 9 4 2" xfId="24525"/>
    <cellStyle name="Normal 26 9 4 2 2" xfId="59741"/>
    <cellStyle name="Normal 26 9 4 3" xfId="47144"/>
    <cellStyle name="Normal 26 9 4 4" xfId="37130"/>
    <cellStyle name="Normal 26 9 5" xfId="16289"/>
    <cellStyle name="Normal 26 9 5 2" xfId="51505"/>
    <cellStyle name="Normal 26 9 5 3" xfId="28894"/>
    <cellStyle name="Normal 26 9 6" xfId="14511"/>
    <cellStyle name="Normal 26 9 6 2" xfId="49729"/>
    <cellStyle name="Normal 26 9 7" xfId="38908"/>
    <cellStyle name="Normal 26 9 8" xfId="27118"/>
    <cellStyle name="Normal 26_District Target Attainment" xfId="1148"/>
    <cellStyle name="Normal 27" xfId="34"/>
    <cellStyle name="Normal 27 10" xfId="3949"/>
    <cellStyle name="Normal 27 10 2" xfId="16612"/>
    <cellStyle name="Normal 27 10 2 2" xfId="51828"/>
    <cellStyle name="Normal 27 10 2 3" xfId="29217"/>
    <cellStyle name="Normal 27 10 3" xfId="13058"/>
    <cellStyle name="Normal 27 10 3 2" xfId="48276"/>
    <cellStyle name="Normal 27 10 4" xfId="39231"/>
    <cellStyle name="Normal 27 10 5" xfId="25665"/>
    <cellStyle name="Normal 27 11" xfId="5435"/>
    <cellStyle name="Normal 27 11 2" xfId="18066"/>
    <cellStyle name="Normal 27 11 2 2" xfId="53282"/>
    <cellStyle name="Normal 27 11 3" xfId="40685"/>
    <cellStyle name="Normal 27 11 4" xfId="30671"/>
    <cellStyle name="Normal 27 12" xfId="6891"/>
    <cellStyle name="Normal 27 12 2" xfId="19520"/>
    <cellStyle name="Normal 27 12 2 2" xfId="54736"/>
    <cellStyle name="Normal 27 12 3" xfId="42139"/>
    <cellStyle name="Normal 27 12 4" xfId="32125"/>
    <cellStyle name="Normal 27 13" xfId="8673"/>
    <cellStyle name="Normal 27 13 2" xfId="21296"/>
    <cellStyle name="Normal 27 13 2 2" xfId="56512"/>
    <cellStyle name="Normal 27 13 3" xfId="43915"/>
    <cellStyle name="Normal 27 13 4" xfId="33901"/>
    <cellStyle name="Normal 27 14" xfId="10623"/>
    <cellStyle name="Normal 27 14 2" xfId="23234"/>
    <cellStyle name="Normal 27 14 2 2" xfId="58450"/>
    <cellStyle name="Normal 27 14 3" xfId="45853"/>
    <cellStyle name="Normal 27 14 4" xfId="35839"/>
    <cellStyle name="Normal 27 15" xfId="14835"/>
    <cellStyle name="Normal 27 15 2" xfId="50052"/>
    <cellStyle name="Normal 27 15 3" xfId="27441"/>
    <cellStyle name="Normal 27 16" xfId="12249"/>
    <cellStyle name="Normal 27 16 2" xfId="47467"/>
    <cellStyle name="Normal 27 17" xfId="37454"/>
    <cellStyle name="Normal 27 18" xfId="24856"/>
    <cellStyle name="Normal 27 19" xfId="60069"/>
    <cellStyle name="Normal 27 2" xfId="598"/>
    <cellStyle name="Normal 27 2 10" xfId="5473"/>
    <cellStyle name="Normal 27 2 10 2" xfId="18104"/>
    <cellStyle name="Normal 27 2 10 2 2" xfId="53320"/>
    <cellStyle name="Normal 27 2 10 3" xfId="40723"/>
    <cellStyle name="Normal 27 2 10 4" xfId="30709"/>
    <cellStyle name="Normal 27 2 11" xfId="6929"/>
    <cellStyle name="Normal 27 2 11 2" xfId="19558"/>
    <cellStyle name="Normal 27 2 11 2 2" xfId="54774"/>
    <cellStyle name="Normal 27 2 11 3" xfId="42177"/>
    <cellStyle name="Normal 27 2 11 4" xfId="32163"/>
    <cellStyle name="Normal 27 2 12" xfId="8711"/>
    <cellStyle name="Normal 27 2 12 2" xfId="21334"/>
    <cellStyle name="Normal 27 2 12 2 2" xfId="56550"/>
    <cellStyle name="Normal 27 2 12 3" xfId="43953"/>
    <cellStyle name="Normal 27 2 12 4" xfId="33939"/>
    <cellStyle name="Normal 27 2 13" xfId="10624"/>
    <cellStyle name="Normal 27 2 13 2" xfId="23235"/>
    <cellStyle name="Normal 27 2 13 2 2" xfId="58451"/>
    <cellStyle name="Normal 27 2 13 3" xfId="45854"/>
    <cellStyle name="Normal 27 2 13 4" xfId="35840"/>
    <cellStyle name="Normal 27 2 14" xfId="14873"/>
    <cellStyle name="Normal 27 2 14 2" xfId="50090"/>
    <cellStyle name="Normal 27 2 14 3" xfId="27479"/>
    <cellStyle name="Normal 27 2 15" xfId="12287"/>
    <cellStyle name="Normal 27 2 15 2" xfId="47505"/>
    <cellStyle name="Normal 27 2 16" xfId="37492"/>
    <cellStyle name="Normal 27 2 17" xfId="24894"/>
    <cellStyle name="Normal 27 2 18" xfId="60107"/>
    <cellStyle name="Normal 27 2 2" xfId="1779"/>
    <cellStyle name="Normal 27 2 2 10" xfId="7003"/>
    <cellStyle name="Normal 27 2 2 10 2" xfId="19630"/>
    <cellStyle name="Normal 27 2 2 10 2 2" xfId="54846"/>
    <cellStyle name="Normal 27 2 2 10 3" xfId="42249"/>
    <cellStyle name="Normal 27 2 2 10 4" xfId="32235"/>
    <cellStyle name="Normal 27 2 2 11" xfId="8784"/>
    <cellStyle name="Normal 27 2 2 11 2" xfId="21406"/>
    <cellStyle name="Normal 27 2 2 11 2 2" xfId="56622"/>
    <cellStyle name="Normal 27 2 2 11 3" xfId="44025"/>
    <cellStyle name="Normal 27 2 2 11 4" xfId="34011"/>
    <cellStyle name="Normal 27 2 2 12" xfId="10625"/>
    <cellStyle name="Normal 27 2 2 12 2" xfId="23236"/>
    <cellStyle name="Normal 27 2 2 12 2 2" xfId="58452"/>
    <cellStyle name="Normal 27 2 2 12 3" xfId="45855"/>
    <cellStyle name="Normal 27 2 2 12 4" xfId="35841"/>
    <cellStyle name="Normal 27 2 2 13" xfId="14945"/>
    <cellStyle name="Normal 27 2 2 13 2" xfId="50162"/>
    <cellStyle name="Normal 27 2 2 13 3" xfId="27551"/>
    <cellStyle name="Normal 27 2 2 14" xfId="12359"/>
    <cellStyle name="Normal 27 2 2 14 2" xfId="47577"/>
    <cellStyle name="Normal 27 2 2 15" xfId="37564"/>
    <cellStyle name="Normal 27 2 2 16" xfId="24966"/>
    <cellStyle name="Normal 27 2 2 17" xfId="60179"/>
    <cellStyle name="Normal 27 2 2 2" xfId="2389"/>
    <cellStyle name="Normal 27 2 2 2 10" xfId="10626"/>
    <cellStyle name="Normal 27 2 2 2 10 2" xfId="23237"/>
    <cellStyle name="Normal 27 2 2 2 10 2 2" xfId="58453"/>
    <cellStyle name="Normal 27 2 2 2 10 3" xfId="45856"/>
    <cellStyle name="Normal 27 2 2 2 10 4" xfId="35842"/>
    <cellStyle name="Normal 27 2 2 2 11" xfId="15100"/>
    <cellStyle name="Normal 27 2 2 2 11 2" xfId="50316"/>
    <cellStyle name="Normal 27 2 2 2 11 3" xfId="27705"/>
    <cellStyle name="Normal 27 2 2 2 12" xfId="12513"/>
    <cellStyle name="Normal 27 2 2 2 12 2" xfId="47731"/>
    <cellStyle name="Normal 27 2 2 2 13" xfId="37719"/>
    <cellStyle name="Normal 27 2 2 2 14" xfId="25120"/>
    <cellStyle name="Normal 27 2 2 2 15" xfId="60333"/>
    <cellStyle name="Normal 27 2 2 2 2" xfId="3235"/>
    <cellStyle name="Normal 27 2 2 2 2 10" xfId="25604"/>
    <cellStyle name="Normal 27 2 2 2 2 11" xfId="61139"/>
    <cellStyle name="Normal 27 2 2 2 2 2" xfId="5035"/>
    <cellStyle name="Normal 27 2 2 2 2 2 2" xfId="17682"/>
    <cellStyle name="Normal 27 2 2 2 2 2 2 2" xfId="52898"/>
    <cellStyle name="Normal 27 2 2 2 2 2 2 3" xfId="30287"/>
    <cellStyle name="Normal 27 2 2 2 2 2 3" xfId="14128"/>
    <cellStyle name="Normal 27 2 2 2 2 2 3 2" xfId="49346"/>
    <cellStyle name="Normal 27 2 2 2 2 2 4" xfId="40301"/>
    <cellStyle name="Normal 27 2 2 2 2 2 5" xfId="26735"/>
    <cellStyle name="Normal 27 2 2 2 2 3" xfId="6505"/>
    <cellStyle name="Normal 27 2 2 2 2 3 2" xfId="19136"/>
    <cellStyle name="Normal 27 2 2 2 2 3 2 2" xfId="54352"/>
    <cellStyle name="Normal 27 2 2 2 2 3 3" xfId="41755"/>
    <cellStyle name="Normal 27 2 2 2 2 3 4" xfId="31741"/>
    <cellStyle name="Normal 27 2 2 2 2 4" xfId="7964"/>
    <cellStyle name="Normal 27 2 2 2 2 4 2" xfId="20590"/>
    <cellStyle name="Normal 27 2 2 2 2 4 2 2" xfId="55806"/>
    <cellStyle name="Normal 27 2 2 2 2 4 3" xfId="43209"/>
    <cellStyle name="Normal 27 2 2 2 2 4 4" xfId="33195"/>
    <cellStyle name="Normal 27 2 2 2 2 5" xfId="9745"/>
    <cellStyle name="Normal 27 2 2 2 2 5 2" xfId="22366"/>
    <cellStyle name="Normal 27 2 2 2 2 5 2 2" xfId="57582"/>
    <cellStyle name="Normal 27 2 2 2 2 5 3" xfId="44985"/>
    <cellStyle name="Normal 27 2 2 2 2 5 4" xfId="34971"/>
    <cellStyle name="Normal 27 2 2 2 2 6" xfId="11539"/>
    <cellStyle name="Normal 27 2 2 2 2 6 2" xfId="24142"/>
    <cellStyle name="Normal 27 2 2 2 2 6 2 2" xfId="59358"/>
    <cellStyle name="Normal 27 2 2 2 2 6 3" xfId="46761"/>
    <cellStyle name="Normal 27 2 2 2 2 6 4" xfId="36747"/>
    <cellStyle name="Normal 27 2 2 2 2 7" xfId="15906"/>
    <cellStyle name="Normal 27 2 2 2 2 7 2" xfId="51122"/>
    <cellStyle name="Normal 27 2 2 2 2 7 3" xfId="28511"/>
    <cellStyle name="Normal 27 2 2 2 2 8" xfId="12997"/>
    <cellStyle name="Normal 27 2 2 2 2 8 2" xfId="48215"/>
    <cellStyle name="Normal 27 2 2 2 2 9" xfId="38525"/>
    <cellStyle name="Normal 27 2 2 2 3" xfId="3564"/>
    <cellStyle name="Normal 27 2 2 2 3 10" xfId="27060"/>
    <cellStyle name="Normal 27 2 2 2 3 11" xfId="61464"/>
    <cellStyle name="Normal 27 2 2 2 3 2" xfId="5360"/>
    <cellStyle name="Normal 27 2 2 2 3 2 2" xfId="18007"/>
    <cellStyle name="Normal 27 2 2 2 3 2 2 2" xfId="53223"/>
    <cellStyle name="Normal 27 2 2 2 3 2 3" xfId="40626"/>
    <cellStyle name="Normal 27 2 2 2 3 2 4" xfId="30612"/>
    <cellStyle name="Normal 27 2 2 2 3 3" xfId="6830"/>
    <cellStyle name="Normal 27 2 2 2 3 3 2" xfId="19461"/>
    <cellStyle name="Normal 27 2 2 2 3 3 2 2" xfId="54677"/>
    <cellStyle name="Normal 27 2 2 2 3 3 3" xfId="42080"/>
    <cellStyle name="Normal 27 2 2 2 3 3 4" xfId="32066"/>
    <cellStyle name="Normal 27 2 2 2 3 4" xfId="8289"/>
    <cellStyle name="Normal 27 2 2 2 3 4 2" xfId="20915"/>
    <cellStyle name="Normal 27 2 2 2 3 4 2 2" xfId="56131"/>
    <cellStyle name="Normal 27 2 2 2 3 4 3" xfId="43534"/>
    <cellStyle name="Normal 27 2 2 2 3 4 4" xfId="33520"/>
    <cellStyle name="Normal 27 2 2 2 3 5" xfId="10070"/>
    <cellStyle name="Normal 27 2 2 2 3 5 2" xfId="22691"/>
    <cellStyle name="Normal 27 2 2 2 3 5 2 2" xfId="57907"/>
    <cellStyle name="Normal 27 2 2 2 3 5 3" xfId="45310"/>
    <cellStyle name="Normal 27 2 2 2 3 5 4" xfId="35296"/>
    <cellStyle name="Normal 27 2 2 2 3 6" xfId="11864"/>
    <cellStyle name="Normal 27 2 2 2 3 6 2" xfId="24467"/>
    <cellStyle name="Normal 27 2 2 2 3 6 2 2" xfId="59683"/>
    <cellStyle name="Normal 27 2 2 2 3 6 3" xfId="47086"/>
    <cellStyle name="Normal 27 2 2 2 3 6 4" xfId="37072"/>
    <cellStyle name="Normal 27 2 2 2 3 7" xfId="16231"/>
    <cellStyle name="Normal 27 2 2 2 3 7 2" xfId="51447"/>
    <cellStyle name="Normal 27 2 2 2 3 7 3" xfId="28836"/>
    <cellStyle name="Normal 27 2 2 2 3 8" xfId="14453"/>
    <cellStyle name="Normal 27 2 2 2 3 8 2" xfId="49671"/>
    <cellStyle name="Normal 27 2 2 2 3 9" xfId="38850"/>
    <cellStyle name="Normal 27 2 2 2 4" xfId="2725"/>
    <cellStyle name="Normal 27 2 2 2 4 10" xfId="26251"/>
    <cellStyle name="Normal 27 2 2 2 4 11" xfId="60655"/>
    <cellStyle name="Normal 27 2 2 2 4 2" xfId="4551"/>
    <cellStyle name="Normal 27 2 2 2 4 2 2" xfId="17198"/>
    <cellStyle name="Normal 27 2 2 2 4 2 2 2" xfId="52414"/>
    <cellStyle name="Normal 27 2 2 2 4 2 3" xfId="39817"/>
    <cellStyle name="Normal 27 2 2 2 4 2 4" xfId="29803"/>
    <cellStyle name="Normal 27 2 2 2 4 3" xfId="6021"/>
    <cellStyle name="Normal 27 2 2 2 4 3 2" xfId="18652"/>
    <cellStyle name="Normal 27 2 2 2 4 3 2 2" xfId="53868"/>
    <cellStyle name="Normal 27 2 2 2 4 3 3" xfId="41271"/>
    <cellStyle name="Normal 27 2 2 2 4 3 4" xfId="31257"/>
    <cellStyle name="Normal 27 2 2 2 4 4" xfId="7480"/>
    <cellStyle name="Normal 27 2 2 2 4 4 2" xfId="20106"/>
    <cellStyle name="Normal 27 2 2 2 4 4 2 2" xfId="55322"/>
    <cellStyle name="Normal 27 2 2 2 4 4 3" xfId="42725"/>
    <cellStyle name="Normal 27 2 2 2 4 4 4" xfId="32711"/>
    <cellStyle name="Normal 27 2 2 2 4 5" xfId="9261"/>
    <cellStyle name="Normal 27 2 2 2 4 5 2" xfId="21882"/>
    <cellStyle name="Normal 27 2 2 2 4 5 2 2" xfId="57098"/>
    <cellStyle name="Normal 27 2 2 2 4 5 3" xfId="44501"/>
    <cellStyle name="Normal 27 2 2 2 4 5 4" xfId="34487"/>
    <cellStyle name="Normal 27 2 2 2 4 6" xfId="11055"/>
    <cellStyle name="Normal 27 2 2 2 4 6 2" xfId="23658"/>
    <cellStyle name="Normal 27 2 2 2 4 6 2 2" xfId="58874"/>
    <cellStyle name="Normal 27 2 2 2 4 6 3" xfId="46277"/>
    <cellStyle name="Normal 27 2 2 2 4 6 4" xfId="36263"/>
    <cellStyle name="Normal 27 2 2 2 4 7" xfId="15422"/>
    <cellStyle name="Normal 27 2 2 2 4 7 2" xfId="50638"/>
    <cellStyle name="Normal 27 2 2 2 4 7 3" xfId="28027"/>
    <cellStyle name="Normal 27 2 2 2 4 8" xfId="13644"/>
    <cellStyle name="Normal 27 2 2 2 4 8 2" xfId="48862"/>
    <cellStyle name="Normal 27 2 2 2 4 9" xfId="38041"/>
    <cellStyle name="Normal 27 2 2 2 5" xfId="3889"/>
    <cellStyle name="Normal 27 2 2 2 5 2" xfId="8612"/>
    <cellStyle name="Normal 27 2 2 2 5 2 2" xfId="21238"/>
    <cellStyle name="Normal 27 2 2 2 5 2 2 2" xfId="56454"/>
    <cellStyle name="Normal 27 2 2 2 5 2 3" xfId="43857"/>
    <cellStyle name="Normal 27 2 2 2 5 2 4" xfId="33843"/>
    <cellStyle name="Normal 27 2 2 2 5 3" xfId="10393"/>
    <cellStyle name="Normal 27 2 2 2 5 3 2" xfId="23014"/>
    <cellStyle name="Normal 27 2 2 2 5 3 2 2" xfId="58230"/>
    <cellStyle name="Normal 27 2 2 2 5 3 3" xfId="45633"/>
    <cellStyle name="Normal 27 2 2 2 5 3 4" xfId="35619"/>
    <cellStyle name="Normal 27 2 2 2 5 4" xfId="12189"/>
    <cellStyle name="Normal 27 2 2 2 5 4 2" xfId="24790"/>
    <cellStyle name="Normal 27 2 2 2 5 4 2 2" xfId="60006"/>
    <cellStyle name="Normal 27 2 2 2 5 4 3" xfId="47409"/>
    <cellStyle name="Normal 27 2 2 2 5 4 4" xfId="37395"/>
    <cellStyle name="Normal 27 2 2 2 5 5" xfId="16554"/>
    <cellStyle name="Normal 27 2 2 2 5 5 2" xfId="51770"/>
    <cellStyle name="Normal 27 2 2 2 5 5 3" xfId="29159"/>
    <cellStyle name="Normal 27 2 2 2 5 6" xfId="14776"/>
    <cellStyle name="Normal 27 2 2 2 5 6 2" xfId="49994"/>
    <cellStyle name="Normal 27 2 2 2 5 7" xfId="39173"/>
    <cellStyle name="Normal 27 2 2 2 5 8" xfId="27383"/>
    <cellStyle name="Normal 27 2 2 2 6" xfId="4229"/>
    <cellStyle name="Normal 27 2 2 2 6 2" xfId="16876"/>
    <cellStyle name="Normal 27 2 2 2 6 2 2" xfId="52092"/>
    <cellStyle name="Normal 27 2 2 2 6 2 3" xfId="29481"/>
    <cellStyle name="Normal 27 2 2 2 6 3" xfId="13322"/>
    <cellStyle name="Normal 27 2 2 2 6 3 2" xfId="48540"/>
    <cellStyle name="Normal 27 2 2 2 6 4" xfId="39495"/>
    <cellStyle name="Normal 27 2 2 2 6 5" xfId="25929"/>
    <cellStyle name="Normal 27 2 2 2 7" xfId="5699"/>
    <cellStyle name="Normal 27 2 2 2 7 2" xfId="18330"/>
    <cellStyle name="Normal 27 2 2 2 7 2 2" xfId="53546"/>
    <cellStyle name="Normal 27 2 2 2 7 3" xfId="40949"/>
    <cellStyle name="Normal 27 2 2 2 7 4" xfId="30935"/>
    <cellStyle name="Normal 27 2 2 2 8" xfId="7158"/>
    <cellStyle name="Normal 27 2 2 2 8 2" xfId="19784"/>
    <cellStyle name="Normal 27 2 2 2 8 2 2" xfId="55000"/>
    <cellStyle name="Normal 27 2 2 2 8 3" xfId="42403"/>
    <cellStyle name="Normal 27 2 2 2 8 4" xfId="32389"/>
    <cellStyle name="Normal 27 2 2 2 9" xfId="8939"/>
    <cellStyle name="Normal 27 2 2 2 9 2" xfId="21560"/>
    <cellStyle name="Normal 27 2 2 2 9 2 2" xfId="56776"/>
    <cellStyle name="Normal 27 2 2 2 9 3" xfId="44179"/>
    <cellStyle name="Normal 27 2 2 2 9 4" xfId="34165"/>
    <cellStyle name="Normal 27 2 2 3" xfId="3075"/>
    <cellStyle name="Normal 27 2 2 3 10" xfId="25447"/>
    <cellStyle name="Normal 27 2 2 3 11" xfId="60982"/>
    <cellStyle name="Normal 27 2 2 3 2" xfId="4878"/>
    <cellStyle name="Normal 27 2 2 3 2 2" xfId="17525"/>
    <cellStyle name="Normal 27 2 2 3 2 2 2" xfId="52741"/>
    <cellStyle name="Normal 27 2 2 3 2 2 3" xfId="30130"/>
    <cellStyle name="Normal 27 2 2 3 2 3" xfId="13971"/>
    <cellStyle name="Normal 27 2 2 3 2 3 2" xfId="49189"/>
    <cellStyle name="Normal 27 2 2 3 2 4" xfId="40144"/>
    <cellStyle name="Normal 27 2 2 3 2 5" xfId="26578"/>
    <cellStyle name="Normal 27 2 2 3 3" xfId="6348"/>
    <cellStyle name="Normal 27 2 2 3 3 2" xfId="18979"/>
    <cellStyle name="Normal 27 2 2 3 3 2 2" xfId="54195"/>
    <cellStyle name="Normal 27 2 2 3 3 3" xfId="41598"/>
    <cellStyle name="Normal 27 2 2 3 3 4" xfId="31584"/>
    <cellStyle name="Normal 27 2 2 3 4" xfId="7807"/>
    <cellStyle name="Normal 27 2 2 3 4 2" xfId="20433"/>
    <cellStyle name="Normal 27 2 2 3 4 2 2" xfId="55649"/>
    <cellStyle name="Normal 27 2 2 3 4 3" xfId="43052"/>
    <cellStyle name="Normal 27 2 2 3 4 4" xfId="33038"/>
    <cellStyle name="Normal 27 2 2 3 5" xfId="9588"/>
    <cellStyle name="Normal 27 2 2 3 5 2" xfId="22209"/>
    <cellStyle name="Normal 27 2 2 3 5 2 2" xfId="57425"/>
    <cellStyle name="Normal 27 2 2 3 5 3" xfId="44828"/>
    <cellStyle name="Normal 27 2 2 3 5 4" xfId="34814"/>
    <cellStyle name="Normal 27 2 2 3 6" xfId="11382"/>
    <cellStyle name="Normal 27 2 2 3 6 2" xfId="23985"/>
    <cellStyle name="Normal 27 2 2 3 6 2 2" xfId="59201"/>
    <cellStyle name="Normal 27 2 2 3 6 3" xfId="46604"/>
    <cellStyle name="Normal 27 2 2 3 6 4" xfId="36590"/>
    <cellStyle name="Normal 27 2 2 3 7" xfId="15749"/>
    <cellStyle name="Normal 27 2 2 3 7 2" xfId="50965"/>
    <cellStyle name="Normal 27 2 2 3 7 3" xfId="28354"/>
    <cellStyle name="Normal 27 2 2 3 8" xfId="12840"/>
    <cellStyle name="Normal 27 2 2 3 8 2" xfId="48058"/>
    <cellStyle name="Normal 27 2 2 3 9" xfId="38368"/>
    <cellStyle name="Normal 27 2 2 4" xfId="2901"/>
    <cellStyle name="Normal 27 2 2 4 10" xfId="25288"/>
    <cellStyle name="Normal 27 2 2 4 11" xfId="60823"/>
    <cellStyle name="Normal 27 2 2 4 2" xfId="4719"/>
    <cellStyle name="Normal 27 2 2 4 2 2" xfId="17366"/>
    <cellStyle name="Normal 27 2 2 4 2 2 2" xfId="52582"/>
    <cellStyle name="Normal 27 2 2 4 2 2 3" xfId="29971"/>
    <cellStyle name="Normal 27 2 2 4 2 3" xfId="13812"/>
    <cellStyle name="Normal 27 2 2 4 2 3 2" xfId="49030"/>
    <cellStyle name="Normal 27 2 2 4 2 4" xfId="39985"/>
    <cellStyle name="Normal 27 2 2 4 2 5" xfId="26419"/>
    <cellStyle name="Normal 27 2 2 4 3" xfId="6189"/>
    <cellStyle name="Normal 27 2 2 4 3 2" xfId="18820"/>
    <cellStyle name="Normal 27 2 2 4 3 2 2" xfId="54036"/>
    <cellStyle name="Normal 27 2 2 4 3 3" xfId="41439"/>
    <cellStyle name="Normal 27 2 2 4 3 4" xfId="31425"/>
    <cellStyle name="Normal 27 2 2 4 4" xfId="7648"/>
    <cellStyle name="Normal 27 2 2 4 4 2" xfId="20274"/>
    <cellStyle name="Normal 27 2 2 4 4 2 2" xfId="55490"/>
    <cellStyle name="Normal 27 2 2 4 4 3" xfId="42893"/>
    <cellStyle name="Normal 27 2 2 4 4 4" xfId="32879"/>
    <cellStyle name="Normal 27 2 2 4 5" xfId="9429"/>
    <cellStyle name="Normal 27 2 2 4 5 2" xfId="22050"/>
    <cellStyle name="Normal 27 2 2 4 5 2 2" xfId="57266"/>
    <cellStyle name="Normal 27 2 2 4 5 3" xfId="44669"/>
    <cellStyle name="Normal 27 2 2 4 5 4" xfId="34655"/>
    <cellStyle name="Normal 27 2 2 4 6" xfId="11223"/>
    <cellStyle name="Normal 27 2 2 4 6 2" xfId="23826"/>
    <cellStyle name="Normal 27 2 2 4 6 2 2" xfId="59042"/>
    <cellStyle name="Normal 27 2 2 4 6 3" xfId="46445"/>
    <cellStyle name="Normal 27 2 2 4 6 4" xfId="36431"/>
    <cellStyle name="Normal 27 2 2 4 7" xfId="15590"/>
    <cellStyle name="Normal 27 2 2 4 7 2" xfId="50806"/>
    <cellStyle name="Normal 27 2 2 4 7 3" xfId="28195"/>
    <cellStyle name="Normal 27 2 2 4 8" xfId="12681"/>
    <cellStyle name="Normal 27 2 2 4 8 2" xfId="47899"/>
    <cellStyle name="Normal 27 2 2 4 9" xfId="38209"/>
    <cellStyle name="Normal 27 2 2 5" xfId="3410"/>
    <cellStyle name="Normal 27 2 2 5 10" xfId="26906"/>
    <cellStyle name="Normal 27 2 2 5 11" xfId="61310"/>
    <cellStyle name="Normal 27 2 2 5 2" xfId="5206"/>
    <cellStyle name="Normal 27 2 2 5 2 2" xfId="17853"/>
    <cellStyle name="Normal 27 2 2 5 2 2 2" xfId="53069"/>
    <cellStyle name="Normal 27 2 2 5 2 3" xfId="40472"/>
    <cellStyle name="Normal 27 2 2 5 2 4" xfId="30458"/>
    <cellStyle name="Normal 27 2 2 5 3" xfId="6676"/>
    <cellStyle name="Normal 27 2 2 5 3 2" xfId="19307"/>
    <cellStyle name="Normal 27 2 2 5 3 2 2" xfId="54523"/>
    <cellStyle name="Normal 27 2 2 5 3 3" xfId="41926"/>
    <cellStyle name="Normal 27 2 2 5 3 4" xfId="31912"/>
    <cellStyle name="Normal 27 2 2 5 4" xfId="8135"/>
    <cellStyle name="Normal 27 2 2 5 4 2" xfId="20761"/>
    <cellStyle name="Normal 27 2 2 5 4 2 2" xfId="55977"/>
    <cellStyle name="Normal 27 2 2 5 4 3" xfId="43380"/>
    <cellStyle name="Normal 27 2 2 5 4 4" xfId="33366"/>
    <cellStyle name="Normal 27 2 2 5 5" xfId="9916"/>
    <cellStyle name="Normal 27 2 2 5 5 2" xfId="22537"/>
    <cellStyle name="Normal 27 2 2 5 5 2 2" xfId="57753"/>
    <cellStyle name="Normal 27 2 2 5 5 3" xfId="45156"/>
    <cellStyle name="Normal 27 2 2 5 5 4" xfId="35142"/>
    <cellStyle name="Normal 27 2 2 5 6" xfId="11710"/>
    <cellStyle name="Normal 27 2 2 5 6 2" xfId="24313"/>
    <cellStyle name="Normal 27 2 2 5 6 2 2" xfId="59529"/>
    <cellStyle name="Normal 27 2 2 5 6 3" xfId="46932"/>
    <cellStyle name="Normal 27 2 2 5 6 4" xfId="36918"/>
    <cellStyle name="Normal 27 2 2 5 7" xfId="16077"/>
    <cellStyle name="Normal 27 2 2 5 7 2" xfId="51293"/>
    <cellStyle name="Normal 27 2 2 5 7 3" xfId="28682"/>
    <cellStyle name="Normal 27 2 2 5 8" xfId="14299"/>
    <cellStyle name="Normal 27 2 2 5 8 2" xfId="49517"/>
    <cellStyle name="Normal 27 2 2 5 9" xfId="38696"/>
    <cellStyle name="Normal 27 2 2 6" xfId="2570"/>
    <cellStyle name="Normal 27 2 2 6 10" xfId="26097"/>
    <cellStyle name="Normal 27 2 2 6 11" xfId="60501"/>
    <cellStyle name="Normal 27 2 2 6 2" xfId="4397"/>
    <cellStyle name="Normal 27 2 2 6 2 2" xfId="17044"/>
    <cellStyle name="Normal 27 2 2 6 2 2 2" xfId="52260"/>
    <cellStyle name="Normal 27 2 2 6 2 3" xfId="39663"/>
    <cellStyle name="Normal 27 2 2 6 2 4" xfId="29649"/>
    <cellStyle name="Normal 27 2 2 6 3" xfId="5867"/>
    <cellStyle name="Normal 27 2 2 6 3 2" xfId="18498"/>
    <cellStyle name="Normal 27 2 2 6 3 2 2" xfId="53714"/>
    <cellStyle name="Normal 27 2 2 6 3 3" xfId="41117"/>
    <cellStyle name="Normal 27 2 2 6 3 4" xfId="31103"/>
    <cellStyle name="Normal 27 2 2 6 4" xfId="7326"/>
    <cellStyle name="Normal 27 2 2 6 4 2" xfId="19952"/>
    <cellStyle name="Normal 27 2 2 6 4 2 2" xfId="55168"/>
    <cellStyle name="Normal 27 2 2 6 4 3" xfId="42571"/>
    <cellStyle name="Normal 27 2 2 6 4 4" xfId="32557"/>
    <cellStyle name="Normal 27 2 2 6 5" xfId="9107"/>
    <cellStyle name="Normal 27 2 2 6 5 2" xfId="21728"/>
    <cellStyle name="Normal 27 2 2 6 5 2 2" xfId="56944"/>
    <cellStyle name="Normal 27 2 2 6 5 3" xfId="44347"/>
    <cellStyle name="Normal 27 2 2 6 5 4" xfId="34333"/>
    <cellStyle name="Normal 27 2 2 6 6" xfId="10901"/>
    <cellStyle name="Normal 27 2 2 6 6 2" xfId="23504"/>
    <cellStyle name="Normal 27 2 2 6 6 2 2" xfId="58720"/>
    <cellStyle name="Normal 27 2 2 6 6 3" xfId="46123"/>
    <cellStyle name="Normal 27 2 2 6 6 4" xfId="36109"/>
    <cellStyle name="Normal 27 2 2 6 7" xfId="15268"/>
    <cellStyle name="Normal 27 2 2 6 7 2" xfId="50484"/>
    <cellStyle name="Normal 27 2 2 6 7 3" xfId="27873"/>
    <cellStyle name="Normal 27 2 2 6 8" xfId="13490"/>
    <cellStyle name="Normal 27 2 2 6 8 2" xfId="48708"/>
    <cellStyle name="Normal 27 2 2 6 9" xfId="37887"/>
    <cellStyle name="Normal 27 2 2 7" xfId="3734"/>
    <cellStyle name="Normal 27 2 2 7 2" xfId="8458"/>
    <cellStyle name="Normal 27 2 2 7 2 2" xfId="21084"/>
    <cellStyle name="Normal 27 2 2 7 2 2 2" xfId="56300"/>
    <cellStyle name="Normal 27 2 2 7 2 3" xfId="43703"/>
    <cellStyle name="Normal 27 2 2 7 2 4" xfId="33689"/>
    <cellStyle name="Normal 27 2 2 7 3" xfId="10239"/>
    <cellStyle name="Normal 27 2 2 7 3 2" xfId="22860"/>
    <cellStyle name="Normal 27 2 2 7 3 2 2" xfId="58076"/>
    <cellStyle name="Normal 27 2 2 7 3 3" xfId="45479"/>
    <cellStyle name="Normal 27 2 2 7 3 4" xfId="35465"/>
    <cellStyle name="Normal 27 2 2 7 4" xfId="12035"/>
    <cellStyle name="Normal 27 2 2 7 4 2" xfId="24636"/>
    <cellStyle name="Normal 27 2 2 7 4 2 2" xfId="59852"/>
    <cellStyle name="Normal 27 2 2 7 4 3" xfId="47255"/>
    <cellStyle name="Normal 27 2 2 7 4 4" xfId="37241"/>
    <cellStyle name="Normal 27 2 2 7 5" xfId="16400"/>
    <cellStyle name="Normal 27 2 2 7 5 2" xfId="51616"/>
    <cellStyle name="Normal 27 2 2 7 5 3" xfId="29005"/>
    <cellStyle name="Normal 27 2 2 7 6" xfId="14622"/>
    <cellStyle name="Normal 27 2 2 7 6 2" xfId="49840"/>
    <cellStyle name="Normal 27 2 2 7 7" xfId="39019"/>
    <cellStyle name="Normal 27 2 2 7 8" xfId="27229"/>
    <cellStyle name="Normal 27 2 2 8" xfId="4072"/>
    <cellStyle name="Normal 27 2 2 8 2" xfId="16722"/>
    <cellStyle name="Normal 27 2 2 8 2 2" xfId="51938"/>
    <cellStyle name="Normal 27 2 2 8 2 3" xfId="29327"/>
    <cellStyle name="Normal 27 2 2 8 3" xfId="13168"/>
    <cellStyle name="Normal 27 2 2 8 3 2" xfId="48386"/>
    <cellStyle name="Normal 27 2 2 8 4" xfId="39341"/>
    <cellStyle name="Normal 27 2 2 8 5" xfId="25775"/>
    <cellStyle name="Normal 27 2 2 9" xfId="5545"/>
    <cellStyle name="Normal 27 2 2 9 2" xfId="18176"/>
    <cellStyle name="Normal 27 2 2 9 2 2" xfId="53392"/>
    <cellStyle name="Normal 27 2 2 9 3" xfId="40795"/>
    <cellStyle name="Normal 27 2 2 9 4" xfId="30781"/>
    <cellStyle name="Normal 27 2 3" xfId="2314"/>
    <cellStyle name="Normal 27 2 3 10" xfId="10627"/>
    <cellStyle name="Normal 27 2 3 10 2" xfId="23238"/>
    <cellStyle name="Normal 27 2 3 10 2 2" xfId="58454"/>
    <cellStyle name="Normal 27 2 3 10 3" xfId="45857"/>
    <cellStyle name="Normal 27 2 3 10 4" xfId="35843"/>
    <cellStyle name="Normal 27 2 3 11" xfId="15026"/>
    <cellStyle name="Normal 27 2 3 11 2" xfId="50242"/>
    <cellStyle name="Normal 27 2 3 11 3" xfId="27631"/>
    <cellStyle name="Normal 27 2 3 12" xfId="12439"/>
    <cellStyle name="Normal 27 2 3 12 2" xfId="47657"/>
    <cellStyle name="Normal 27 2 3 13" xfId="37645"/>
    <cellStyle name="Normal 27 2 3 14" xfId="25046"/>
    <cellStyle name="Normal 27 2 3 15" xfId="60259"/>
    <cellStyle name="Normal 27 2 3 2" xfId="3161"/>
    <cellStyle name="Normal 27 2 3 2 10" xfId="25530"/>
    <cellStyle name="Normal 27 2 3 2 11" xfId="61065"/>
    <cellStyle name="Normal 27 2 3 2 2" xfId="4961"/>
    <cellStyle name="Normal 27 2 3 2 2 2" xfId="17608"/>
    <cellStyle name="Normal 27 2 3 2 2 2 2" xfId="52824"/>
    <cellStyle name="Normal 27 2 3 2 2 2 3" xfId="30213"/>
    <cellStyle name="Normal 27 2 3 2 2 3" xfId="14054"/>
    <cellStyle name="Normal 27 2 3 2 2 3 2" xfId="49272"/>
    <cellStyle name="Normal 27 2 3 2 2 4" xfId="40227"/>
    <cellStyle name="Normal 27 2 3 2 2 5" xfId="26661"/>
    <cellStyle name="Normal 27 2 3 2 3" xfId="6431"/>
    <cellStyle name="Normal 27 2 3 2 3 2" xfId="19062"/>
    <cellStyle name="Normal 27 2 3 2 3 2 2" xfId="54278"/>
    <cellStyle name="Normal 27 2 3 2 3 3" xfId="41681"/>
    <cellStyle name="Normal 27 2 3 2 3 4" xfId="31667"/>
    <cellStyle name="Normal 27 2 3 2 4" xfId="7890"/>
    <cellStyle name="Normal 27 2 3 2 4 2" xfId="20516"/>
    <cellStyle name="Normal 27 2 3 2 4 2 2" xfId="55732"/>
    <cellStyle name="Normal 27 2 3 2 4 3" xfId="43135"/>
    <cellStyle name="Normal 27 2 3 2 4 4" xfId="33121"/>
    <cellStyle name="Normal 27 2 3 2 5" xfId="9671"/>
    <cellStyle name="Normal 27 2 3 2 5 2" xfId="22292"/>
    <cellStyle name="Normal 27 2 3 2 5 2 2" xfId="57508"/>
    <cellStyle name="Normal 27 2 3 2 5 3" xfId="44911"/>
    <cellStyle name="Normal 27 2 3 2 5 4" xfId="34897"/>
    <cellStyle name="Normal 27 2 3 2 6" xfId="11465"/>
    <cellStyle name="Normal 27 2 3 2 6 2" xfId="24068"/>
    <cellStyle name="Normal 27 2 3 2 6 2 2" xfId="59284"/>
    <cellStyle name="Normal 27 2 3 2 6 3" xfId="46687"/>
    <cellStyle name="Normal 27 2 3 2 6 4" xfId="36673"/>
    <cellStyle name="Normal 27 2 3 2 7" xfId="15832"/>
    <cellStyle name="Normal 27 2 3 2 7 2" xfId="51048"/>
    <cellStyle name="Normal 27 2 3 2 7 3" xfId="28437"/>
    <cellStyle name="Normal 27 2 3 2 8" xfId="12923"/>
    <cellStyle name="Normal 27 2 3 2 8 2" xfId="48141"/>
    <cellStyle name="Normal 27 2 3 2 9" xfId="38451"/>
    <cellStyle name="Normal 27 2 3 3" xfId="3490"/>
    <cellStyle name="Normal 27 2 3 3 10" xfId="26986"/>
    <cellStyle name="Normal 27 2 3 3 11" xfId="61390"/>
    <cellStyle name="Normal 27 2 3 3 2" xfId="5286"/>
    <cellStyle name="Normal 27 2 3 3 2 2" xfId="17933"/>
    <cellStyle name="Normal 27 2 3 3 2 2 2" xfId="53149"/>
    <cellStyle name="Normal 27 2 3 3 2 3" xfId="40552"/>
    <cellStyle name="Normal 27 2 3 3 2 4" xfId="30538"/>
    <cellStyle name="Normal 27 2 3 3 3" xfId="6756"/>
    <cellStyle name="Normal 27 2 3 3 3 2" xfId="19387"/>
    <cellStyle name="Normal 27 2 3 3 3 2 2" xfId="54603"/>
    <cellStyle name="Normal 27 2 3 3 3 3" xfId="42006"/>
    <cellStyle name="Normal 27 2 3 3 3 4" xfId="31992"/>
    <cellStyle name="Normal 27 2 3 3 4" xfId="8215"/>
    <cellStyle name="Normal 27 2 3 3 4 2" xfId="20841"/>
    <cellStyle name="Normal 27 2 3 3 4 2 2" xfId="56057"/>
    <cellStyle name="Normal 27 2 3 3 4 3" xfId="43460"/>
    <cellStyle name="Normal 27 2 3 3 4 4" xfId="33446"/>
    <cellStyle name="Normal 27 2 3 3 5" xfId="9996"/>
    <cellStyle name="Normal 27 2 3 3 5 2" xfId="22617"/>
    <cellStyle name="Normal 27 2 3 3 5 2 2" xfId="57833"/>
    <cellStyle name="Normal 27 2 3 3 5 3" xfId="45236"/>
    <cellStyle name="Normal 27 2 3 3 5 4" xfId="35222"/>
    <cellStyle name="Normal 27 2 3 3 6" xfId="11790"/>
    <cellStyle name="Normal 27 2 3 3 6 2" xfId="24393"/>
    <cellStyle name="Normal 27 2 3 3 6 2 2" xfId="59609"/>
    <cellStyle name="Normal 27 2 3 3 6 3" xfId="47012"/>
    <cellStyle name="Normal 27 2 3 3 6 4" xfId="36998"/>
    <cellStyle name="Normal 27 2 3 3 7" xfId="16157"/>
    <cellStyle name="Normal 27 2 3 3 7 2" xfId="51373"/>
    <cellStyle name="Normal 27 2 3 3 7 3" xfId="28762"/>
    <cellStyle name="Normal 27 2 3 3 8" xfId="14379"/>
    <cellStyle name="Normal 27 2 3 3 8 2" xfId="49597"/>
    <cellStyle name="Normal 27 2 3 3 9" xfId="38776"/>
    <cellStyle name="Normal 27 2 3 4" xfId="2651"/>
    <cellStyle name="Normal 27 2 3 4 10" xfId="26177"/>
    <cellStyle name="Normal 27 2 3 4 11" xfId="60581"/>
    <cellStyle name="Normal 27 2 3 4 2" xfId="4477"/>
    <cellStyle name="Normal 27 2 3 4 2 2" xfId="17124"/>
    <cellStyle name="Normal 27 2 3 4 2 2 2" xfId="52340"/>
    <cellStyle name="Normal 27 2 3 4 2 3" xfId="39743"/>
    <cellStyle name="Normal 27 2 3 4 2 4" xfId="29729"/>
    <cellStyle name="Normal 27 2 3 4 3" xfId="5947"/>
    <cellStyle name="Normal 27 2 3 4 3 2" xfId="18578"/>
    <cellStyle name="Normal 27 2 3 4 3 2 2" xfId="53794"/>
    <cellStyle name="Normal 27 2 3 4 3 3" xfId="41197"/>
    <cellStyle name="Normal 27 2 3 4 3 4" xfId="31183"/>
    <cellStyle name="Normal 27 2 3 4 4" xfId="7406"/>
    <cellStyle name="Normal 27 2 3 4 4 2" xfId="20032"/>
    <cellStyle name="Normal 27 2 3 4 4 2 2" xfId="55248"/>
    <cellStyle name="Normal 27 2 3 4 4 3" xfId="42651"/>
    <cellStyle name="Normal 27 2 3 4 4 4" xfId="32637"/>
    <cellStyle name="Normal 27 2 3 4 5" xfId="9187"/>
    <cellStyle name="Normal 27 2 3 4 5 2" xfId="21808"/>
    <cellStyle name="Normal 27 2 3 4 5 2 2" xfId="57024"/>
    <cellStyle name="Normal 27 2 3 4 5 3" xfId="44427"/>
    <cellStyle name="Normal 27 2 3 4 5 4" xfId="34413"/>
    <cellStyle name="Normal 27 2 3 4 6" xfId="10981"/>
    <cellStyle name="Normal 27 2 3 4 6 2" xfId="23584"/>
    <cellStyle name="Normal 27 2 3 4 6 2 2" xfId="58800"/>
    <cellStyle name="Normal 27 2 3 4 6 3" xfId="46203"/>
    <cellStyle name="Normal 27 2 3 4 6 4" xfId="36189"/>
    <cellStyle name="Normal 27 2 3 4 7" xfId="15348"/>
    <cellStyle name="Normal 27 2 3 4 7 2" xfId="50564"/>
    <cellStyle name="Normal 27 2 3 4 7 3" xfId="27953"/>
    <cellStyle name="Normal 27 2 3 4 8" xfId="13570"/>
    <cellStyle name="Normal 27 2 3 4 8 2" xfId="48788"/>
    <cellStyle name="Normal 27 2 3 4 9" xfId="37967"/>
    <cellStyle name="Normal 27 2 3 5" xfId="3815"/>
    <cellStyle name="Normal 27 2 3 5 2" xfId="8538"/>
    <cellStyle name="Normal 27 2 3 5 2 2" xfId="21164"/>
    <cellStyle name="Normal 27 2 3 5 2 2 2" xfId="56380"/>
    <cellStyle name="Normal 27 2 3 5 2 3" xfId="43783"/>
    <cellStyle name="Normal 27 2 3 5 2 4" xfId="33769"/>
    <cellStyle name="Normal 27 2 3 5 3" xfId="10319"/>
    <cellStyle name="Normal 27 2 3 5 3 2" xfId="22940"/>
    <cellStyle name="Normal 27 2 3 5 3 2 2" xfId="58156"/>
    <cellStyle name="Normal 27 2 3 5 3 3" xfId="45559"/>
    <cellStyle name="Normal 27 2 3 5 3 4" xfId="35545"/>
    <cellStyle name="Normal 27 2 3 5 4" xfId="12115"/>
    <cellStyle name="Normal 27 2 3 5 4 2" xfId="24716"/>
    <cellStyle name="Normal 27 2 3 5 4 2 2" xfId="59932"/>
    <cellStyle name="Normal 27 2 3 5 4 3" xfId="47335"/>
    <cellStyle name="Normal 27 2 3 5 4 4" xfId="37321"/>
    <cellStyle name="Normal 27 2 3 5 5" xfId="16480"/>
    <cellStyle name="Normal 27 2 3 5 5 2" xfId="51696"/>
    <cellStyle name="Normal 27 2 3 5 5 3" xfId="29085"/>
    <cellStyle name="Normal 27 2 3 5 6" xfId="14702"/>
    <cellStyle name="Normal 27 2 3 5 6 2" xfId="49920"/>
    <cellStyle name="Normal 27 2 3 5 7" xfId="39099"/>
    <cellStyle name="Normal 27 2 3 5 8" xfId="27309"/>
    <cellStyle name="Normal 27 2 3 6" xfId="4155"/>
    <cellStyle name="Normal 27 2 3 6 2" xfId="16802"/>
    <cellStyle name="Normal 27 2 3 6 2 2" xfId="52018"/>
    <cellStyle name="Normal 27 2 3 6 2 3" xfId="29407"/>
    <cellStyle name="Normal 27 2 3 6 3" xfId="13248"/>
    <cellStyle name="Normal 27 2 3 6 3 2" xfId="48466"/>
    <cellStyle name="Normal 27 2 3 6 4" xfId="39421"/>
    <cellStyle name="Normal 27 2 3 6 5" xfId="25855"/>
    <cellStyle name="Normal 27 2 3 7" xfId="5625"/>
    <cellStyle name="Normal 27 2 3 7 2" xfId="18256"/>
    <cellStyle name="Normal 27 2 3 7 2 2" xfId="53472"/>
    <cellStyle name="Normal 27 2 3 7 3" xfId="40875"/>
    <cellStyle name="Normal 27 2 3 7 4" xfId="30861"/>
    <cellStyle name="Normal 27 2 3 8" xfId="7084"/>
    <cellStyle name="Normal 27 2 3 8 2" xfId="19710"/>
    <cellStyle name="Normal 27 2 3 8 2 2" xfId="54926"/>
    <cellStyle name="Normal 27 2 3 8 3" xfId="42329"/>
    <cellStyle name="Normal 27 2 3 8 4" xfId="32315"/>
    <cellStyle name="Normal 27 2 3 9" xfId="8865"/>
    <cellStyle name="Normal 27 2 3 9 2" xfId="21486"/>
    <cellStyle name="Normal 27 2 3 9 2 2" xfId="56702"/>
    <cellStyle name="Normal 27 2 3 9 3" xfId="44105"/>
    <cellStyle name="Normal 27 2 3 9 4" xfId="34091"/>
    <cellStyle name="Normal 27 2 4" xfId="2996"/>
    <cellStyle name="Normal 27 2 4 10" xfId="25371"/>
    <cellStyle name="Normal 27 2 4 11" xfId="60906"/>
    <cellStyle name="Normal 27 2 4 2" xfId="4802"/>
    <cellStyle name="Normal 27 2 4 2 2" xfId="17449"/>
    <cellStyle name="Normal 27 2 4 2 2 2" xfId="52665"/>
    <cellStyle name="Normal 27 2 4 2 2 3" xfId="30054"/>
    <cellStyle name="Normal 27 2 4 2 3" xfId="13895"/>
    <cellStyle name="Normal 27 2 4 2 3 2" xfId="49113"/>
    <cellStyle name="Normal 27 2 4 2 4" xfId="40068"/>
    <cellStyle name="Normal 27 2 4 2 5" xfId="26502"/>
    <cellStyle name="Normal 27 2 4 3" xfId="6272"/>
    <cellStyle name="Normal 27 2 4 3 2" xfId="18903"/>
    <cellStyle name="Normal 27 2 4 3 2 2" xfId="54119"/>
    <cellStyle name="Normal 27 2 4 3 3" xfId="41522"/>
    <cellStyle name="Normal 27 2 4 3 4" xfId="31508"/>
    <cellStyle name="Normal 27 2 4 4" xfId="7731"/>
    <cellStyle name="Normal 27 2 4 4 2" xfId="20357"/>
    <cellStyle name="Normal 27 2 4 4 2 2" xfId="55573"/>
    <cellStyle name="Normal 27 2 4 4 3" xfId="42976"/>
    <cellStyle name="Normal 27 2 4 4 4" xfId="32962"/>
    <cellStyle name="Normal 27 2 4 5" xfId="9512"/>
    <cellStyle name="Normal 27 2 4 5 2" xfId="22133"/>
    <cellStyle name="Normal 27 2 4 5 2 2" xfId="57349"/>
    <cellStyle name="Normal 27 2 4 5 3" xfId="44752"/>
    <cellStyle name="Normal 27 2 4 5 4" xfId="34738"/>
    <cellStyle name="Normal 27 2 4 6" xfId="11306"/>
    <cellStyle name="Normal 27 2 4 6 2" xfId="23909"/>
    <cellStyle name="Normal 27 2 4 6 2 2" xfId="59125"/>
    <cellStyle name="Normal 27 2 4 6 3" xfId="46528"/>
    <cellStyle name="Normal 27 2 4 6 4" xfId="36514"/>
    <cellStyle name="Normal 27 2 4 7" xfId="15673"/>
    <cellStyle name="Normal 27 2 4 7 2" xfId="50889"/>
    <cellStyle name="Normal 27 2 4 7 3" xfId="28278"/>
    <cellStyle name="Normal 27 2 4 8" xfId="12764"/>
    <cellStyle name="Normal 27 2 4 8 2" xfId="47982"/>
    <cellStyle name="Normal 27 2 4 9" xfId="38292"/>
    <cellStyle name="Normal 27 2 5" xfId="2828"/>
    <cellStyle name="Normal 27 2 5 10" xfId="25216"/>
    <cellStyle name="Normal 27 2 5 11" xfId="60751"/>
    <cellStyle name="Normal 27 2 5 2" xfId="4647"/>
    <cellStyle name="Normal 27 2 5 2 2" xfId="17294"/>
    <cellStyle name="Normal 27 2 5 2 2 2" xfId="52510"/>
    <cellStyle name="Normal 27 2 5 2 2 3" xfId="29899"/>
    <cellStyle name="Normal 27 2 5 2 3" xfId="13740"/>
    <cellStyle name="Normal 27 2 5 2 3 2" xfId="48958"/>
    <cellStyle name="Normal 27 2 5 2 4" xfId="39913"/>
    <cellStyle name="Normal 27 2 5 2 5" xfId="26347"/>
    <cellStyle name="Normal 27 2 5 3" xfId="6117"/>
    <cellStyle name="Normal 27 2 5 3 2" xfId="18748"/>
    <cellStyle name="Normal 27 2 5 3 2 2" xfId="53964"/>
    <cellStyle name="Normal 27 2 5 3 3" xfId="41367"/>
    <cellStyle name="Normal 27 2 5 3 4" xfId="31353"/>
    <cellStyle name="Normal 27 2 5 4" xfId="7576"/>
    <cellStyle name="Normal 27 2 5 4 2" xfId="20202"/>
    <cellStyle name="Normal 27 2 5 4 2 2" xfId="55418"/>
    <cellStyle name="Normal 27 2 5 4 3" xfId="42821"/>
    <cellStyle name="Normal 27 2 5 4 4" xfId="32807"/>
    <cellStyle name="Normal 27 2 5 5" xfId="9357"/>
    <cellStyle name="Normal 27 2 5 5 2" xfId="21978"/>
    <cellStyle name="Normal 27 2 5 5 2 2" xfId="57194"/>
    <cellStyle name="Normal 27 2 5 5 3" xfId="44597"/>
    <cellStyle name="Normal 27 2 5 5 4" xfId="34583"/>
    <cellStyle name="Normal 27 2 5 6" xfId="11151"/>
    <cellStyle name="Normal 27 2 5 6 2" xfId="23754"/>
    <cellStyle name="Normal 27 2 5 6 2 2" xfId="58970"/>
    <cellStyle name="Normal 27 2 5 6 3" xfId="46373"/>
    <cellStyle name="Normal 27 2 5 6 4" xfId="36359"/>
    <cellStyle name="Normal 27 2 5 7" xfId="15518"/>
    <cellStyle name="Normal 27 2 5 7 2" xfId="50734"/>
    <cellStyle name="Normal 27 2 5 7 3" xfId="28123"/>
    <cellStyle name="Normal 27 2 5 8" xfId="12609"/>
    <cellStyle name="Normal 27 2 5 8 2" xfId="47827"/>
    <cellStyle name="Normal 27 2 5 9" xfId="38137"/>
    <cellStyle name="Normal 27 2 6" xfId="3338"/>
    <cellStyle name="Normal 27 2 6 10" xfId="26834"/>
    <cellStyle name="Normal 27 2 6 11" xfId="61238"/>
    <cellStyle name="Normal 27 2 6 2" xfId="5134"/>
    <cellStyle name="Normal 27 2 6 2 2" xfId="17781"/>
    <cellStyle name="Normal 27 2 6 2 2 2" xfId="52997"/>
    <cellStyle name="Normal 27 2 6 2 3" xfId="40400"/>
    <cellStyle name="Normal 27 2 6 2 4" xfId="30386"/>
    <cellStyle name="Normal 27 2 6 3" xfId="6604"/>
    <cellStyle name="Normal 27 2 6 3 2" xfId="19235"/>
    <cellStyle name="Normal 27 2 6 3 2 2" xfId="54451"/>
    <cellStyle name="Normal 27 2 6 3 3" xfId="41854"/>
    <cellStyle name="Normal 27 2 6 3 4" xfId="31840"/>
    <cellStyle name="Normal 27 2 6 4" xfId="8063"/>
    <cellStyle name="Normal 27 2 6 4 2" xfId="20689"/>
    <cellStyle name="Normal 27 2 6 4 2 2" xfId="55905"/>
    <cellStyle name="Normal 27 2 6 4 3" xfId="43308"/>
    <cellStyle name="Normal 27 2 6 4 4" xfId="33294"/>
    <cellStyle name="Normal 27 2 6 5" xfId="9844"/>
    <cellStyle name="Normal 27 2 6 5 2" xfId="22465"/>
    <cellStyle name="Normal 27 2 6 5 2 2" xfId="57681"/>
    <cellStyle name="Normal 27 2 6 5 3" xfId="45084"/>
    <cellStyle name="Normal 27 2 6 5 4" xfId="35070"/>
    <cellStyle name="Normal 27 2 6 6" xfId="11638"/>
    <cellStyle name="Normal 27 2 6 6 2" xfId="24241"/>
    <cellStyle name="Normal 27 2 6 6 2 2" xfId="59457"/>
    <cellStyle name="Normal 27 2 6 6 3" xfId="46860"/>
    <cellStyle name="Normal 27 2 6 6 4" xfId="36846"/>
    <cellStyle name="Normal 27 2 6 7" xfId="16005"/>
    <cellStyle name="Normal 27 2 6 7 2" xfId="51221"/>
    <cellStyle name="Normal 27 2 6 7 3" xfId="28610"/>
    <cellStyle name="Normal 27 2 6 8" xfId="14227"/>
    <cellStyle name="Normal 27 2 6 8 2" xfId="49445"/>
    <cellStyle name="Normal 27 2 6 9" xfId="38624"/>
    <cellStyle name="Normal 27 2 7" xfId="2498"/>
    <cellStyle name="Normal 27 2 7 10" xfId="26025"/>
    <cellStyle name="Normal 27 2 7 11" xfId="60429"/>
    <cellStyle name="Normal 27 2 7 2" xfId="4325"/>
    <cellStyle name="Normal 27 2 7 2 2" xfId="16972"/>
    <cellStyle name="Normal 27 2 7 2 2 2" xfId="52188"/>
    <cellStyle name="Normal 27 2 7 2 3" xfId="39591"/>
    <cellStyle name="Normal 27 2 7 2 4" xfId="29577"/>
    <cellStyle name="Normal 27 2 7 3" xfId="5795"/>
    <cellStyle name="Normal 27 2 7 3 2" xfId="18426"/>
    <cellStyle name="Normal 27 2 7 3 2 2" xfId="53642"/>
    <cellStyle name="Normal 27 2 7 3 3" xfId="41045"/>
    <cellStyle name="Normal 27 2 7 3 4" xfId="31031"/>
    <cellStyle name="Normal 27 2 7 4" xfId="7254"/>
    <cellStyle name="Normal 27 2 7 4 2" xfId="19880"/>
    <cellStyle name="Normal 27 2 7 4 2 2" xfId="55096"/>
    <cellStyle name="Normal 27 2 7 4 3" xfId="42499"/>
    <cellStyle name="Normal 27 2 7 4 4" xfId="32485"/>
    <cellStyle name="Normal 27 2 7 5" xfId="9035"/>
    <cellStyle name="Normal 27 2 7 5 2" xfId="21656"/>
    <cellStyle name="Normal 27 2 7 5 2 2" xfId="56872"/>
    <cellStyle name="Normal 27 2 7 5 3" xfId="44275"/>
    <cellStyle name="Normal 27 2 7 5 4" xfId="34261"/>
    <cellStyle name="Normal 27 2 7 6" xfId="10829"/>
    <cellStyle name="Normal 27 2 7 6 2" xfId="23432"/>
    <cellStyle name="Normal 27 2 7 6 2 2" xfId="58648"/>
    <cellStyle name="Normal 27 2 7 6 3" xfId="46051"/>
    <cellStyle name="Normal 27 2 7 6 4" xfId="36037"/>
    <cellStyle name="Normal 27 2 7 7" xfId="15196"/>
    <cellStyle name="Normal 27 2 7 7 2" xfId="50412"/>
    <cellStyle name="Normal 27 2 7 7 3" xfId="27801"/>
    <cellStyle name="Normal 27 2 7 8" xfId="13418"/>
    <cellStyle name="Normal 27 2 7 8 2" xfId="48636"/>
    <cellStyle name="Normal 27 2 7 9" xfId="37815"/>
    <cellStyle name="Normal 27 2 8" xfId="3662"/>
    <cellStyle name="Normal 27 2 8 2" xfId="8386"/>
    <cellStyle name="Normal 27 2 8 2 2" xfId="21012"/>
    <cellStyle name="Normal 27 2 8 2 2 2" xfId="56228"/>
    <cellStyle name="Normal 27 2 8 2 3" xfId="43631"/>
    <cellStyle name="Normal 27 2 8 2 4" xfId="33617"/>
    <cellStyle name="Normal 27 2 8 3" xfId="10167"/>
    <cellStyle name="Normal 27 2 8 3 2" xfId="22788"/>
    <cellStyle name="Normal 27 2 8 3 2 2" xfId="58004"/>
    <cellStyle name="Normal 27 2 8 3 3" xfId="45407"/>
    <cellStyle name="Normal 27 2 8 3 4" xfId="35393"/>
    <cellStyle name="Normal 27 2 8 4" xfId="11963"/>
    <cellStyle name="Normal 27 2 8 4 2" xfId="24564"/>
    <cellStyle name="Normal 27 2 8 4 2 2" xfId="59780"/>
    <cellStyle name="Normal 27 2 8 4 3" xfId="47183"/>
    <cellStyle name="Normal 27 2 8 4 4" xfId="37169"/>
    <cellStyle name="Normal 27 2 8 5" xfId="16328"/>
    <cellStyle name="Normal 27 2 8 5 2" xfId="51544"/>
    <cellStyle name="Normal 27 2 8 5 3" xfId="28933"/>
    <cellStyle name="Normal 27 2 8 6" xfId="14550"/>
    <cellStyle name="Normal 27 2 8 6 2" xfId="49768"/>
    <cellStyle name="Normal 27 2 8 7" xfId="38947"/>
    <cellStyle name="Normal 27 2 8 8" xfId="27157"/>
    <cellStyle name="Normal 27 2 9" xfId="3994"/>
    <cellStyle name="Normal 27 2 9 2" xfId="16650"/>
    <cellStyle name="Normal 27 2 9 2 2" xfId="51866"/>
    <cellStyle name="Normal 27 2 9 2 3" xfId="29255"/>
    <cellStyle name="Normal 27 2 9 3" xfId="13096"/>
    <cellStyle name="Normal 27 2 9 3 2" xfId="48314"/>
    <cellStyle name="Normal 27 2 9 4" xfId="39269"/>
    <cellStyle name="Normal 27 2 9 5" xfId="25703"/>
    <cellStyle name="Normal 27 2_District Target Attainment" xfId="1151"/>
    <cellStyle name="Normal 27 3" xfId="1286"/>
    <cellStyle name="Normal 27 3 10" xfId="6965"/>
    <cellStyle name="Normal 27 3 10 2" xfId="19592"/>
    <cellStyle name="Normal 27 3 10 2 2" xfId="54808"/>
    <cellStyle name="Normal 27 3 10 3" xfId="42211"/>
    <cellStyle name="Normal 27 3 10 4" xfId="32197"/>
    <cellStyle name="Normal 27 3 11" xfId="8746"/>
    <cellStyle name="Normal 27 3 11 2" xfId="21368"/>
    <cellStyle name="Normal 27 3 11 2 2" xfId="56584"/>
    <cellStyle name="Normal 27 3 11 3" xfId="43987"/>
    <cellStyle name="Normal 27 3 11 4" xfId="33973"/>
    <cellStyle name="Normal 27 3 12" xfId="10628"/>
    <cellStyle name="Normal 27 3 12 2" xfId="23239"/>
    <cellStyle name="Normal 27 3 12 2 2" xfId="58455"/>
    <cellStyle name="Normal 27 3 12 3" xfId="45858"/>
    <cellStyle name="Normal 27 3 12 4" xfId="35844"/>
    <cellStyle name="Normal 27 3 13" xfId="14907"/>
    <cellStyle name="Normal 27 3 13 2" xfId="50124"/>
    <cellStyle name="Normal 27 3 13 3" xfId="27513"/>
    <cellStyle name="Normal 27 3 14" xfId="12321"/>
    <cellStyle name="Normal 27 3 14 2" xfId="47539"/>
    <cellStyle name="Normal 27 3 15" xfId="37526"/>
    <cellStyle name="Normal 27 3 16" xfId="24928"/>
    <cellStyle name="Normal 27 3 17" xfId="60141"/>
    <cellStyle name="Normal 27 3 2" xfId="2351"/>
    <cellStyle name="Normal 27 3 2 10" xfId="10629"/>
    <cellStyle name="Normal 27 3 2 10 2" xfId="23240"/>
    <cellStyle name="Normal 27 3 2 10 2 2" xfId="58456"/>
    <cellStyle name="Normal 27 3 2 10 3" xfId="45859"/>
    <cellStyle name="Normal 27 3 2 10 4" xfId="35845"/>
    <cellStyle name="Normal 27 3 2 11" xfId="15062"/>
    <cellStyle name="Normal 27 3 2 11 2" xfId="50278"/>
    <cellStyle name="Normal 27 3 2 11 3" xfId="27667"/>
    <cellStyle name="Normal 27 3 2 12" xfId="12475"/>
    <cellStyle name="Normal 27 3 2 12 2" xfId="47693"/>
    <cellStyle name="Normal 27 3 2 13" xfId="37681"/>
    <cellStyle name="Normal 27 3 2 14" xfId="25082"/>
    <cellStyle name="Normal 27 3 2 15" xfId="60295"/>
    <cellStyle name="Normal 27 3 2 2" xfId="3197"/>
    <cellStyle name="Normal 27 3 2 2 10" xfId="25566"/>
    <cellStyle name="Normal 27 3 2 2 11" xfId="61101"/>
    <cellStyle name="Normal 27 3 2 2 2" xfId="4997"/>
    <cellStyle name="Normal 27 3 2 2 2 2" xfId="17644"/>
    <cellStyle name="Normal 27 3 2 2 2 2 2" xfId="52860"/>
    <cellStyle name="Normal 27 3 2 2 2 2 3" xfId="30249"/>
    <cellStyle name="Normal 27 3 2 2 2 3" xfId="14090"/>
    <cellStyle name="Normal 27 3 2 2 2 3 2" xfId="49308"/>
    <cellStyle name="Normal 27 3 2 2 2 4" xfId="40263"/>
    <cellStyle name="Normal 27 3 2 2 2 5" xfId="26697"/>
    <cellStyle name="Normal 27 3 2 2 3" xfId="6467"/>
    <cellStyle name="Normal 27 3 2 2 3 2" xfId="19098"/>
    <cellStyle name="Normal 27 3 2 2 3 2 2" xfId="54314"/>
    <cellStyle name="Normal 27 3 2 2 3 3" xfId="41717"/>
    <cellStyle name="Normal 27 3 2 2 3 4" xfId="31703"/>
    <cellStyle name="Normal 27 3 2 2 4" xfId="7926"/>
    <cellStyle name="Normal 27 3 2 2 4 2" xfId="20552"/>
    <cellStyle name="Normal 27 3 2 2 4 2 2" xfId="55768"/>
    <cellStyle name="Normal 27 3 2 2 4 3" xfId="43171"/>
    <cellStyle name="Normal 27 3 2 2 4 4" xfId="33157"/>
    <cellStyle name="Normal 27 3 2 2 5" xfId="9707"/>
    <cellStyle name="Normal 27 3 2 2 5 2" xfId="22328"/>
    <cellStyle name="Normal 27 3 2 2 5 2 2" xfId="57544"/>
    <cellStyle name="Normal 27 3 2 2 5 3" xfId="44947"/>
    <cellStyle name="Normal 27 3 2 2 5 4" xfId="34933"/>
    <cellStyle name="Normal 27 3 2 2 6" xfId="11501"/>
    <cellStyle name="Normal 27 3 2 2 6 2" xfId="24104"/>
    <cellStyle name="Normal 27 3 2 2 6 2 2" xfId="59320"/>
    <cellStyle name="Normal 27 3 2 2 6 3" xfId="46723"/>
    <cellStyle name="Normal 27 3 2 2 6 4" xfId="36709"/>
    <cellStyle name="Normal 27 3 2 2 7" xfId="15868"/>
    <cellStyle name="Normal 27 3 2 2 7 2" xfId="51084"/>
    <cellStyle name="Normal 27 3 2 2 7 3" xfId="28473"/>
    <cellStyle name="Normal 27 3 2 2 8" xfId="12959"/>
    <cellStyle name="Normal 27 3 2 2 8 2" xfId="48177"/>
    <cellStyle name="Normal 27 3 2 2 9" xfId="38487"/>
    <cellStyle name="Normal 27 3 2 3" xfId="3526"/>
    <cellStyle name="Normal 27 3 2 3 10" xfId="27022"/>
    <cellStyle name="Normal 27 3 2 3 11" xfId="61426"/>
    <cellStyle name="Normal 27 3 2 3 2" xfId="5322"/>
    <cellStyle name="Normal 27 3 2 3 2 2" xfId="17969"/>
    <cellStyle name="Normal 27 3 2 3 2 2 2" xfId="53185"/>
    <cellStyle name="Normal 27 3 2 3 2 3" xfId="40588"/>
    <cellStyle name="Normal 27 3 2 3 2 4" xfId="30574"/>
    <cellStyle name="Normal 27 3 2 3 3" xfId="6792"/>
    <cellStyle name="Normal 27 3 2 3 3 2" xfId="19423"/>
    <cellStyle name="Normal 27 3 2 3 3 2 2" xfId="54639"/>
    <cellStyle name="Normal 27 3 2 3 3 3" xfId="42042"/>
    <cellStyle name="Normal 27 3 2 3 3 4" xfId="32028"/>
    <cellStyle name="Normal 27 3 2 3 4" xfId="8251"/>
    <cellStyle name="Normal 27 3 2 3 4 2" xfId="20877"/>
    <cellStyle name="Normal 27 3 2 3 4 2 2" xfId="56093"/>
    <cellStyle name="Normal 27 3 2 3 4 3" xfId="43496"/>
    <cellStyle name="Normal 27 3 2 3 4 4" xfId="33482"/>
    <cellStyle name="Normal 27 3 2 3 5" xfId="10032"/>
    <cellStyle name="Normal 27 3 2 3 5 2" xfId="22653"/>
    <cellStyle name="Normal 27 3 2 3 5 2 2" xfId="57869"/>
    <cellStyle name="Normal 27 3 2 3 5 3" xfId="45272"/>
    <cellStyle name="Normal 27 3 2 3 5 4" xfId="35258"/>
    <cellStyle name="Normal 27 3 2 3 6" xfId="11826"/>
    <cellStyle name="Normal 27 3 2 3 6 2" xfId="24429"/>
    <cellStyle name="Normal 27 3 2 3 6 2 2" xfId="59645"/>
    <cellStyle name="Normal 27 3 2 3 6 3" xfId="47048"/>
    <cellStyle name="Normal 27 3 2 3 6 4" xfId="37034"/>
    <cellStyle name="Normal 27 3 2 3 7" xfId="16193"/>
    <cellStyle name="Normal 27 3 2 3 7 2" xfId="51409"/>
    <cellStyle name="Normal 27 3 2 3 7 3" xfId="28798"/>
    <cellStyle name="Normal 27 3 2 3 8" xfId="14415"/>
    <cellStyle name="Normal 27 3 2 3 8 2" xfId="49633"/>
    <cellStyle name="Normal 27 3 2 3 9" xfId="38812"/>
    <cellStyle name="Normal 27 3 2 4" xfId="2687"/>
    <cellStyle name="Normal 27 3 2 4 10" xfId="26213"/>
    <cellStyle name="Normal 27 3 2 4 11" xfId="60617"/>
    <cellStyle name="Normal 27 3 2 4 2" xfId="4513"/>
    <cellStyle name="Normal 27 3 2 4 2 2" xfId="17160"/>
    <cellStyle name="Normal 27 3 2 4 2 2 2" xfId="52376"/>
    <cellStyle name="Normal 27 3 2 4 2 3" xfId="39779"/>
    <cellStyle name="Normal 27 3 2 4 2 4" xfId="29765"/>
    <cellStyle name="Normal 27 3 2 4 3" xfId="5983"/>
    <cellStyle name="Normal 27 3 2 4 3 2" xfId="18614"/>
    <cellStyle name="Normal 27 3 2 4 3 2 2" xfId="53830"/>
    <cellStyle name="Normal 27 3 2 4 3 3" xfId="41233"/>
    <cellStyle name="Normal 27 3 2 4 3 4" xfId="31219"/>
    <cellStyle name="Normal 27 3 2 4 4" xfId="7442"/>
    <cellStyle name="Normal 27 3 2 4 4 2" xfId="20068"/>
    <cellStyle name="Normal 27 3 2 4 4 2 2" xfId="55284"/>
    <cellStyle name="Normal 27 3 2 4 4 3" xfId="42687"/>
    <cellStyle name="Normal 27 3 2 4 4 4" xfId="32673"/>
    <cellStyle name="Normal 27 3 2 4 5" xfId="9223"/>
    <cellStyle name="Normal 27 3 2 4 5 2" xfId="21844"/>
    <cellStyle name="Normal 27 3 2 4 5 2 2" xfId="57060"/>
    <cellStyle name="Normal 27 3 2 4 5 3" xfId="44463"/>
    <cellStyle name="Normal 27 3 2 4 5 4" xfId="34449"/>
    <cellStyle name="Normal 27 3 2 4 6" xfId="11017"/>
    <cellStyle name="Normal 27 3 2 4 6 2" xfId="23620"/>
    <cellStyle name="Normal 27 3 2 4 6 2 2" xfId="58836"/>
    <cellStyle name="Normal 27 3 2 4 6 3" xfId="46239"/>
    <cellStyle name="Normal 27 3 2 4 6 4" xfId="36225"/>
    <cellStyle name="Normal 27 3 2 4 7" xfId="15384"/>
    <cellStyle name="Normal 27 3 2 4 7 2" xfId="50600"/>
    <cellStyle name="Normal 27 3 2 4 7 3" xfId="27989"/>
    <cellStyle name="Normal 27 3 2 4 8" xfId="13606"/>
    <cellStyle name="Normal 27 3 2 4 8 2" xfId="48824"/>
    <cellStyle name="Normal 27 3 2 4 9" xfId="38003"/>
    <cellStyle name="Normal 27 3 2 5" xfId="3851"/>
    <cellStyle name="Normal 27 3 2 5 2" xfId="8574"/>
    <cellStyle name="Normal 27 3 2 5 2 2" xfId="21200"/>
    <cellStyle name="Normal 27 3 2 5 2 2 2" xfId="56416"/>
    <cellStyle name="Normal 27 3 2 5 2 3" xfId="43819"/>
    <cellStyle name="Normal 27 3 2 5 2 4" xfId="33805"/>
    <cellStyle name="Normal 27 3 2 5 3" xfId="10355"/>
    <cellStyle name="Normal 27 3 2 5 3 2" xfId="22976"/>
    <cellStyle name="Normal 27 3 2 5 3 2 2" xfId="58192"/>
    <cellStyle name="Normal 27 3 2 5 3 3" xfId="45595"/>
    <cellStyle name="Normal 27 3 2 5 3 4" xfId="35581"/>
    <cellStyle name="Normal 27 3 2 5 4" xfId="12151"/>
    <cellStyle name="Normal 27 3 2 5 4 2" xfId="24752"/>
    <cellStyle name="Normal 27 3 2 5 4 2 2" xfId="59968"/>
    <cellStyle name="Normal 27 3 2 5 4 3" xfId="47371"/>
    <cellStyle name="Normal 27 3 2 5 4 4" xfId="37357"/>
    <cellStyle name="Normal 27 3 2 5 5" xfId="16516"/>
    <cellStyle name="Normal 27 3 2 5 5 2" xfId="51732"/>
    <cellStyle name="Normal 27 3 2 5 5 3" xfId="29121"/>
    <cellStyle name="Normal 27 3 2 5 6" xfId="14738"/>
    <cellStyle name="Normal 27 3 2 5 6 2" xfId="49956"/>
    <cellStyle name="Normal 27 3 2 5 7" xfId="39135"/>
    <cellStyle name="Normal 27 3 2 5 8" xfId="27345"/>
    <cellStyle name="Normal 27 3 2 6" xfId="4191"/>
    <cellStyle name="Normal 27 3 2 6 2" xfId="16838"/>
    <cellStyle name="Normal 27 3 2 6 2 2" xfId="52054"/>
    <cellStyle name="Normal 27 3 2 6 2 3" xfId="29443"/>
    <cellStyle name="Normal 27 3 2 6 3" xfId="13284"/>
    <cellStyle name="Normal 27 3 2 6 3 2" xfId="48502"/>
    <cellStyle name="Normal 27 3 2 6 4" xfId="39457"/>
    <cellStyle name="Normal 27 3 2 6 5" xfId="25891"/>
    <cellStyle name="Normal 27 3 2 7" xfId="5661"/>
    <cellStyle name="Normal 27 3 2 7 2" xfId="18292"/>
    <cellStyle name="Normal 27 3 2 7 2 2" xfId="53508"/>
    <cellStyle name="Normal 27 3 2 7 3" xfId="40911"/>
    <cellStyle name="Normal 27 3 2 7 4" xfId="30897"/>
    <cellStyle name="Normal 27 3 2 8" xfId="7120"/>
    <cellStyle name="Normal 27 3 2 8 2" xfId="19746"/>
    <cellStyle name="Normal 27 3 2 8 2 2" xfId="54962"/>
    <cellStyle name="Normal 27 3 2 8 3" xfId="42365"/>
    <cellStyle name="Normal 27 3 2 8 4" xfId="32351"/>
    <cellStyle name="Normal 27 3 2 9" xfId="8901"/>
    <cellStyle name="Normal 27 3 2 9 2" xfId="21522"/>
    <cellStyle name="Normal 27 3 2 9 2 2" xfId="56738"/>
    <cellStyle name="Normal 27 3 2 9 3" xfId="44141"/>
    <cellStyle name="Normal 27 3 2 9 4" xfId="34127"/>
    <cellStyle name="Normal 27 3 3" xfId="3036"/>
    <cellStyle name="Normal 27 3 3 10" xfId="25409"/>
    <cellStyle name="Normal 27 3 3 11" xfId="60944"/>
    <cellStyle name="Normal 27 3 3 2" xfId="4840"/>
    <cellStyle name="Normal 27 3 3 2 2" xfId="17487"/>
    <cellStyle name="Normal 27 3 3 2 2 2" xfId="52703"/>
    <cellStyle name="Normal 27 3 3 2 2 3" xfId="30092"/>
    <cellStyle name="Normal 27 3 3 2 3" xfId="13933"/>
    <cellStyle name="Normal 27 3 3 2 3 2" xfId="49151"/>
    <cellStyle name="Normal 27 3 3 2 4" xfId="40106"/>
    <cellStyle name="Normal 27 3 3 2 5" xfId="26540"/>
    <cellStyle name="Normal 27 3 3 3" xfId="6310"/>
    <cellStyle name="Normal 27 3 3 3 2" xfId="18941"/>
    <cellStyle name="Normal 27 3 3 3 2 2" xfId="54157"/>
    <cellStyle name="Normal 27 3 3 3 3" xfId="41560"/>
    <cellStyle name="Normal 27 3 3 3 4" xfId="31546"/>
    <cellStyle name="Normal 27 3 3 4" xfId="7769"/>
    <cellStyle name="Normal 27 3 3 4 2" xfId="20395"/>
    <cellStyle name="Normal 27 3 3 4 2 2" xfId="55611"/>
    <cellStyle name="Normal 27 3 3 4 3" xfId="43014"/>
    <cellStyle name="Normal 27 3 3 4 4" xfId="33000"/>
    <cellStyle name="Normal 27 3 3 5" xfId="9550"/>
    <cellStyle name="Normal 27 3 3 5 2" xfId="22171"/>
    <cellStyle name="Normal 27 3 3 5 2 2" xfId="57387"/>
    <cellStyle name="Normal 27 3 3 5 3" xfId="44790"/>
    <cellStyle name="Normal 27 3 3 5 4" xfId="34776"/>
    <cellStyle name="Normal 27 3 3 6" xfId="11344"/>
    <cellStyle name="Normal 27 3 3 6 2" xfId="23947"/>
    <cellStyle name="Normal 27 3 3 6 2 2" xfId="59163"/>
    <cellStyle name="Normal 27 3 3 6 3" xfId="46566"/>
    <cellStyle name="Normal 27 3 3 6 4" xfId="36552"/>
    <cellStyle name="Normal 27 3 3 7" xfId="15711"/>
    <cellStyle name="Normal 27 3 3 7 2" xfId="50927"/>
    <cellStyle name="Normal 27 3 3 7 3" xfId="28316"/>
    <cellStyle name="Normal 27 3 3 8" xfId="12802"/>
    <cellStyle name="Normal 27 3 3 8 2" xfId="48020"/>
    <cellStyle name="Normal 27 3 3 9" xfId="38330"/>
    <cellStyle name="Normal 27 3 4" xfId="2863"/>
    <cellStyle name="Normal 27 3 4 10" xfId="25250"/>
    <cellStyle name="Normal 27 3 4 11" xfId="60785"/>
    <cellStyle name="Normal 27 3 4 2" xfId="4681"/>
    <cellStyle name="Normal 27 3 4 2 2" xfId="17328"/>
    <cellStyle name="Normal 27 3 4 2 2 2" xfId="52544"/>
    <cellStyle name="Normal 27 3 4 2 2 3" xfId="29933"/>
    <cellStyle name="Normal 27 3 4 2 3" xfId="13774"/>
    <cellStyle name="Normal 27 3 4 2 3 2" xfId="48992"/>
    <cellStyle name="Normal 27 3 4 2 4" xfId="39947"/>
    <cellStyle name="Normal 27 3 4 2 5" xfId="26381"/>
    <cellStyle name="Normal 27 3 4 3" xfId="6151"/>
    <cellStyle name="Normal 27 3 4 3 2" xfId="18782"/>
    <cellStyle name="Normal 27 3 4 3 2 2" xfId="53998"/>
    <cellStyle name="Normal 27 3 4 3 3" xfId="41401"/>
    <cellStyle name="Normal 27 3 4 3 4" xfId="31387"/>
    <cellStyle name="Normal 27 3 4 4" xfId="7610"/>
    <cellStyle name="Normal 27 3 4 4 2" xfId="20236"/>
    <cellStyle name="Normal 27 3 4 4 2 2" xfId="55452"/>
    <cellStyle name="Normal 27 3 4 4 3" xfId="42855"/>
    <cellStyle name="Normal 27 3 4 4 4" xfId="32841"/>
    <cellStyle name="Normal 27 3 4 5" xfId="9391"/>
    <cellStyle name="Normal 27 3 4 5 2" xfId="22012"/>
    <cellStyle name="Normal 27 3 4 5 2 2" xfId="57228"/>
    <cellStyle name="Normal 27 3 4 5 3" xfId="44631"/>
    <cellStyle name="Normal 27 3 4 5 4" xfId="34617"/>
    <cellStyle name="Normal 27 3 4 6" xfId="11185"/>
    <cellStyle name="Normal 27 3 4 6 2" xfId="23788"/>
    <cellStyle name="Normal 27 3 4 6 2 2" xfId="59004"/>
    <cellStyle name="Normal 27 3 4 6 3" xfId="46407"/>
    <cellStyle name="Normal 27 3 4 6 4" xfId="36393"/>
    <cellStyle name="Normal 27 3 4 7" xfId="15552"/>
    <cellStyle name="Normal 27 3 4 7 2" xfId="50768"/>
    <cellStyle name="Normal 27 3 4 7 3" xfId="28157"/>
    <cellStyle name="Normal 27 3 4 8" xfId="12643"/>
    <cellStyle name="Normal 27 3 4 8 2" xfId="47861"/>
    <cellStyle name="Normal 27 3 4 9" xfId="38171"/>
    <cellStyle name="Normal 27 3 5" xfId="3372"/>
    <cellStyle name="Normal 27 3 5 10" xfId="26868"/>
    <cellStyle name="Normal 27 3 5 11" xfId="61272"/>
    <cellStyle name="Normal 27 3 5 2" xfId="5168"/>
    <cellStyle name="Normal 27 3 5 2 2" xfId="17815"/>
    <cellStyle name="Normal 27 3 5 2 2 2" xfId="53031"/>
    <cellStyle name="Normal 27 3 5 2 3" xfId="40434"/>
    <cellStyle name="Normal 27 3 5 2 4" xfId="30420"/>
    <cellStyle name="Normal 27 3 5 3" xfId="6638"/>
    <cellStyle name="Normal 27 3 5 3 2" xfId="19269"/>
    <cellStyle name="Normal 27 3 5 3 2 2" xfId="54485"/>
    <cellStyle name="Normal 27 3 5 3 3" xfId="41888"/>
    <cellStyle name="Normal 27 3 5 3 4" xfId="31874"/>
    <cellStyle name="Normal 27 3 5 4" xfId="8097"/>
    <cellStyle name="Normal 27 3 5 4 2" xfId="20723"/>
    <cellStyle name="Normal 27 3 5 4 2 2" xfId="55939"/>
    <cellStyle name="Normal 27 3 5 4 3" xfId="43342"/>
    <cellStyle name="Normal 27 3 5 4 4" xfId="33328"/>
    <cellStyle name="Normal 27 3 5 5" xfId="9878"/>
    <cellStyle name="Normal 27 3 5 5 2" xfId="22499"/>
    <cellStyle name="Normal 27 3 5 5 2 2" xfId="57715"/>
    <cellStyle name="Normal 27 3 5 5 3" xfId="45118"/>
    <cellStyle name="Normal 27 3 5 5 4" xfId="35104"/>
    <cellStyle name="Normal 27 3 5 6" xfId="11672"/>
    <cellStyle name="Normal 27 3 5 6 2" xfId="24275"/>
    <cellStyle name="Normal 27 3 5 6 2 2" xfId="59491"/>
    <cellStyle name="Normal 27 3 5 6 3" xfId="46894"/>
    <cellStyle name="Normal 27 3 5 6 4" xfId="36880"/>
    <cellStyle name="Normal 27 3 5 7" xfId="16039"/>
    <cellStyle name="Normal 27 3 5 7 2" xfId="51255"/>
    <cellStyle name="Normal 27 3 5 7 3" xfId="28644"/>
    <cellStyle name="Normal 27 3 5 8" xfId="14261"/>
    <cellStyle name="Normal 27 3 5 8 2" xfId="49479"/>
    <cellStyle name="Normal 27 3 5 9" xfId="38658"/>
    <cellStyle name="Normal 27 3 6" xfId="2532"/>
    <cellStyle name="Normal 27 3 6 10" xfId="26059"/>
    <cellStyle name="Normal 27 3 6 11" xfId="60463"/>
    <cellStyle name="Normal 27 3 6 2" xfId="4359"/>
    <cellStyle name="Normal 27 3 6 2 2" xfId="17006"/>
    <cellStyle name="Normal 27 3 6 2 2 2" xfId="52222"/>
    <cellStyle name="Normal 27 3 6 2 3" xfId="39625"/>
    <cellStyle name="Normal 27 3 6 2 4" xfId="29611"/>
    <cellStyle name="Normal 27 3 6 3" xfId="5829"/>
    <cellStyle name="Normal 27 3 6 3 2" xfId="18460"/>
    <cellStyle name="Normal 27 3 6 3 2 2" xfId="53676"/>
    <cellStyle name="Normal 27 3 6 3 3" xfId="41079"/>
    <cellStyle name="Normal 27 3 6 3 4" xfId="31065"/>
    <cellStyle name="Normal 27 3 6 4" xfId="7288"/>
    <cellStyle name="Normal 27 3 6 4 2" xfId="19914"/>
    <cellStyle name="Normal 27 3 6 4 2 2" xfId="55130"/>
    <cellStyle name="Normal 27 3 6 4 3" xfId="42533"/>
    <cellStyle name="Normal 27 3 6 4 4" xfId="32519"/>
    <cellStyle name="Normal 27 3 6 5" xfId="9069"/>
    <cellStyle name="Normal 27 3 6 5 2" xfId="21690"/>
    <cellStyle name="Normal 27 3 6 5 2 2" xfId="56906"/>
    <cellStyle name="Normal 27 3 6 5 3" xfId="44309"/>
    <cellStyle name="Normal 27 3 6 5 4" xfId="34295"/>
    <cellStyle name="Normal 27 3 6 6" xfId="10863"/>
    <cellStyle name="Normal 27 3 6 6 2" xfId="23466"/>
    <cellStyle name="Normal 27 3 6 6 2 2" xfId="58682"/>
    <cellStyle name="Normal 27 3 6 6 3" xfId="46085"/>
    <cellStyle name="Normal 27 3 6 6 4" xfId="36071"/>
    <cellStyle name="Normal 27 3 6 7" xfId="15230"/>
    <cellStyle name="Normal 27 3 6 7 2" xfId="50446"/>
    <cellStyle name="Normal 27 3 6 7 3" xfId="27835"/>
    <cellStyle name="Normal 27 3 6 8" xfId="13452"/>
    <cellStyle name="Normal 27 3 6 8 2" xfId="48670"/>
    <cellStyle name="Normal 27 3 6 9" xfId="37849"/>
    <cellStyle name="Normal 27 3 7" xfId="3696"/>
    <cellStyle name="Normal 27 3 7 2" xfId="8420"/>
    <cellStyle name="Normal 27 3 7 2 2" xfId="21046"/>
    <cellStyle name="Normal 27 3 7 2 2 2" xfId="56262"/>
    <cellStyle name="Normal 27 3 7 2 3" xfId="43665"/>
    <cellStyle name="Normal 27 3 7 2 4" xfId="33651"/>
    <cellStyle name="Normal 27 3 7 3" xfId="10201"/>
    <cellStyle name="Normal 27 3 7 3 2" xfId="22822"/>
    <cellStyle name="Normal 27 3 7 3 2 2" xfId="58038"/>
    <cellStyle name="Normal 27 3 7 3 3" xfId="45441"/>
    <cellStyle name="Normal 27 3 7 3 4" xfId="35427"/>
    <cellStyle name="Normal 27 3 7 4" xfId="11997"/>
    <cellStyle name="Normal 27 3 7 4 2" xfId="24598"/>
    <cellStyle name="Normal 27 3 7 4 2 2" xfId="59814"/>
    <cellStyle name="Normal 27 3 7 4 3" xfId="47217"/>
    <cellStyle name="Normal 27 3 7 4 4" xfId="37203"/>
    <cellStyle name="Normal 27 3 7 5" xfId="16362"/>
    <cellStyle name="Normal 27 3 7 5 2" xfId="51578"/>
    <cellStyle name="Normal 27 3 7 5 3" xfId="28967"/>
    <cellStyle name="Normal 27 3 7 6" xfId="14584"/>
    <cellStyle name="Normal 27 3 7 6 2" xfId="49802"/>
    <cellStyle name="Normal 27 3 7 7" xfId="38981"/>
    <cellStyle name="Normal 27 3 7 8" xfId="27191"/>
    <cellStyle name="Normal 27 3 8" xfId="4032"/>
    <cellStyle name="Normal 27 3 8 2" xfId="16684"/>
    <cellStyle name="Normal 27 3 8 2 2" xfId="51900"/>
    <cellStyle name="Normal 27 3 8 2 3" xfId="29289"/>
    <cellStyle name="Normal 27 3 8 3" xfId="13130"/>
    <cellStyle name="Normal 27 3 8 3 2" xfId="48348"/>
    <cellStyle name="Normal 27 3 8 4" xfId="39303"/>
    <cellStyle name="Normal 27 3 8 5" xfId="25737"/>
    <cellStyle name="Normal 27 3 9" xfId="5507"/>
    <cellStyle name="Normal 27 3 9 2" xfId="18138"/>
    <cellStyle name="Normal 27 3 9 2 2" xfId="53354"/>
    <cellStyle name="Normal 27 3 9 3" xfId="40757"/>
    <cellStyle name="Normal 27 3 9 4" xfId="30743"/>
    <cellStyle name="Normal 27 4" xfId="2271"/>
    <cellStyle name="Normal 27 4 10" xfId="10630"/>
    <cellStyle name="Normal 27 4 10 2" xfId="23241"/>
    <cellStyle name="Normal 27 4 10 2 2" xfId="58457"/>
    <cellStyle name="Normal 27 4 10 3" xfId="45860"/>
    <cellStyle name="Normal 27 4 10 4" xfId="35846"/>
    <cellStyle name="Normal 27 4 11" xfId="14988"/>
    <cellStyle name="Normal 27 4 11 2" xfId="50204"/>
    <cellStyle name="Normal 27 4 11 3" xfId="27593"/>
    <cellStyle name="Normal 27 4 12" xfId="12401"/>
    <cellStyle name="Normal 27 4 12 2" xfId="47619"/>
    <cellStyle name="Normal 27 4 13" xfId="37607"/>
    <cellStyle name="Normal 27 4 14" xfId="25008"/>
    <cellStyle name="Normal 27 4 15" xfId="60221"/>
    <cellStyle name="Normal 27 4 2" xfId="3123"/>
    <cellStyle name="Normal 27 4 2 10" xfId="25492"/>
    <cellStyle name="Normal 27 4 2 11" xfId="61027"/>
    <cellStyle name="Normal 27 4 2 2" xfId="4923"/>
    <cellStyle name="Normal 27 4 2 2 2" xfId="17570"/>
    <cellStyle name="Normal 27 4 2 2 2 2" xfId="52786"/>
    <cellStyle name="Normal 27 4 2 2 2 3" xfId="30175"/>
    <cellStyle name="Normal 27 4 2 2 3" xfId="14016"/>
    <cellStyle name="Normal 27 4 2 2 3 2" xfId="49234"/>
    <cellStyle name="Normal 27 4 2 2 4" xfId="40189"/>
    <cellStyle name="Normal 27 4 2 2 5" xfId="26623"/>
    <cellStyle name="Normal 27 4 2 3" xfId="6393"/>
    <cellStyle name="Normal 27 4 2 3 2" xfId="19024"/>
    <cellStyle name="Normal 27 4 2 3 2 2" xfId="54240"/>
    <cellStyle name="Normal 27 4 2 3 3" xfId="41643"/>
    <cellStyle name="Normal 27 4 2 3 4" xfId="31629"/>
    <cellStyle name="Normal 27 4 2 4" xfId="7852"/>
    <cellStyle name="Normal 27 4 2 4 2" xfId="20478"/>
    <cellStyle name="Normal 27 4 2 4 2 2" xfId="55694"/>
    <cellStyle name="Normal 27 4 2 4 3" xfId="43097"/>
    <cellStyle name="Normal 27 4 2 4 4" xfId="33083"/>
    <cellStyle name="Normal 27 4 2 5" xfId="9633"/>
    <cellStyle name="Normal 27 4 2 5 2" xfId="22254"/>
    <cellStyle name="Normal 27 4 2 5 2 2" xfId="57470"/>
    <cellStyle name="Normal 27 4 2 5 3" xfId="44873"/>
    <cellStyle name="Normal 27 4 2 5 4" xfId="34859"/>
    <cellStyle name="Normal 27 4 2 6" xfId="11427"/>
    <cellStyle name="Normal 27 4 2 6 2" xfId="24030"/>
    <cellStyle name="Normal 27 4 2 6 2 2" xfId="59246"/>
    <cellStyle name="Normal 27 4 2 6 3" xfId="46649"/>
    <cellStyle name="Normal 27 4 2 6 4" xfId="36635"/>
    <cellStyle name="Normal 27 4 2 7" xfId="15794"/>
    <cellStyle name="Normal 27 4 2 7 2" xfId="51010"/>
    <cellStyle name="Normal 27 4 2 7 3" xfId="28399"/>
    <cellStyle name="Normal 27 4 2 8" xfId="12885"/>
    <cellStyle name="Normal 27 4 2 8 2" xfId="48103"/>
    <cellStyle name="Normal 27 4 2 9" xfId="38413"/>
    <cellStyle name="Normal 27 4 3" xfId="3452"/>
    <cellStyle name="Normal 27 4 3 10" xfId="26948"/>
    <cellStyle name="Normal 27 4 3 11" xfId="61352"/>
    <cellStyle name="Normal 27 4 3 2" xfId="5248"/>
    <cellStyle name="Normal 27 4 3 2 2" xfId="17895"/>
    <cellStyle name="Normal 27 4 3 2 2 2" xfId="53111"/>
    <cellStyle name="Normal 27 4 3 2 3" xfId="40514"/>
    <cellStyle name="Normal 27 4 3 2 4" xfId="30500"/>
    <cellStyle name="Normal 27 4 3 3" xfId="6718"/>
    <cellStyle name="Normal 27 4 3 3 2" xfId="19349"/>
    <cellStyle name="Normal 27 4 3 3 2 2" xfId="54565"/>
    <cellStyle name="Normal 27 4 3 3 3" xfId="41968"/>
    <cellStyle name="Normal 27 4 3 3 4" xfId="31954"/>
    <cellStyle name="Normal 27 4 3 4" xfId="8177"/>
    <cellStyle name="Normal 27 4 3 4 2" xfId="20803"/>
    <cellStyle name="Normal 27 4 3 4 2 2" xfId="56019"/>
    <cellStyle name="Normal 27 4 3 4 3" xfId="43422"/>
    <cellStyle name="Normal 27 4 3 4 4" xfId="33408"/>
    <cellStyle name="Normal 27 4 3 5" xfId="9958"/>
    <cellStyle name="Normal 27 4 3 5 2" xfId="22579"/>
    <cellStyle name="Normal 27 4 3 5 2 2" xfId="57795"/>
    <cellStyle name="Normal 27 4 3 5 3" xfId="45198"/>
    <cellStyle name="Normal 27 4 3 5 4" xfId="35184"/>
    <cellStyle name="Normal 27 4 3 6" xfId="11752"/>
    <cellStyle name="Normal 27 4 3 6 2" xfId="24355"/>
    <cellStyle name="Normal 27 4 3 6 2 2" xfId="59571"/>
    <cellStyle name="Normal 27 4 3 6 3" xfId="46974"/>
    <cellStyle name="Normal 27 4 3 6 4" xfId="36960"/>
    <cellStyle name="Normal 27 4 3 7" xfId="16119"/>
    <cellStyle name="Normal 27 4 3 7 2" xfId="51335"/>
    <cellStyle name="Normal 27 4 3 7 3" xfId="28724"/>
    <cellStyle name="Normal 27 4 3 8" xfId="14341"/>
    <cellStyle name="Normal 27 4 3 8 2" xfId="49559"/>
    <cellStyle name="Normal 27 4 3 9" xfId="38738"/>
    <cellStyle name="Normal 27 4 4" xfId="2613"/>
    <cellStyle name="Normal 27 4 4 10" xfId="26139"/>
    <cellStyle name="Normal 27 4 4 11" xfId="60543"/>
    <cellStyle name="Normal 27 4 4 2" xfId="4439"/>
    <cellStyle name="Normal 27 4 4 2 2" xfId="17086"/>
    <cellStyle name="Normal 27 4 4 2 2 2" xfId="52302"/>
    <cellStyle name="Normal 27 4 4 2 3" xfId="39705"/>
    <cellStyle name="Normal 27 4 4 2 4" xfId="29691"/>
    <cellStyle name="Normal 27 4 4 3" xfId="5909"/>
    <cellStyle name="Normal 27 4 4 3 2" xfId="18540"/>
    <cellStyle name="Normal 27 4 4 3 2 2" xfId="53756"/>
    <cellStyle name="Normal 27 4 4 3 3" xfId="41159"/>
    <cellStyle name="Normal 27 4 4 3 4" xfId="31145"/>
    <cellStyle name="Normal 27 4 4 4" xfId="7368"/>
    <cellStyle name="Normal 27 4 4 4 2" xfId="19994"/>
    <cellStyle name="Normal 27 4 4 4 2 2" xfId="55210"/>
    <cellStyle name="Normal 27 4 4 4 3" xfId="42613"/>
    <cellStyle name="Normal 27 4 4 4 4" xfId="32599"/>
    <cellStyle name="Normal 27 4 4 5" xfId="9149"/>
    <cellStyle name="Normal 27 4 4 5 2" xfId="21770"/>
    <cellStyle name="Normal 27 4 4 5 2 2" xfId="56986"/>
    <cellStyle name="Normal 27 4 4 5 3" xfId="44389"/>
    <cellStyle name="Normal 27 4 4 5 4" xfId="34375"/>
    <cellStyle name="Normal 27 4 4 6" xfId="10943"/>
    <cellStyle name="Normal 27 4 4 6 2" xfId="23546"/>
    <cellStyle name="Normal 27 4 4 6 2 2" xfId="58762"/>
    <cellStyle name="Normal 27 4 4 6 3" xfId="46165"/>
    <cellStyle name="Normal 27 4 4 6 4" xfId="36151"/>
    <cellStyle name="Normal 27 4 4 7" xfId="15310"/>
    <cellStyle name="Normal 27 4 4 7 2" xfId="50526"/>
    <cellStyle name="Normal 27 4 4 7 3" xfId="27915"/>
    <cellStyle name="Normal 27 4 4 8" xfId="13532"/>
    <cellStyle name="Normal 27 4 4 8 2" xfId="48750"/>
    <cellStyle name="Normal 27 4 4 9" xfId="37929"/>
    <cellStyle name="Normal 27 4 5" xfId="3777"/>
    <cellStyle name="Normal 27 4 5 2" xfId="8500"/>
    <cellStyle name="Normal 27 4 5 2 2" xfId="21126"/>
    <cellStyle name="Normal 27 4 5 2 2 2" xfId="56342"/>
    <cellStyle name="Normal 27 4 5 2 3" xfId="43745"/>
    <cellStyle name="Normal 27 4 5 2 4" xfId="33731"/>
    <cellStyle name="Normal 27 4 5 3" xfId="10281"/>
    <cellStyle name="Normal 27 4 5 3 2" xfId="22902"/>
    <cellStyle name="Normal 27 4 5 3 2 2" xfId="58118"/>
    <cellStyle name="Normal 27 4 5 3 3" xfId="45521"/>
    <cellStyle name="Normal 27 4 5 3 4" xfId="35507"/>
    <cellStyle name="Normal 27 4 5 4" xfId="12077"/>
    <cellStyle name="Normal 27 4 5 4 2" xfId="24678"/>
    <cellStyle name="Normal 27 4 5 4 2 2" xfId="59894"/>
    <cellStyle name="Normal 27 4 5 4 3" xfId="47297"/>
    <cellStyle name="Normal 27 4 5 4 4" xfId="37283"/>
    <cellStyle name="Normal 27 4 5 5" xfId="16442"/>
    <cellStyle name="Normal 27 4 5 5 2" xfId="51658"/>
    <cellStyle name="Normal 27 4 5 5 3" xfId="29047"/>
    <cellStyle name="Normal 27 4 5 6" xfId="14664"/>
    <cellStyle name="Normal 27 4 5 6 2" xfId="49882"/>
    <cellStyle name="Normal 27 4 5 7" xfId="39061"/>
    <cellStyle name="Normal 27 4 5 8" xfId="27271"/>
    <cellStyle name="Normal 27 4 6" xfId="4117"/>
    <cellStyle name="Normal 27 4 6 2" xfId="16764"/>
    <cellStyle name="Normal 27 4 6 2 2" xfId="51980"/>
    <cellStyle name="Normal 27 4 6 2 3" xfId="29369"/>
    <cellStyle name="Normal 27 4 6 3" xfId="13210"/>
    <cellStyle name="Normal 27 4 6 3 2" xfId="48428"/>
    <cellStyle name="Normal 27 4 6 4" xfId="39383"/>
    <cellStyle name="Normal 27 4 6 5" xfId="25817"/>
    <cellStyle name="Normal 27 4 7" xfId="5587"/>
    <cellStyle name="Normal 27 4 7 2" xfId="18218"/>
    <cellStyle name="Normal 27 4 7 2 2" xfId="53434"/>
    <cellStyle name="Normal 27 4 7 3" xfId="40837"/>
    <cellStyle name="Normal 27 4 7 4" xfId="30823"/>
    <cellStyle name="Normal 27 4 8" xfId="7046"/>
    <cellStyle name="Normal 27 4 8 2" xfId="19672"/>
    <cellStyle name="Normal 27 4 8 2 2" xfId="54888"/>
    <cellStyle name="Normal 27 4 8 3" xfId="42291"/>
    <cellStyle name="Normal 27 4 8 4" xfId="32277"/>
    <cellStyle name="Normal 27 4 9" xfId="8827"/>
    <cellStyle name="Normal 27 4 9 2" xfId="21448"/>
    <cellStyle name="Normal 27 4 9 2 2" xfId="56664"/>
    <cellStyle name="Normal 27 4 9 3" xfId="44067"/>
    <cellStyle name="Normal 27 4 9 4" xfId="34053"/>
    <cellStyle name="Normal 27 5" xfId="2948"/>
    <cellStyle name="Normal 27 5 10" xfId="25330"/>
    <cellStyle name="Normal 27 5 11" xfId="60865"/>
    <cellStyle name="Normal 27 5 2" xfId="4761"/>
    <cellStyle name="Normal 27 5 2 2" xfId="17408"/>
    <cellStyle name="Normal 27 5 2 2 2" xfId="52624"/>
    <cellStyle name="Normal 27 5 2 2 3" xfId="30013"/>
    <cellStyle name="Normal 27 5 2 3" xfId="13854"/>
    <cellStyle name="Normal 27 5 2 3 2" xfId="49072"/>
    <cellStyle name="Normal 27 5 2 4" xfId="40027"/>
    <cellStyle name="Normal 27 5 2 5" xfId="26461"/>
    <cellStyle name="Normal 27 5 3" xfId="6231"/>
    <cellStyle name="Normal 27 5 3 2" xfId="18862"/>
    <cellStyle name="Normal 27 5 3 2 2" xfId="54078"/>
    <cellStyle name="Normal 27 5 3 3" xfId="41481"/>
    <cellStyle name="Normal 27 5 3 4" xfId="31467"/>
    <cellStyle name="Normal 27 5 4" xfId="7690"/>
    <cellStyle name="Normal 27 5 4 2" xfId="20316"/>
    <cellStyle name="Normal 27 5 4 2 2" xfId="55532"/>
    <cellStyle name="Normal 27 5 4 3" xfId="42935"/>
    <cellStyle name="Normal 27 5 4 4" xfId="32921"/>
    <cellStyle name="Normal 27 5 5" xfId="9471"/>
    <cellStyle name="Normal 27 5 5 2" xfId="22092"/>
    <cellStyle name="Normal 27 5 5 2 2" xfId="57308"/>
    <cellStyle name="Normal 27 5 5 3" xfId="44711"/>
    <cellStyle name="Normal 27 5 5 4" xfId="34697"/>
    <cellStyle name="Normal 27 5 6" xfId="11265"/>
    <cellStyle name="Normal 27 5 6 2" xfId="23868"/>
    <cellStyle name="Normal 27 5 6 2 2" xfId="59084"/>
    <cellStyle name="Normal 27 5 6 3" xfId="46487"/>
    <cellStyle name="Normal 27 5 6 4" xfId="36473"/>
    <cellStyle name="Normal 27 5 7" xfId="15632"/>
    <cellStyle name="Normal 27 5 7 2" xfId="50848"/>
    <cellStyle name="Normal 27 5 7 3" xfId="28237"/>
    <cellStyle name="Normal 27 5 8" xfId="12723"/>
    <cellStyle name="Normal 27 5 8 2" xfId="47941"/>
    <cellStyle name="Normal 27 5 9" xfId="38251"/>
    <cellStyle name="Normal 27 6" xfId="2785"/>
    <cellStyle name="Normal 27 6 10" xfId="25178"/>
    <cellStyle name="Normal 27 6 11" xfId="60713"/>
    <cellStyle name="Normal 27 6 2" xfId="4609"/>
    <cellStyle name="Normal 27 6 2 2" xfId="17256"/>
    <cellStyle name="Normal 27 6 2 2 2" xfId="52472"/>
    <cellStyle name="Normal 27 6 2 2 3" xfId="29861"/>
    <cellStyle name="Normal 27 6 2 3" xfId="13702"/>
    <cellStyle name="Normal 27 6 2 3 2" xfId="48920"/>
    <cellStyle name="Normal 27 6 2 4" xfId="39875"/>
    <cellStyle name="Normal 27 6 2 5" xfId="26309"/>
    <cellStyle name="Normal 27 6 3" xfId="6079"/>
    <cellStyle name="Normal 27 6 3 2" xfId="18710"/>
    <cellStyle name="Normal 27 6 3 2 2" xfId="53926"/>
    <cellStyle name="Normal 27 6 3 3" xfId="41329"/>
    <cellStyle name="Normal 27 6 3 4" xfId="31315"/>
    <cellStyle name="Normal 27 6 4" xfId="7538"/>
    <cellStyle name="Normal 27 6 4 2" xfId="20164"/>
    <cellStyle name="Normal 27 6 4 2 2" xfId="55380"/>
    <cellStyle name="Normal 27 6 4 3" xfId="42783"/>
    <cellStyle name="Normal 27 6 4 4" xfId="32769"/>
    <cellStyle name="Normal 27 6 5" xfId="9319"/>
    <cellStyle name="Normal 27 6 5 2" xfId="21940"/>
    <cellStyle name="Normal 27 6 5 2 2" xfId="57156"/>
    <cellStyle name="Normal 27 6 5 3" xfId="44559"/>
    <cellStyle name="Normal 27 6 5 4" xfId="34545"/>
    <cellStyle name="Normal 27 6 6" xfId="11113"/>
    <cellStyle name="Normal 27 6 6 2" xfId="23716"/>
    <cellStyle name="Normal 27 6 6 2 2" xfId="58932"/>
    <cellStyle name="Normal 27 6 6 3" xfId="46335"/>
    <cellStyle name="Normal 27 6 6 4" xfId="36321"/>
    <cellStyle name="Normal 27 6 7" xfId="15480"/>
    <cellStyle name="Normal 27 6 7 2" xfId="50696"/>
    <cellStyle name="Normal 27 6 7 3" xfId="28085"/>
    <cellStyle name="Normal 27 6 8" xfId="12571"/>
    <cellStyle name="Normal 27 6 8 2" xfId="47789"/>
    <cellStyle name="Normal 27 6 9" xfId="38099"/>
    <cellStyle name="Normal 27 7" xfId="3300"/>
    <cellStyle name="Normal 27 7 10" xfId="26796"/>
    <cellStyle name="Normal 27 7 11" xfId="61200"/>
    <cellStyle name="Normal 27 7 2" xfId="5096"/>
    <cellStyle name="Normal 27 7 2 2" xfId="17743"/>
    <cellStyle name="Normal 27 7 2 2 2" xfId="52959"/>
    <cellStyle name="Normal 27 7 2 3" xfId="40362"/>
    <cellStyle name="Normal 27 7 2 4" xfId="30348"/>
    <cellStyle name="Normal 27 7 3" xfId="6566"/>
    <cellStyle name="Normal 27 7 3 2" xfId="19197"/>
    <cellStyle name="Normal 27 7 3 2 2" xfId="54413"/>
    <cellStyle name="Normal 27 7 3 3" xfId="41816"/>
    <cellStyle name="Normal 27 7 3 4" xfId="31802"/>
    <cellStyle name="Normal 27 7 4" xfId="8025"/>
    <cellStyle name="Normal 27 7 4 2" xfId="20651"/>
    <cellStyle name="Normal 27 7 4 2 2" xfId="55867"/>
    <cellStyle name="Normal 27 7 4 3" xfId="43270"/>
    <cellStyle name="Normal 27 7 4 4" xfId="33256"/>
    <cellStyle name="Normal 27 7 5" xfId="9806"/>
    <cellStyle name="Normal 27 7 5 2" xfId="22427"/>
    <cellStyle name="Normal 27 7 5 2 2" xfId="57643"/>
    <cellStyle name="Normal 27 7 5 3" xfId="45046"/>
    <cellStyle name="Normal 27 7 5 4" xfId="35032"/>
    <cellStyle name="Normal 27 7 6" xfId="11600"/>
    <cellStyle name="Normal 27 7 6 2" xfId="24203"/>
    <cellStyle name="Normal 27 7 6 2 2" xfId="59419"/>
    <cellStyle name="Normal 27 7 6 3" xfId="46822"/>
    <cellStyle name="Normal 27 7 6 4" xfId="36808"/>
    <cellStyle name="Normal 27 7 7" xfId="15967"/>
    <cellStyle name="Normal 27 7 7 2" xfId="51183"/>
    <cellStyle name="Normal 27 7 7 3" xfId="28572"/>
    <cellStyle name="Normal 27 7 8" xfId="14189"/>
    <cellStyle name="Normal 27 7 8 2" xfId="49407"/>
    <cellStyle name="Normal 27 7 9" xfId="38586"/>
    <cellStyle name="Normal 27 8" xfId="2455"/>
    <cellStyle name="Normal 27 8 10" xfId="25987"/>
    <cellStyle name="Normal 27 8 11" xfId="60391"/>
    <cellStyle name="Normal 27 8 2" xfId="4287"/>
    <cellStyle name="Normal 27 8 2 2" xfId="16934"/>
    <cellStyle name="Normal 27 8 2 2 2" xfId="52150"/>
    <cellStyle name="Normal 27 8 2 3" xfId="39553"/>
    <cellStyle name="Normal 27 8 2 4" xfId="29539"/>
    <cellStyle name="Normal 27 8 3" xfId="5757"/>
    <cellStyle name="Normal 27 8 3 2" xfId="18388"/>
    <cellStyle name="Normal 27 8 3 2 2" xfId="53604"/>
    <cellStyle name="Normal 27 8 3 3" xfId="41007"/>
    <cellStyle name="Normal 27 8 3 4" xfId="30993"/>
    <cellStyle name="Normal 27 8 4" xfId="7216"/>
    <cellStyle name="Normal 27 8 4 2" xfId="19842"/>
    <cellStyle name="Normal 27 8 4 2 2" xfId="55058"/>
    <cellStyle name="Normal 27 8 4 3" xfId="42461"/>
    <cellStyle name="Normal 27 8 4 4" xfId="32447"/>
    <cellStyle name="Normal 27 8 5" xfId="8997"/>
    <cellStyle name="Normal 27 8 5 2" xfId="21618"/>
    <cellStyle name="Normal 27 8 5 2 2" xfId="56834"/>
    <cellStyle name="Normal 27 8 5 3" xfId="44237"/>
    <cellStyle name="Normal 27 8 5 4" xfId="34223"/>
    <cellStyle name="Normal 27 8 6" xfId="10791"/>
    <cellStyle name="Normal 27 8 6 2" xfId="23394"/>
    <cellStyle name="Normal 27 8 6 2 2" xfId="58610"/>
    <cellStyle name="Normal 27 8 6 3" xfId="46013"/>
    <cellStyle name="Normal 27 8 6 4" xfId="35999"/>
    <cellStyle name="Normal 27 8 7" xfId="15158"/>
    <cellStyle name="Normal 27 8 7 2" xfId="50374"/>
    <cellStyle name="Normal 27 8 7 3" xfId="27763"/>
    <cellStyle name="Normal 27 8 8" xfId="13380"/>
    <cellStyle name="Normal 27 8 8 2" xfId="48598"/>
    <cellStyle name="Normal 27 8 9" xfId="37777"/>
    <cellStyle name="Normal 27 9" xfId="3624"/>
    <cellStyle name="Normal 27 9 2" xfId="8348"/>
    <cellStyle name="Normal 27 9 2 2" xfId="20974"/>
    <cellStyle name="Normal 27 9 2 2 2" xfId="56190"/>
    <cellStyle name="Normal 27 9 2 3" xfId="43593"/>
    <cellStyle name="Normal 27 9 2 4" xfId="33579"/>
    <cellStyle name="Normal 27 9 3" xfId="10129"/>
    <cellStyle name="Normal 27 9 3 2" xfId="22750"/>
    <cellStyle name="Normal 27 9 3 2 2" xfId="57966"/>
    <cellStyle name="Normal 27 9 3 3" xfId="45369"/>
    <cellStyle name="Normal 27 9 3 4" xfId="35355"/>
    <cellStyle name="Normal 27 9 4" xfId="11925"/>
    <cellStyle name="Normal 27 9 4 2" xfId="24526"/>
    <cellStyle name="Normal 27 9 4 2 2" xfId="59742"/>
    <cellStyle name="Normal 27 9 4 3" xfId="47145"/>
    <cellStyle name="Normal 27 9 4 4" xfId="37131"/>
    <cellStyle name="Normal 27 9 5" xfId="16290"/>
    <cellStyle name="Normal 27 9 5 2" xfId="51506"/>
    <cellStyle name="Normal 27 9 5 3" xfId="28895"/>
    <cellStyle name="Normal 27 9 6" xfId="14512"/>
    <cellStyle name="Normal 27 9 6 2" xfId="49730"/>
    <cellStyle name="Normal 27 9 7" xfId="38909"/>
    <cellStyle name="Normal 27 9 8" xfId="27119"/>
    <cellStyle name="Normal 27_District Target Attainment" xfId="1150"/>
    <cellStyle name="Normal 28" xfId="2431"/>
    <cellStyle name="Normal 28 10" xfId="10631"/>
    <cellStyle name="Normal 28 10 2" xfId="23242"/>
    <cellStyle name="Normal 28 10 2 2" xfId="58458"/>
    <cellStyle name="Normal 28 10 3" xfId="45861"/>
    <cellStyle name="Normal 28 10 4" xfId="35847"/>
    <cellStyle name="Normal 28 11" xfId="15136"/>
    <cellStyle name="Normal 28 11 2" xfId="50352"/>
    <cellStyle name="Normal 28 11 3" xfId="27741"/>
    <cellStyle name="Normal 28 12" xfId="12549"/>
    <cellStyle name="Normal 28 12 2" xfId="47767"/>
    <cellStyle name="Normal 28 13" xfId="37755"/>
    <cellStyle name="Normal 28 14" xfId="25156"/>
    <cellStyle name="Normal 28 15" xfId="60369"/>
    <cellStyle name="Normal 28 2" xfId="3271"/>
    <cellStyle name="Normal 28 2 10" xfId="25640"/>
    <cellStyle name="Normal 28 2 11" xfId="61175"/>
    <cellStyle name="Normal 28 2 2" xfId="5071"/>
    <cellStyle name="Normal 28 2 2 2" xfId="17718"/>
    <cellStyle name="Normal 28 2 2 2 2" xfId="52934"/>
    <cellStyle name="Normal 28 2 2 2 3" xfId="30323"/>
    <cellStyle name="Normal 28 2 2 3" xfId="14164"/>
    <cellStyle name="Normal 28 2 2 3 2" xfId="49382"/>
    <cellStyle name="Normal 28 2 2 4" xfId="40337"/>
    <cellStyle name="Normal 28 2 2 5" xfId="26771"/>
    <cellStyle name="Normal 28 2 3" xfId="6541"/>
    <cellStyle name="Normal 28 2 3 2" xfId="19172"/>
    <cellStyle name="Normal 28 2 3 2 2" xfId="54388"/>
    <cellStyle name="Normal 28 2 3 3" xfId="41791"/>
    <cellStyle name="Normal 28 2 3 4" xfId="31777"/>
    <cellStyle name="Normal 28 2 4" xfId="8000"/>
    <cellStyle name="Normal 28 2 4 2" xfId="20626"/>
    <cellStyle name="Normal 28 2 4 2 2" xfId="55842"/>
    <cellStyle name="Normal 28 2 4 3" xfId="43245"/>
    <cellStyle name="Normal 28 2 4 4" xfId="33231"/>
    <cellStyle name="Normal 28 2 5" xfId="9781"/>
    <cellStyle name="Normal 28 2 5 2" xfId="22402"/>
    <cellStyle name="Normal 28 2 5 2 2" xfId="57618"/>
    <cellStyle name="Normal 28 2 5 3" xfId="45021"/>
    <cellStyle name="Normal 28 2 5 4" xfId="35007"/>
    <cellStyle name="Normal 28 2 6" xfId="11575"/>
    <cellStyle name="Normal 28 2 6 2" xfId="24178"/>
    <cellStyle name="Normal 28 2 6 2 2" xfId="59394"/>
    <cellStyle name="Normal 28 2 6 3" xfId="46797"/>
    <cellStyle name="Normal 28 2 6 4" xfId="36783"/>
    <cellStyle name="Normal 28 2 7" xfId="15942"/>
    <cellStyle name="Normal 28 2 7 2" xfId="51158"/>
    <cellStyle name="Normal 28 2 7 3" xfId="28547"/>
    <cellStyle name="Normal 28 2 8" xfId="13033"/>
    <cellStyle name="Normal 28 2 8 2" xfId="48251"/>
    <cellStyle name="Normal 28 2 9" xfId="38561"/>
    <cellStyle name="Normal 28 3" xfId="3600"/>
    <cellStyle name="Normal 28 3 10" xfId="27096"/>
    <cellStyle name="Normal 28 3 11" xfId="61500"/>
    <cellStyle name="Normal 28 3 2" xfId="5396"/>
    <cellStyle name="Normal 28 3 2 2" xfId="18043"/>
    <cellStyle name="Normal 28 3 2 2 2" xfId="53259"/>
    <cellStyle name="Normal 28 3 2 3" xfId="40662"/>
    <cellStyle name="Normal 28 3 2 4" xfId="30648"/>
    <cellStyle name="Normal 28 3 3" xfId="6866"/>
    <cellStyle name="Normal 28 3 3 2" xfId="19497"/>
    <cellStyle name="Normal 28 3 3 2 2" xfId="54713"/>
    <cellStyle name="Normal 28 3 3 3" xfId="42116"/>
    <cellStyle name="Normal 28 3 3 4" xfId="32102"/>
    <cellStyle name="Normal 28 3 4" xfId="8325"/>
    <cellStyle name="Normal 28 3 4 2" xfId="20951"/>
    <cellStyle name="Normal 28 3 4 2 2" xfId="56167"/>
    <cellStyle name="Normal 28 3 4 3" xfId="43570"/>
    <cellStyle name="Normal 28 3 4 4" xfId="33556"/>
    <cellStyle name="Normal 28 3 5" xfId="10106"/>
    <cellStyle name="Normal 28 3 5 2" xfId="22727"/>
    <cellStyle name="Normal 28 3 5 2 2" xfId="57943"/>
    <cellStyle name="Normal 28 3 5 3" xfId="45346"/>
    <cellStyle name="Normal 28 3 5 4" xfId="35332"/>
    <cellStyle name="Normal 28 3 6" xfId="11900"/>
    <cellStyle name="Normal 28 3 6 2" xfId="24503"/>
    <cellStyle name="Normal 28 3 6 2 2" xfId="59719"/>
    <cellStyle name="Normal 28 3 6 3" xfId="47122"/>
    <cellStyle name="Normal 28 3 6 4" xfId="37108"/>
    <cellStyle name="Normal 28 3 7" xfId="16267"/>
    <cellStyle name="Normal 28 3 7 2" xfId="51483"/>
    <cellStyle name="Normal 28 3 7 3" xfId="28872"/>
    <cellStyle name="Normal 28 3 8" xfId="14489"/>
    <cellStyle name="Normal 28 3 8 2" xfId="49707"/>
    <cellStyle name="Normal 28 3 9" xfId="38886"/>
    <cellStyle name="Normal 28 4" xfId="2761"/>
    <cellStyle name="Normal 28 4 10" xfId="26287"/>
    <cellStyle name="Normal 28 4 11" xfId="60691"/>
    <cellStyle name="Normal 28 4 2" xfId="4587"/>
    <cellStyle name="Normal 28 4 2 2" xfId="17234"/>
    <cellStyle name="Normal 28 4 2 2 2" xfId="52450"/>
    <cellStyle name="Normal 28 4 2 3" xfId="39853"/>
    <cellStyle name="Normal 28 4 2 4" xfId="29839"/>
    <cellStyle name="Normal 28 4 3" xfId="6057"/>
    <cellStyle name="Normal 28 4 3 2" xfId="18688"/>
    <cellStyle name="Normal 28 4 3 2 2" xfId="53904"/>
    <cellStyle name="Normal 28 4 3 3" xfId="41307"/>
    <cellStyle name="Normal 28 4 3 4" xfId="31293"/>
    <cellStyle name="Normal 28 4 4" xfId="7516"/>
    <cellStyle name="Normal 28 4 4 2" xfId="20142"/>
    <cellStyle name="Normal 28 4 4 2 2" xfId="55358"/>
    <cellStyle name="Normal 28 4 4 3" xfId="42761"/>
    <cellStyle name="Normal 28 4 4 4" xfId="32747"/>
    <cellStyle name="Normal 28 4 5" xfId="9297"/>
    <cellStyle name="Normal 28 4 5 2" xfId="21918"/>
    <cellStyle name="Normal 28 4 5 2 2" xfId="57134"/>
    <cellStyle name="Normal 28 4 5 3" xfId="44537"/>
    <cellStyle name="Normal 28 4 5 4" xfId="34523"/>
    <cellStyle name="Normal 28 4 6" xfId="11091"/>
    <cellStyle name="Normal 28 4 6 2" xfId="23694"/>
    <cellStyle name="Normal 28 4 6 2 2" xfId="58910"/>
    <cellStyle name="Normal 28 4 6 3" xfId="46313"/>
    <cellStyle name="Normal 28 4 6 4" xfId="36299"/>
    <cellStyle name="Normal 28 4 7" xfId="15458"/>
    <cellStyle name="Normal 28 4 7 2" xfId="50674"/>
    <cellStyle name="Normal 28 4 7 3" xfId="28063"/>
    <cellStyle name="Normal 28 4 8" xfId="13680"/>
    <cellStyle name="Normal 28 4 8 2" xfId="48898"/>
    <cellStyle name="Normal 28 4 9" xfId="38077"/>
    <cellStyle name="Normal 28 5" xfId="3925"/>
    <cellStyle name="Normal 28 5 2" xfId="8648"/>
    <cellStyle name="Normal 28 5 2 2" xfId="21274"/>
    <cellStyle name="Normal 28 5 2 2 2" xfId="56490"/>
    <cellStyle name="Normal 28 5 2 3" xfId="43893"/>
    <cellStyle name="Normal 28 5 2 4" xfId="33879"/>
    <cellStyle name="Normal 28 5 3" xfId="10429"/>
    <cellStyle name="Normal 28 5 3 2" xfId="23050"/>
    <cellStyle name="Normal 28 5 3 2 2" xfId="58266"/>
    <cellStyle name="Normal 28 5 3 3" xfId="45669"/>
    <cellStyle name="Normal 28 5 3 4" xfId="35655"/>
    <cellStyle name="Normal 28 5 4" xfId="12225"/>
    <cellStyle name="Normal 28 5 4 2" xfId="24826"/>
    <cellStyle name="Normal 28 5 4 2 2" xfId="60042"/>
    <cellStyle name="Normal 28 5 4 3" xfId="47445"/>
    <cellStyle name="Normal 28 5 4 4" xfId="37431"/>
    <cellStyle name="Normal 28 5 5" xfId="16590"/>
    <cellStyle name="Normal 28 5 5 2" xfId="51806"/>
    <cellStyle name="Normal 28 5 5 3" xfId="29195"/>
    <cellStyle name="Normal 28 5 6" xfId="14812"/>
    <cellStyle name="Normal 28 5 6 2" xfId="50030"/>
    <cellStyle name="Normal 28 5 7" xfId="39209"/>
    <cellStyle name="Normal 28 5 8" xfId="27419"/>
    <cellStyle name="Normal 28 6" xfId="4265"/>
    <cellStyle name="Normal 28 6 2" xfId="16912"/>
    <cellStyle name="Normal 28 6 2 2" xfId="52128"/>
    <cellStyle name="Normal 28 6 2 3" xfId="29517"/>
    <cellStyle name="Normal 28 6 3" xfId="13358"/>
    <cellStyle name="Normal 28 6 3 2" xfId="48576"/>
    <cellStyle name="Normal 28 6 4" xfId="39531"/>
    <cellStyle name="Normal 28 6 5" xfId="25965"/>
    <cellStyle name="Normal 28 7" xfId="5735"/>
    <cellStyle name="Normal 28 7 2" xfId="18366"/>
    <cellStyle name="Normal 28 7 2 2" xfId="53582"/>
    <cellStyle name="Normal 28 7 3" xfId="40985"/>
    <cellStyle name="Normal 28 7 4" xfId="30971"/>
    <cellStyle name="Normal 28 8" xfId="7194"/>
    <cellStyle name="Normal 28 8 2" xfId="19820"/>
    <cellStyle name="Normal 28 8 2 2" xfId="55036"/>
    <cellStyle name="Normal 28 8 3" xfId="42439"/>
    <cellStyle name="Normal 28 8 4" xfId="32425"/>
    <cellStyle name="Normal 28 9" xfId="8975"/>
    <cellStyle name="Normal 28 9 2" xfId="21596"/>
    <cellStyle name="Normal 28 9 2 2" xfId="56812"/>
    <cellStyle name="Normal 28 9 3" xfId="44215"/>
    <cellStyle name="Normal 28 9 4" xfId="34201"/>
    <cellStyle name="Normal 29" xfId="2432"/>
    <cellStyle name="Normal 29 10" xfId="10632"/>
    <cellStyle name="Normal 29 10 2" xfId="23243"/>
    <cellStyle name="Normal 29 10 2 2" xfId="58459"/>
    <cellStyle name="Normal 29 10 3" xfId="45862"/>
    <cellStyle name="Normal 29 10 4" xfId="35848"/>
    <cellStyle name="Normal 29 11" xfId="15137"/>
    <cellStyle name="Normal 29 11 2" xfId="50353"/>
    <cellStyle name="Normal 29 11 3" xfId="27742"/>
    <cellStyle name="Normal 29 12" xfId="12550"/>
    <cellStyle name="Normal 29 12 2" xfId="47768"/>
    <cellStyle name="Normal 29 13" xfId="37756"/>
    <cellStyle name="Normal 29 14" xfId="25157"/>
    <cellStyle name="Normal 29 15" xfId="60370"/>
    <cellStyle name="Normal 29 2" xfId="3272"/>
    <cellStyle name="Normal 29 2 10" xfId="25641"/>
    <cellStyle name="Normal 29 2 11" xfId="61176"/>
    <cellStyle name="Normal 29 2 2" xfId="5072"/>
    <cellStyle name="Normal 29 2 2 2" xfId="17719"/>
    <cellStyle name="Normal 29 2 2 2 2" xfId="52935"/>
    <cellStyle name="Normal 29 2 2 2 3" xfId="30324"/>
    <cellStyle name="Normal 29 2 2 3" xfId="14165"/>
    <cellStyle name="Normal 29 2 2 3 2" xfId="49383"/>
    <cellStyle name="Normal 29 2 2 4" xfId="40338"/>
    <cellStyle name="Normal 29 2 2 5" xfId="26772"/>
    <cellStyle name="Normal 29 2 3" xfId="6542"/>
    <cellStyle name="Normal 29 2 3 2" xfId="19173"/>
    <cellStyle name="Normal 29 2 3 2 2" xfId="54389"/>
    <cellStyle name="Normal 29 2 3 3" xfId="41792"/>
    <cellStyle name="Normal 29 2 3 4" xfId="31778"/>
    <cellStyle name="Normal 29 2 4" xfId="8001"/>
    <cellStyle name="Normal 29 2 4 2" xfId="20627"/>
    <cellStyle name="Normal 29 2 4 2 2" xfId="55843"/>
    <cellStyle name="Normal 29 2 4 3" xfId="43246"/>
    <cellStyle name="Normal 29 2 4 4" xfId="33232"/>
    <cellStyle name="Normal 29 2 5" xfId="9782"/>
    <cellStyle name="Normal 29 2 5 2" xfId="22403"/>
    <cellStyle name="Normal 29 2 5 2 2" xfId="57619"/>
    <cellStyle name="Normal 29 2 5 3" xfId="45022"/>
    <cellStyle name="Normal 29 2 5 4" xfId="35008"/>
    <cellStyle name="Normal 29 2 6" xfId="11576"/>
    <cellStyle name="Normal 29 2 6 2" xfId="24179"/>
    <cellStyle name="Normal 29 2 6 2 2" xfId="59395"/>
    <cellStyle name="Normal 29 2 6 3" xfId="46798"/>
    <cellStyle name="Normal 29 2 6 4" xfId="36784"/>
    <cellStyle name="Normal 29 2 7" xfId="15943"/>
    <cellStyle name="Normal 29 2 7 2" xfId="51159"/>
    <cellStyle name="Normal 29 2 7 3" xfId="28548"/>
    <cellStyle name="Normal 29 2 8" xfId="13034"/>
    <cellStyle name="Normal 29 2 8 2" xfId="48252"/>
    <cellStyle name="Normal 29 2 9" xfId="38562"/>
    <cellStyle name="Normal 29 3" xfId="3601"/>
    <cellStyle name="Normal 29 3 10" xfId="27097"/>
    <cellStyle name="Normal 29 3 11" xfId="61501"/>
    <cellStyle name="Normal 29 3 2" xfId="5397"/>
    <cellStyle name="Normal 29 3 2 2" xfId="18044"/>
    <cellStyle name="Normal 29 3 2 2 2" xfId="53260"/>
    <cellStyle name="Normal 29 3 2 3" xfId="40663"/>
    <cellStyle name="Normal 29 3 2 4" xfId="30649"/>
    <cellStyle name="Normal 29 3 3" xfId="6867"/>
    <cellStyle name="Normal 29 3 3 2" xfId="19498"/>
    <cellStyle name="Normal 29 3 3 2 2" xfId="54714"/>
    <cellStyle name="Normal 29 3 3 3" xfId="42117"/>
    <cellStyle name="Normal 29 3 3 4" xfId="32103"/>
    <cellStyle name="Normal 29 3 4" xfId="8326"/>
    <cellStyle name="Normal 29 3 4 2" xfId="20952"/>
    <cellStyle name="Normal 29 3 4 2 2" xfId="56168"/>
    <cellStyle name="Normal 29 3 4 3" xfId="43571"/>
    <cellStyle name="Normal 29 3 4 4" xfId="33557"/>
    <cellStyle name="Normal 29 3 5" xfId="10107"/>
    <cellStyle name="Normal 29 3 5 2" xfId="22728"/>
    <cellStyle name="Normal 29 3 5 2 2" xfId="57944"/>
    <cellStyle name="Normal 29 3 5 3" xfId="45347"/>
    <cellStyle name="Normal 29 3 5 4" xfId="35333"/>
    <cellStyle name="Normal 29 3 6" xfId="11901"/>
    <cellStyle name="Normal 29 3 6 2" xfId="24504"/>
    <cellStyle name="Normal 29 3 6 2 2" xfId="59720"/>
    <cellStyle name="Normal 29 3 6 3" xfId="47123"/>
    <cellStyle name="Normal 29 3 6 4" xfId="37109"/>
    <cellStyle name="Normal 29 3 7" xfId="16268"/>
    <cellStyle name="Normal 29 3 7 2" xfId="51484"/>
    <cellStyle name="Normal 29 3 7 3" xfId="28873"/>
    <cellStyle name="Normal 29 3 8" xfId="14490"/>
    <cellStyle name="Normal 29 3 8 2" xfId="49708"/>
    <cellStyle name="Normal 29 3 9" xfId="38887"/>
    <cellStyle name="Normal 29 4" xfId="2762"/>
    <cellStyle name="Normal 29 4 10" xfId="26288"/>
    <cellStyle name="Normal 29 4 11" xfId="60692"/>
    <cellStyle name="Normal 29 4 2" xfId="4588"/>
    <cellStyle name="Normal 29 4 2 2" xfId="17235"/>
    <cellStyle name="Normal 29 4 2 2 2" xfId="52451"/>
    <cellStyle name="Normal 29 4 2 3" xfId="39854"/>
    <cellStyle name="Normal 29 4 2 4" xfId="29840"/>
    <cellStyle name="Normal 29 4 3" xfId="6058"/>
    <cellStyle name="Normal 29 4 3 2" xfId="18689"/>
    <cellStyle name="Normal 29 4 3 2 2" xfId="53905"/>
    <cellStyle name="Normal 29 4 3 3" xfId="41308"/>
    <cellStyle name="Normal 29 4 3 4" xfId="31294"/>
    <cellStyle name="Normal 29 4 4" xfId="7517"/>
    <cellStyle name="Normal 29 4 4 2" xfId="20143"/>
    <cellStyle name="Normal 29 4 4 2 2" xfId="55359"/>
    <cellStyle name="Normal 29 4 4 3" xfId="42762"/>
    <cellStyle name="Normal 29 4 4 4" xfId="32748"/>
    <cellStyle name="Normal 29 4 5" xfId="9298"/>
    <cellStyle name="Normal 29 4 5 2" xfId="21919"/>
    <cellStyle name="Normal 29 4 5 2 2" xfId="57135"/>
    <cellStyle name="Normal 29 4 5 3" xfId="44538"/>
    <cellStyle name="Normal 29 4 5 4" xfId="34524"/>
    <cellStyle name="Normal 29 4 6" xfId="11092"/>
    <cellStyle name="Normal 29 4 6 2" xfId="23695"/>
    <cellStyle name="Normal 29 4 6 2 2" xfId="58911"/>
    <cellStyle name="Normal 29 4 6 3" xfId="46314"/>
    <cellStyle name="Normal 29 4 6 4" xfId="36300"/>
    <cellStyle name="Normal 29 4 7" xfId="15459"/>
    <cellStyle name="Normal 29 4 7 2" xfId="50675"/>
    <cellStyle name="Normal 29 4 7 3" xfId="28064"/>
    <cellStyle name="Normal 29 4 8" xfId="13681"/>
    <cellStyle name="Normal 29 4 8 2" xfId="48899"/>
    <cellStyle name="Normal 29 4 9" xfId="38078"/>
    <cellStyle name="Normal 29 5" xfId="3926"/>
    <cellStyle name="Normal 29 5 2" xfId="8649"/>
    <cellStyle name="Normal 29 5 2 2" xfId="21275"/>
    <cellStyle name="Normal 29 5 2 2 2" xfId="56491"/>
    <cellStyle name="Normal 29 5 2 3" xfId="43894"/>
    <cellStyle name="Normal 29 5 2 4" xfId="33880"/>
    <cellStyle name="Normal 29 5 3" xfId="10430"/>
    <cellStyle name="Normal 29 5 3 2" xfId="23051"/>
    <cellStyle name="Normal 29 5 3 2 2" xfId="58267"/>
    <cellStyle name="Normal 29 5 3 3" xfId="45670"/>
    <cellStyle name="Normal 29 5 3 4" xfId="35656"/>
    <cellStyle name="Normal 29 5 4" xfId="12226"/>
    <cellStyle name="Normal 29 5 4 2" xfId="24827"/>
    <cellStyle name="Normal 29 5 4 2 2" xfId="60043"/>
    <cellStyle name="Normal 29 5 4 3" xfId="47446"/>
    <cellStyle name="Normal 29 5 4 4" xfId="37432"/>
    <cellStyle name="Normal 29 5 5" xfId="16591"/>
    <cellStyle name="Normal 29 5 5 2" xfId="51807"/>
    <cellStyle name="Normal 29 5 5 3" xfId="29196"/>
    <cellStyle name="Normal 29 5 6" xfId="14813"/>
    <cellStyle name="Normal 29 5 6 2" xfId="50031"/>
    <cellStyle name="Normal 29 5 7" xfId="39210"/>
    <cellStyle name="Normal 29 5 8" xfId="27420"/>
    <cellStyle name="Normal 29 6" xfId="4266"/>
    <cellStyle name="Normal 29 6 2" xfId="16913"/>
    <cellStyle name="Normal 29 6 2 2" xfId="52129"/>
    <cellStyle name="Normal 29 6 2 3" xfId="29518"/>
    <cellStyle name="Normal 29 6 3" xfId="13359"/>
    <cellStyle name="Normal 29 6 3 2" xfId="48577"/>
    <cellStyle name="Normal 29 6 4" xfId="39532"/>
    <cellStyle name="Normal 29 6 5" xfId="25966"/>
    <cellStyle name="Normal 29 7" xfId="5736"/>
    <cellStyle name="Normal 29 7 2" xfId="18367"/>
    <cellStyle name="Normal 29 7 2 2" xfId="53583"/>
    <cellStyle name="Normal 29 7 3" xfId="40986"/>
    <cellStyle name="Normal 29 7 4" xfId="30972"/>
    <cellStyle name="Normal 29 8" xfId="7195"/>
    <cellStyle name="Normal 29 8 2" xfId="19821"/>
    <cellStyle name="Normal 29 8 2 2" xfId="55037"/>
    <cellStyle name="Normal 29 8 3" xfId="42440"/>
    <cellStyle name="Normal 29 8 4" xfId="32426"/>
    <cellStyle name="Normal 29 9" xfId="8976"/>
    <cellStyle name="Normal 29 9 2" xfId="21597"/>
    <cellStyle name="Normal 29 9 2 2" xfId="56813"/>
    <cellStyle name="Normal 29 9 3" xfId="44216"/>
    <cellStyle name="Normal 29 9 4" xfId="34202"/>
    <cellStyle name="Normal 3" xfId="35"/>
    <cellStyle name="Normal 3 2" xfId="600"/>
    <cellStyle name="Normal 3 2 2" xfId="601"/>
    <cellStyle name="Normal 3 2 2 10" xfId="2997"/>
    <cellStyle name="Normal 3 2 2 10 10" xfId="25372"/>
    <cellStyle name="Normal 3 2 2 10 11" xfId="60907"/>
    <cellStyle name="Normal 3 2 2 10 2" xfId="4803"/>
    <cellStyle name="Normal 3 2 2 10 2 2" xfId="17450"/>
    <cellStyle name="Normal 3 2 2 10 2 2 2" xfId="52666"/>
    <cellStyle name="Normal 3 2 2 10 2 2 3" xfId="30055"/>
    <cellStyle name="Normal 3 2 2 10 2 3" xfId="13896"/>
    <cellStyle name="Normal 3 2 2 10 2 3 2" xfId="49114"/>
    <cellStyle name="Normal 3 2 2 10 2 4" xfId="40069"/>
    <cellStyle name="Normal 3 2 2 10 2 5" xfId="26503"/>
    <cellStyle name="Normal 3 2 2 10 3" xfId="6273"/>
    <cellStyle name="Normal 3 2 2 10 3 2" xfId="18904"/>
    <cellStyle name="Normal 3 2 2 10 3 2 2" xfId="54120"/>
    <cellStyle name="Normal 3 2 2 10 3 3" xfId="41523"/>
    <cellStyle name="Normal 3 2 2 10 3 4" xfId="31509"/>
    <cellStyle name="Normal 3 2 2 10 4" xfId="7732"/>
    <cellStyle name="Normal 3 2 2 10 4 2" xfId="20358"/>
    <cellStyle name="Normal 3 2 2 10 4 2 2" xfId="55574"/>
    <cellStyle name="Normal 3 2 2 10 4 3" xfId="42977"/>
    <cellStyle name="Normal 3 2 2 10 4 4" xfId="32963"/>
    <cellStyle name="Normal 3 2 2 10 5" xfId="9513"/>
    <cellStyle name="Normal 3 2 2 10 5 2" xfId="22134"/>
    <cellStyle name="Normal 3 2 2 10 5 2 2" xfId="57350"/>
    <cellStyle name="Normal 3 2 2 10 5 3" xfId="44753"/>
    <cellStyle name="Normal 3 2 2 10 5 4" xfId="34739"/>
    <cellStyle name="Normal 3 2 2 10 6" xfId="11307"/>
    <cellStyle name="Normal 3 2 2 10 6 2" xfId="23910"/>
    <cellStyle name="Normal 3 2 2 10 6 2 2" xfId="59126"/>
    <cellStyle name="Normal 3 2 2 10 6 3" xfId="46529"/>
    <cellStyle name="Normal 3 2 2 10 6 4" xfId="36515"/>
    <cellStyle name="Normal 3 2 2 10 7" xfId="15674"/>
    <cellStyle name="Normal 3 2 2 10 7 2" xfId="50890"/>
    <cellStyle name="Normal 3 2 2 10 7 3" xfId="28279"/>
    <cellStyle name="Normal 3 2 2 10 8" xfId="12765"/>
    <cellStyle name="Normal 3 2 2 10 8 2" xfId="47983"/>
    <cellStyle name="Normal 3 2 2 10 9" xfId="38293"/>
    <cellStyle name="Normal 3 2 2 11" xfId="2829"/>
    <cellStyle name="Normal 3 2 2 11 10" xfId="25217"/>
    <cellStyle name="Normal 3 2 2 11 11" xfId="60752"/>
    <cellStyle name="Normal 3 2 2 11 2" xfId="4648"/>
    <cellStyle name="Normal 3 2 2 11 2 2" xfId="17295"/>
    <cellStyle name="Normal 3 2 2 11 2 2 2" xfId="52511"/>
    <cellStyle name="Normal 3 2 2 11 2 2 3" xfId="29900"/>
    <cellStyle name="Normal 3 2 2 11 2 3" xfId="13741"/>
    <cellStyle name="Normal 3 2 2 11 2 3 2" xfId="48959"/>
    <cellStyle name="Normal 3 2 2 11 2 4" xfId="39914"/>
    <cellStyle name="Normal 3 2 2 11 2 5" xfId="26348"/>
    <cellStyle name="Normal 3 2 2 11 3" xfId="6118"/>
    <cellStyle name="Normal 3 2 2 11 3 2" xfId="18749"/>
    <cellStyle name="Normal 3 2 2 11 3 2 2" xfId="53965"/>
    <cellStyle name="Normal 3 2 2 11 3 3" xfId="41368"/>
    <cellStyle name="Normal 3 2 2 11 3 4" xfId="31354"/>
    <cellStyle name="Normal 3 2 2 11 4" xfId="7577"/>
    <cellStyle name="Normal 3 2 2 11 4 2" xfId="20203"/>
    <cellStyle name="Normal 3 2 2 11 4 2 2" xfId="55419"/>
    <cellStyle name="Normal 3 2 2 11 4 3" xfId="42822"/>
    <cellStyle name="Normal 3 2 2 11 4 4" xfId="32808"/>
    <cellStyle name="Normal 3 2 2 11 5" xfId="9358"/>
    <cellStyle name="Normal 3 2 2 11 5 2" xfId="21979"/>
    <cellStyle name="Normal 3 2 2 11 5 2 2" xfId="57195"/>
    <cellStyle name="Normal 3 2 2 11 5 3" xfId="44598"/>
    <cellStyle name="Normal 3 2 2 11 5 4" xfId="34584"/>
    <cellStyle name="Normal 3 2 2 11 6" xfId="11152"/>
    <cellStyle name="Normal 3 2 2 11 6 2" xfId="23755"/>
    <cellStyle name="Normal 3 2 2 11 6 2 2" xfId="58971"/>
    <cellStyle name="Normal 3 2 2 11 6 3" xfId="46374"/>
    <cellStyle name="Normal 3 2 2 11 6 4" xfId="36360"/>
    <cellStyle name="Normal 3 2 2 11 7" xfId="15519"/>
    <cellStyle name="Normal 3 2 2 11 7 2" xfId="50735"/>
    <cellStyle name="Normal 3 2 2 11 7 3" xfId="28124"/>
    <cellStyle name="Normal 3 2 2 11 8" xfId="12610"/>
    <cellStyle name="Normal 3 2 2 11 8 2" xfId="47828"/>
    <cellStyle name="Normal 3 2 2 11 9" xfId="38138"/>
    <cellStyle name="Normal 3 2 2 12" xfId="3339"/>
    <cellStyle name="Normal 3 2 2 12 10" xfId="26835"/>
    <cellStyle name="Normal 3 2 2 12 11" xfId="61239"/>
    <cellStyle name="Normal 3 2 2 12 2" xfId="5135"/>
    <cellStyle name="Normal 3 2 2 12 2 2" xfId="17782"/>
    <cellStyle name="Normal 3 2 2 12 2 2 2" xfId="52998"/>
    <cellStyle name="Normal 3 2 2 12 2 3" xfId="40401"/>
    <cellStyle name="Normal 3 2 2 12 2 4" xfId="30387"/>
    <cellStyle name="Normal 3 2 2 12 3" xfId="6605"/>
    <cellStyle name="Normal 3 2 2 12 3 2" xfId="19236"/>
    <cellStyle name="Normal 3 2 2 12 3 2 2" xfId="54452"/>
    <cellStyle name="Normal 3 2 2 12 3 3" xfId="41855"/>
    <cellStyle name="Normal 3 2 2 12 3 4" xfId="31841"/>
    <cellStyle name="Normal 3 2 2 12 4" xfId="8064"/>
    <cellStyle name="Normal 3 2 2 12 4 2" xfId="20690"/>
    <cellStyle name="Normal 3 2 2 12 4 2 2" xfId="55906"/>
    <cellStyle name="Normal 3 2 2 12 4 3" xfId="43309"/>
    <cellStyle name="Normal 3 2 2 12 4 4" xfId="33295"/>
    <cellStyle name="Normal 3 2 2 12 5" xfId="9845"/>
    <cellStyle name="Normal 3 2 2 12 5 2" xfId="22466"/>
    <cellStyle name="Normal 3 2 2 12 5 2 2" xfId="57682"/>
    <cellStyle name="Normal 3 2 2 12 5 3" xfId="45085"/>
    <cellStyle name="Normal 3 2 2 12 5 4" xfId="35071"/>
    <cellStyle name="Normal 3 2 2 12 6" xfId="11639"/>
    <cellStyle name="Normal 3 2 2 12 6 2" xfId="24242"/>
    <cellStyle name="Normal 3 2 2 12 6 2 2" xfId="59458"/>
    <cellStyle name="Normal 3 2 2 12 6 3" xfId="46861"/>
    <cellStyle name="Normal 3 2 2 12 6 4" xfId="36847"/>
    <cellStyle name="Normal 3 2 2 12 7" xfId="16006"/>
    <cellStyle name="Normal 3 2 2 12 7 2" xfId="51222"/>
    <cellStyle name="Normal 3 2 2 12 7 3" xfId="28611"/>
    <cellStyle name="Normal 3 2 2 12 8" xfId="14228"/>
    <cellStyle name="Normal 3 2 2 12 8 2" xfId="49446"/>
    <cellStyle name="Normal 3 2 2 12 9" xfId="38625"/>
    <cellStyle name="Normal 3 2 2 13" xfId="2499"/>
    <cellStyle name="Normal 3 2 2 13 10" xfId="26026"/>
    <cellStyle name="Normal 3 2 2 13 11" xfId="60430"/>
    <cellStyle name="Normal 3 2 2 13 2" xfId="4326"/>
    <cellStyle name="Normal 3 2 2 13 2 2" xfId="16973"/>
    <cellStyle name="Normal 3 2 2 13 2 2 2" xfId="52189"/>
    <cellStyle name="Normal 3 2 2 13 2 3" xfId="39592"/>
    <cellStyle name="Normal 3 2 2 13 2 4" xfId="29578"/>
    <cellStyle name="Normal 3 2 2 13 3" xfId="5796"/>
    <cellStyle name="Normal 3 2 2 13 3 2" xfId="18427"/>
    <cellStyle name="Normal 3 2 2 13 3 2 2" xfId="53643"/>
    <cellStyle name="Normal 3 2 2 13 3 3" xfId="41046"/>
    <cellStyle name="Normal 3 2 2 13 3 4" xfId="31032"/>
    <cellStyle name="Normal 3 2 2 13 4" xfId="7255"/>
    <cellStyle name="Normal 3 2 2 13 4 2" xfId="19881"/>
    <cellStyle name="Normal 3 2 2 13 4 2 2" xfId="55097"/>
    <cellStyle name="Normal 3 2 2 13 4 3" xfId="42500"/>
    <cellStyle name="Normal 3 2 2 13 4 4" xfId="32486"/>
    <cellStyle name="Normal 3 2 2 13 5" xfId="9036"/>
    <cellStyle name="Normal 3 2 2 13 5 2" xfId="21657"/>
    <cellStyle name="Normal 3 2 2 13 5 2 2" xfId="56873"/>
    <cellStyle name="Normal 3 2 2 13 5 3" xfId="44276"/>
    <cellStyle name="Normal 3 2 2 13 5 4" xfId="34262"/>
    <cellStyle name="Normal 3 2 2 13 6" xfId="10830"/>
    <cellStyle name="Normal 3 2 2 13 6 2" xfId="23433"/>
    <cellStyle name="Normal 3 2 2 13 6 2 2" xfId="58649"/>
    <cellStyle name="Normal 3 2 2 13 6 3" xfId="46052"/>
    <cellStyle name="Normal 3 2 2 13 6 4" xfId="36038"/>
    <cellStyle name="Normal 3 2 2 13 7" xfId="15197"/>
    <cellStyle name="Normal 3 2 2 13 7 2" xfId="50413"/>
    <cellStyle name="Normal 3 2 2 13 7 3" xfId="27802"/>
    <cellStyle name="Normal 3 2 2 13 8" xfId="13419"/>
    <cellStyle name="Normal 3 2 2 13 8 2" xfId="48637"/>
    <cellStyle name="Normal 3 2 2 13 9" xfId="37816"/>
    <cellStyle name="Normal 3 2 2 14" xfId="3663"/>
    <cellStyle name="Normal 3 2 2 14 2" xfId="8387"/>
    <cellStyle name="Normal 3 2 2 14 2 2" xfId="21013"/>
    <cellStyle name="Normal 3 2 2 14 2 2 2" xfId="56229"/>
    <cellStyle name="Normal 3 2 2 14 2 3" xfId="43632"/>
    <cellStyle name="Normal 3 2 2 14 2 4" xfId="33618"/>
    <cellStyle name="Normal 3 2 2 14 3" xfId="10168"/>
    <cellStyle name="Normal 3 2 2 14 3 2" xfId="22789"/>
    <cellStyle name="Normal 3 2 2 14 3 2 2" xfId="58005"/>
    <cellStyle name="Normal 3 2 2 14 3 3" xfId="45408"/>
    <cellStyle name="Normal 3 2 2 14 3 4" xfId="35394"/>
    <cellStyle name="Normal 3 2 2 14 4" xfId="11964"/>
    <cellStyle name="Normal 3 2 2 14 4 2" xfId="24565"/>
    <cellStyle name="Normal 3 2 2 14 4 2 2" xfId="59781"/>
    <cellStyle name="Normal 3 2 2 14 4 3" xfId="47184"/>
    <cellStyle name="Normal 3 2 2 14 4 4" xfId="37170"/>
    <cellStyle name="Normal 3 2 2 14 5" xfId="16329"/>
    <cellStyle name="Normal 3 2 2 14 5 2" xfId="51545"/>
    <cellStyle name="Normal 3 2 2 14 5 3" xfId="28934"/>
    <cellStyle name="Normal 3 2 2 14 6" xfId="14551"/>
    <cellStyle name="Normal 3 2 2 14 6 2" xfId="49769"/>
    <cellStyle name="Normal 3 2 2 14 7" xfId="38948"/>
    <cellStyle name="Normal 3 2 2 14 8" xfId="27158"/>
    <cellStyle name="Normal 3 2 2 15" xfId="3995"/>
    <cellStyle name="Normal 3 2 2 15 2" xfId="16651"/>
    <cellStyle name="Normal 3 2 2 15 2 2" xfId="51867"/>
    <cellStyle name="Normal 3 2 2 15 2 3" xfId="29256"/>
    <cellStyle name="Normal 3 2 2 15 3" xfId="13097"/>
    <cellStyle name="Normal 3 2 2 15 3 2" xfId="48315"/>
    <cellStyle name="Normal 3 2 2 15 4" xfId="39270"/>
    <cellStyle name="Normal 3 2 2 15 5" xfId="25704"/>
    <cellStyle name="Normal 3 2 2 16" xfId="5474"/>
    <cellStyle name="Normal 3 2 2 16 2" xfId="18105"/>
    <cellStyle name="Normal 3 2 2 16 2 2" xfId="53321"/>
    <cellStyle name="Normal 3 2 2 16 3" xfId="40724"/>
    <cellStyle name="Normal 3 2 2 16 4" xfId="30710"/>
    <cellStyle name="Normal 3 2 2 17" xfId="6930"/>
    <cellStyle name="Normal 3 2 2 17 2" xfId="19559"/>
    <cellStyle name="Normal 3 2 2 17 2 2" xfId="54775"/>
    <cellStyle name="Normal 3 2 2 17 3" xfId="42178"/>
    <cellStyle name="Normal 3 2 2 17 4" xfId="32164"/>
    <cellStyle name="Normal 3 2 2 18" xfId="8712"/>
    <cellStyle name="Normal 3 2 2 18 2" xfId="21335"/>
    <cellStyle name="Normal 3 2 2 18 2 2" xfId="56551"/>
    <cellStyle name="Normal 3 2 2 18 3" xfId="43954"/>
    <cellStyle name="Normal 3 2 2 18 4" xfId="33940"/>
    <cellStyle name="Normal 3 2 2 19" xfId="10633"/>
    <cellStyle name="Normal 3 2 2 19 2" xfId="23244"/>
    <cellStyle name="Normal 3 2 2 19 2 2" xfId="58460"/>
    <cellStyle name="Normal 3 2 2 19 3" xfId="45863"/>
    <cellStyle name="Normal 3 2 2 19 4" xfId="35849"/>
    <cellStyle name="Normal 3 2 2 2" xfId="602"/>
    <cellStyle name="Normal 3 2 2 2 2" xfId="1781"/>
    <cellStyle name="Normal 3 2 2 2_District Target Attainment" xfId="1153"/>
    <cellStyle name="Normal 3 2 2 20" xfId="14874"/>
    <cellStyle name="Normal 3 2 2 20 2" xfId="50091"/>
    <cellStyle name="Normal 3 2 2 20 3" xfId="27480"/>
    <cellStyle name="Normal 3 2 2 21" xfId="12288"/>
    <cellStyle name="Normal 3 2 2 21 2" xfId="47506"/>
    <cellStyle name="Normal 3 2 2 22" xfId="37493"/>
    <cellStyle name="Normal 3 2 2 23" xfId="24895"/>
    <cellStyle name="Normal 3 2 2 24" xfId="60108"/>
    <cellStyle name="Normal 3 2 2 3" xfId="603"/>
    <cellStyle name="Normal 3 2 2 3 10" xfId="5475"/>
    <cellStyle name="Normal 3 2 2 3 10 2" xfId="18106"/>
    <cellStyle name="Normal 3 2 2 3 10 2 2" xfId="53322"/>
    <cellStyle name="Normal 3 2 2 3 10 3" xfId="40725"/>
    <cellStyle name="Normal 3 2 2 3 10 4" xfId="30711"/>
    <cellStyle name="Normal 3 2 2 3 11" xfId="6931"/>
    <cellStyle name="Normal 3 2 2 3 11 2" xfId="19560"/>
    <cellStyle name="Normal 3 2 2 3 11 2 2" xfId="54776"/>
    <cellStyle name="Normal 3 2 2 3 11 3" xfId="42179"/>
    <cellStyle name="Normal 3 2 2 3 11 4" xfId="32165"/>
    <cellStyle name="Normal 3 2 2 3 12" xfId="8713"/>
    <cellStyle name="Normal 3 2 2 3 12 2" xfId="21336"/>
    <cellStyle name="Normal 3 2 2 3 12 2 2" xfId="56552"/>
    <cellStyle name="Normal 3 2 2 3 12 3" xfId="43955"/>
    <cellStyle name="Normal 3 2 2 3 12 4" xfId="33941"/>
    <cellStyle name="Normal 3 2 2 3 13" xfId="10634"/>
    <cellStyle name="Normal 3 2 2 3 13 2" xfId="23245"/>
    <cellStyle name="Normal 3 2 2 3 13 2 2" xfId="58461"/>
    <cellStyle name="Normal 3 2 2 3 13 3" xfId="45864"/>
    <cellStyle name="Normal 3 2 2 3 13 4" xfId="35850"/>
    <cellStyle name="Normal 3 2 2 3 14" xfId="14875"/>
    <cellStyle name="Normal 3 2 2 3 14 2" xfId="50092"/>
    <cellStyle name="Normal 3 2 2 3 14 3" xfId="27481"/>
    <cellStyle name="Normal 3 2 2 3 15" xfId="12289"/>
    <cellStyle name="Normal 3 2 2 3 15 2" xfId="47507"/>
    <cellStyle name="Normal 3 2 2 3 16" xfId="37494"/>
    <cellStyle name="Normal 3 2 2 3 17" xfId="24896"/>
    <cellStyle name="Normal 3 2 2 3 18" xfId="60109"/>
    <cellStyle name="Normal 3 2 2 3 2" xfId="1782"/>
    <cellStyle name="Normal 3 2 2 3 2 10" xfId="7005"/>
    <cellStyle name="Normal 3 2 2 3 2 10 2" xfId="19632"/>
    <cellStyle name="Normal 3 2 2 3 2 10 2 2" xfId="54848"/>
    <cellStyle name="Normal 3 2 2 3 2 10 3" xfId="42251"/>
    <cellStyle name="Normal 3 2 2 3 2 10 4" xfId="32237"/>
    <cellStyle name="Normal 3 2 2 3 2 11" xfId="8786"/>
    <cellStyle name="Normal 3 2 2 3 2 11 2" xfId="21408"/>
    <cellStyle name="Normal 3 2 2 3 2 11 2 2" xfId="56624"/>
    <cellStyle name="Normal 3 2 2 3 2 11 3" xfId="44027"/>
    <cellStyle name="Normal 3 2 2 3 2 11 4" xfId="34013"/>
    <cellStyle name="Normal 3 2 2 3 2 12" xfId="10635"/>
    <cellStyle name="Normal 3 2 2 3 2 12 2" xfId="23246"/>
    <cellStyle name="Normal 3 2 2 3 2 12 2 2" xfId="58462"/>
    <cellStyle name="Normal 3 2 2 3 2 12 3" xfId="45865"/>
    <cellStyle name="Normal 3 2 2 3 2 12 4" xfId="35851"/>
    <cellStyle name="Normal 3 2 2 3 2 13" xfId="14947"/>
    <cellStyle name="Normal 3 2 2 3 2 13 2" xfId="50164"/>
    <cellStyle name="Normal 3 2 2 3 2 13 3" xfId="27553"/>
    <cellStyle name="Normal 3 2 2 3 2 14" xfId="12361"/>
    <cellStyle name="Normal 3 2 2 3 2 14 2" xfId="47579"/>
    <cellStyle name="Normal 3 2 2 3 2 15" xfId="37566"/>
    <cellStyle name="Normal 3 2 2 3 2 16" xfId="24968"/>
    <cellStyle name="Normal 3 2 2 3 2 17" xfId="60181"/>
    <cellStyle name="Normal 3 2 2 3 2 2" xfId="2391"/>
    <cellStyle name="Normal 3 2 2 3 2 2 10" xfId="10636"/>
    <cellStyle name="Normal 3 2 2 3 2 2 10 2" xfId="23247"/>
    <cellStyle name="Normal 3 2 2 3 2 2 10 2 2" xfId="58463"/>
    <cellStyle name="Normal 3 2 2 3 2 2 10 3" xfId="45866"/>
    <cellStyle name="Normal 3 2 2 3 2 2 10 4" xfId="35852"/>
    <cellStyle name="Normal 3 2 2 3 2 2 11" xfId="15102"/>
    <cellStyle name="Normal 3 2 2 3 2 2 11 2" xfId="50318"/>
    <cellStyle name="Normal 3 2 2 3 2 2 11 3" xfId="27707"/>
    <cellStyle name="Normal 3 2 2 3 2 2 12" xfId="12515"/>
    <cellStyle name="Normal 3 2 2 3 2 2 12 2" xfId="47733"/>
    <cellStyle name="Normal 3 2 2 3 2 2 13" xfId="37721"/>
    <cellStyle name="Normal 3 2 2 3 2 2 14" xfId="25122"/>
    <cellStyle name="Normal 3 2 2 3 2 2 15" xfId="60335"/>
    <cellStyle name="Normal 3 2 2 3 2 2 2" xfId="3237"/>
    <cellStyle name="Normal 3 2 2 3 2 2 2 10" xfId="25606"/>
    <cellStyle name="Normal 3 2 2 3 2 2 2 11" xfId="61141"/>
    <cellStyle name="Normal 3 2 2 3 2 2 2 2" xfId="5037"/>
    <cellStyle name="Normal 3 2 2 3 2 2 2 2 2" xfId="17684"/>
    <cellStyle name="Normal 3 2 2 3 2 2 2 2 2 2" xfId="52900"/>
    <cellStyle name="Normal 3 2 2 3 2 2 2 2 2 3" xfId="30289"/>
    <cellStyle name="Normal 3 2 2 3 2 2 2 2 3" xfId="14130"/>
    <cellStyle name="Normal 3 2 2 3 2 2 2 2 3 2" xfId="49348"/>
    <cellStyle name="Normal 3 2 2 3 2 2 2 2 4" xfId="40303"/>
    <cellStyle name="Normal 3 2 2 3 2 2 2 2 5" xfId="26737"/>
    <cellStyle name="Normal 3 2 2 3 2 2 2 3" xfId="6507"/>
    <cellStyle name="Normal 3 2 2 3 2 2 2 3 2" xfId="19138"/>
    <cellStyle name="Normal 3 2 2 3 2 2 2 3 2 2" xfId="54354"/>
    <cellStyle name="Normal 3 2 2 3 2 2 2 3 3" xfId="41757"/>
    <cellStyle name="Normal 3 2 2 3 2 2 2 3 4" xfId="31743"/>
    <cellStyle name="Normal 3 2 2 3 2 2 2 4" xfId="7966"/>
    <cellStyle name="Normal 3 2 2 3 2 2 2 4 2" xfId="20592"/>
    <cellStyle name="Normal 3 2 2 3 2 2 2 4 2 2" xfId="55808"/>
    <cellStyle name="Normal 3 2 2 3 2 2 2 4 3" xfId="43211"/>
    <cellStyle name="Normal 3 2 2 3 2 2 2 4 4" xfId="33197"/>
    <cellStyle name="Normal 3 2 2 3 2 2 2 5" xfId="9747"/>
    <cellStyle name="Normal 3 2 2 3 2 2 2 5 2" xfId="22368"/>
    <cellStyle name="Normal 3 2 2 3 2 2 2 5 2 2" xfId="57584"/>
    <cellStyle name="Normal 3 2 2 3 2 2 2 5 3" xfId="44987"/>
    <cellStyle name="Normal 3 2 2 3 2 2 2 5 4" xfId="34973"/>
    <cellStyle name="Normal 3 2 2 3 2 2 2 6" xfId="11541"/>
    <cellStyle name="Normal 3 2 2 3 2 2 2 6 2" xfId="24144"/>
    <cellStyle name="Normal 3 2 2 3 2 2 2 6 2 2" xfId="59360"/>
    <cellStyle name="Normal 3 2 2 3 2 2 2 6 3" xfId="46763"/>
    <cellStyle name="Normal 3 2 2 3 2 2 2 6 4" xfId="36749"/>
    <cellStyle name="Normal 3 2 2 3 2 2 2 7" xfId="15908"/>
    <cellStyle name="Normal 3 2 2 3 2 2 2 7 2" xfId="51124"/>
    <cellStyle name="Normal 3 2 2 3 2 2 2 7 3" xfId="28513"/>
    <cellStyle name="Normal 3 2 2 3 2 2 2 8" xfId="12999"/>
    <cellStyle name="Normal 3 2 2 3 2 2 2 8 2" xfId="48217"/>
    <cellStyle name="Normal 3 2 2 3 2 2 2 9" xfId="38527"/>
    <cellStyle name="Normal 3 2 2 3 2 2 3" xfId="3566"/>
    <cellStyle name="Normal 3 2 2 3 2 2 3 10" xfId="27062"/>
    <cellStyle name="Normal 3 2 2 3 2 2 3 11" xfId="61466"/>
    <cellStyle name="Normal 3 2 2 3 2 2 3 2" xfId="5362"/>
    <cellStyle name="Normal 3 2 2 3 2 2 3 2 2" xfId="18009"/>
    <cellStyle name="Normal 3 2 2 3 2 2 3 2 2 2" xfId="53225"/>
    <cellStyle name="Normal 3 2 2 3 2 2 3 2 3" xfId="40628"/>
    <cellStyle name="Normal 3 2 2 3 2 2 3 2 4" xfId="30614"/>
    <cellStyle name="Normal 3 2 2 3 2 2 3 3" xfId="6832"/>
    <cellStyle name="Normal 3 2 2 3 2 2 3 3 2" xfId="19463"/>
    <cellStyle name="Normal 3 2 2 3 2 2 3 3 2 2" xfId="54679"/>
    <cellStyle name="Normal 3 2 2 3 2 2 3 3 3" xfId="42082"/>
    <cellStyle name="Normal 3 2 2 3 2 2 3 3 4" xfId="32068"/>
    <cellStyle name="Normal 3 2 2 3 2 2 3 4" xfId="8291"/>
    <cellStyle name="Normal 3 2 2 3 2 2 3 4 2" xfId="20917"/>
    <cellStyle name="Normal 3 2 2 3 2 2 3 4 2 2" xfId="56133"/>
    <cellStyle name="Normal 3 2 2 3 2 2 3 4 3" xfId="43536"/>
    <cellStyle name="Normal 3 2 2 3 2 2 3 4 4" xfId="33522"/>
    <cellStyle name="Normal 3 2 2 3 2 2 3 5" xfId="10072"/>
    <cellStyle name="Normal 3 2 2 3 2 2 3 5 2" xfId="22693"/>
    <cellStyle name="Normal 3 2 2 3 2 2 3 5 2 2" xfId="57909"/>
    <cellStyle name="Normal 3 2 2 3 2 2 3 5 3" xfId="45312"/>
    <cellStyle name="Normal 3 2 2 3 2 2 3 5 4" xfId="35298"/>
    <cellStyle name="Normal 3 2 2 3 2 2 3 6" xfId="11866"/>
    <cellStyle name="Normal 3 2 2 3 2 2 3 6 2" xfId="24469"/>
    <cellStyle name="Normal 3 2 2 3 2 2 3 6 2 2" xfId="59685"/>
    <cellStyle name="Normal 3 2 2 3 2 2 3 6 3" xfId="47088"/>
    <cellStyle name="Normal 3 2 2 3 2 2 3 6 4" xfId="37074"/>
    <cellStyle name="Normal 3 2 2 3 2 2 3 7" xfId="16233"/>
    <cellStyle name="Normal 3 2 2 3 2 2 3 7 2" xfId="51449"/>
    <cellStyle name="Normal 3 2 2 3 2 2 3 7 3" xfId="28838"/>
    <cellStyle name="Normal 3 2 2 3 2 2 3 8" xfId="14455"/>
    <cellStyle name="Normal 3 2 2 3 2 2 3 8 2" xfId="49673"/>
    <cellStyle name="Normal 3 2 2 3 2 2 3 9" xfId="38852"/>
    <cellStyle name="Normal 3 2 2 3 2 2 4" xfId="2727"/>
    <cellStyle name="Normal 3 2 2 3 2 2 4 10" xfId="26253"/>
    <cellStyle name="Normal 3 2 2 3 2 2 4 11" xfId="60657"/>
    <cellStyle name="Normal 3 2 2 3 2 2 4 2" xfId="4553"/>
    <cellStyle name="Normal 3 2 2 3 2 2 4 2 2" xfId="17200"/>
    <cellStyle name="Normal 3 2 2 3 2 2 4 2 2 2" xfId="52416"/>
    <cellStyle name="Normal 3 2 2 3 2 2 4 2 3" xfId="39819"/>
    <cellStyle name="Normal 3 2 2 3 2 2 4 2 4" xfId="29805"/>
    <cellStyle name="Normal 3 2 2 3 2 2 4 3" xfId="6023"/>
    <cellStyle name="Normal 3 2 2 3 2 2 4 3 2" xfId="18654"/>
    <cellStyle name="Normal 3 2 2 3 2 2 4 3 2 2" xfId="53870"/>
    <cellStyle name="Normal 3 2 2 3 2 2 4 3 3" xfId="41273"/>
    <cellStyle name="Normal 3 2 2 3 2 2 4 3 4" xfId="31259"/>
    <cellStyle name="Normal 3 2 2 3 2 2 4 4" xfId="7482"/>
    <cellStyle name="Normal 3 2 2 3 2 2 4 4 2" xfId="20108"/>
    <cellStyle name="Normal 3 2 2 3 2 2 4 4 2 2" xfId="55324"/>
    <cellStyle name="Normal 3 2 2 3 2 2 4 4 3" xfId="42727"/>
    <cellStyle name="Normal 3 2 2 3 2 2 4 4 4" xfId="32713"/>
    <cellStyle name="Normal 3 2 2 3 2 2 4 5" xfId="9263"/>
    <cellStyle name="Normal 3 2 2 3 2 2 4 5 2" xfId="21884"/>
    <cellStyle name="Normal 3 2 2 3 2 2 4 5 2 2" xfId="57100"/>
    <cellStyle name="Normal 3 2 2 3 2 2 4 5 3" xfId="44503"/>
    <cellStyle name="Normal 3 2 2 3 2 2 4 5 4" xfId="34489"/>
    <cellStyle name="Normal 3 2 2 3 2 2 4 6" xfId="11057"/>
    <cellStyle name="Normal 3 2 2 3 2 2 4 6 2" xfId="23660"/>
    <cellStyle name="Normal 3 2 2 3 2 2 4 6 2 2" xfId="58876"/>
    <cellStyle name="Normal 3 2 2 3 2 2 4 6 3" xfId="46279"/>
    <cellStyle name="Normal 3 2 2 3 2 2 4 6 4" xfId="36265"/>
    <cellStyle name="Normal 3 2 2 3 2 2 4 7" xfId="15424"/>
    <cellStyle name="Normal 3 2 2 3 2 2 4 7 2" xfId="50640"/>
    <cellStyle name="Normal 3 2 2 3 2 2 4 7 3" xfId="28029"/>
    <cellStyle name="Normal 3 2 2 3 2 2 4 8" xfId="13646"/>
    <cellStyle name="Normal 3 2 2 3 2 2 4 8 2" xfId="48864"/>
    <cellStyle name="Normal 3 2 2 3 2 2 4 9" xfId="38043"/>
    <cellStyle name="Normal 3 2 2 3 2 2 5" xfId="3891"/>
    <cellStyle name="Normal 3 2 2 3 2 2 5 2" xfId="8614"/>
    <cellStyle name="Normal 3 2 2 3 2 2 5 2 2" xfId="21240"/>
    <cellStyle name="Normal 3 2 2 3 2 2 5 2 2 2" xfId="56456"/>
    <cellStyle name="Normal 3 2 2 3 2 2 5 2 3" xfId="43859"/>
    <cellStyle name="Normal 3 2 2 3 2 2 5 2 4" xfId="33845"/>
    <cellStyle name="Normal 3 2 2 3 2 2 5 3" xfId="10395"/>
    <cellStyle name="Normal 3 2 2 3 2 2 5 3 2" xfId="23016"/>
    <cellStyle name="Normal 3 2 2 3 2 2 5 3 2 2" xfId="58232"/>
    <cellStyle name="Normal 3 2 2 3 2 2 5 3 3" xfId="45635"/>
    <cellStyle name="Normal 3 2 2 3 2 2 5 3 4" xfId="35621"/>
    <cellStyle name="Normal 3 2 2 3 2 2 5 4" xfId="12191"/>
    <cellStyle name="Normal 3 2 2 3 2 2 5 4 2" xfId="24792"/>
    <cellStyle name="Normal 3 2 2 3 2 2 5 4 2 2" xfId="60008"/>
    <cellStyle name="Normal 3 2 2 3 2 2 5 4 3" xfId="47411"/>
    <cellStyle name="Normal 3 2 2 3 2 2 5 4 4" xfId="37397"/>
    <cellStyle name="Normal 3 2 2 3 2 2 5 5" xfId="16556"/>
    <cellStyle name="Normal 3 2 2 3 2 2 5 5 2" xfId="51772"/>
    <cellStyle name="Normal 3 2 2 3 2 2 5 5 3" xfId="29161"/>
    <cellStyle name="Normal 3 2 2 3 2 2 5 6" xfId="14778"/>
    <cellStyle name="Normal 3 2 2 3 2 2 5 6 2" xfId="49996"/>
    <cellStyle name="Normal 3 2 2 3 2 2 5 7" xfId="39175"/>
    <cellStyle name="Normal 3 2 2 3 2 2 5 8" xfId="27385"/>
    <cellStyle name="Normal 3 2 2 3 2 2 6" xfId="4231"/>
    <cellStyle name="Normal 3 2 2 3 2 2 6 2" xfId="16878"/>
    <cellStyle name="Normal 3 2 2 3 2 2 6 2 2" xfId="52094"/>
    <cellStyle name="Normal 3 2 2 3 2 2 6 2 3" xfId="29483"/>
    <cellStyle name="Normal 3 2 2 3 2 2 6 3" xfId="13324"/>
    <cellStyle name="Normal 3 2 2 3 2 2 6 3 2" xfId="48542"/>
    <cellStyle name="Normal 3 2 2 3 2 2 6 4" xfId="39497"/>
    <cellStyle name="Normal 3 2 2 3 2 2 6 5" xfId="25931"/>
    <cellStyle name="Normal 3 2 2 3 2 2 7" xfId="5701"/>
    <cellStyle name="Normal 3 2 2 3 2 2 7 2" xfId="18332"/>
    <cellStyle name="Normal 3 2 2 3 2 2 7 2 2" xfId="53548"/>
    <cellStyle name="Normal 3 2 2 3 2 2 7 3" xfId="40951"/>
    <cellStyle name="Normal 3 2 2 3 2 2 7 4" xfId="30937"/>
    <cellStyle name="Normal 3 2 2 3 2 2 8" xfId="7160"/>
    <cellStyle name="Normal 3 2 2 3 2 2 8 2" xfId="19786"/>
    <cellStyle name="Normal 3 2 2 3 2 2 8 2 2" xfId="55002"/>
    <cellStyle name="Normal 3 2 2 3 2 2 8 3" xfId="42405"/>
    <cellStyle name="Normal 3 2 2 3 2 2 8 4" xfId="32391"/>
    <cellStyle name="Normal 3 2 2 3 2 2 9" xfId="8941"/>
    <cellStyle name="Normal 3 2 2 3 2 2 9 2" xfId="21562"/>
    <cellStyle name="Normal 3 2 2 3 2 2 9 2 2" xfId="56778"/>
    <cellStyle name="Normal 3 2 2 3 2 2 9 3" xfId="44181"/>
    <cellStyle name="Normal 3 2 2 3 2 2 9 4" xfId="34167"/>
    <cellStyle name="Normal 3 2 2 3 2 3" xfId="3077"/>
    <cellStyle name="Normal 3 2 2 3 2 3 10" xfId="25449"/>
    <cellStyle name="Normal 3 2 2 3 2 3 11" xfId="60984"/>
    <cellStyle name="Normal 3 2 2 3 2 3 2" xfId="4880"/>
    <cellStyle name="Normal 3 2 2 3 2 3 2 2" xfId="17527"/>
    <cellStyle name="Normal 3 2 2 3 2 3 2 2 2" xfId="52743"/>
    <cellStyle name="Normal 3 2 2 3 2 3 2 2 3" xfId="30132"/>
    <cellStyle name="Normal 3 2 2 3 2 3 2 3" xfId="13973"/>
    <cellStyle name="Normal 3 2 2 3 2 3 2 3 2" xfId="49191"/>
    <cellStyle name="Normal 3 2 2 3 2 3 2 4" xfId="40146"/>
    <cellStyle name="Normal 3 2 2 3 2 3 2 5" xfId="26580"/>
    <cellStyle name="Normal 3 2 2 3 2 3 3" xfId="6350"/>
    <cellStyle name="Normal 3 2 2 3 2 3 3 2" xfId="18981"/>
    <cellStyle name="Normal 3 2 2 3 2 3 3 2 2" xfId="54197"/>
    <cellStyle name="Normal 3 2 2 3 2 3 3 3" xfId="41600"/>
    <cellStyle name="Normal 3 2 2 3 2 3 3 4" xfId="31586"/>
    <cellStyle name="Normal 3 2 2 3 2 3 4" xfId="7809"/>
    <cellStyle name="Normal 3 2 2 3 2 3 4 2" xfId="20435"/>
    <cellStyle name="Normal 3 2 2 3 2 3 4 2 2" xfId="55651"/>
    <cellStyle name="Normal 3 2 2 3 2 3 4 3" xfId="43054"/>
    <cellStyle name="Normal 3 2 2 3 2 3 4 4" xfId="33040"/>
    <cellStyle name="Normal 3 2 2 3 2 3 5" xfId="9590"/>
    <cellStyle name="Normal 3 2 2 3 2 3 5 2" xfId="22211"/>
    <cellStyle name="Normal 3 2 2 3 2 3 5 2 2" xfId="57427"/>
    <cellStyle name="Normal 3 2 2 3 2 3 5 3" xfId="44830"/>
    <cellStyle name="Normal 3 2 2 3 2 3 5 4" xfId="34816"/>
    <cellStyle name="Normal 3 2 2 3 2 3 6" xfId="11384"/>
    <cellStyle name="Normal 3 2 2 3 2 3 6 2" xfId="23987"/>
    <cellStyle name="Normal 3 2 2 3 2 3 6 2 2" xfId="59203"/>
    <cellStyle name="Normal 3 2 2 3 2 3 6 3" xfId="46606"/>
    <cellStyle name="Normal 3 2 2 3 2 3 6 4" xfId="36592"/>
    <cellStyle name="Normal 3 2 2 3 2 3 7" xfId="15751"/>
    <cellStyle name="Normal 3 2 2 3 2 3 7 2" xfId="50967"/>
    <cellStyle name="Normal 3 2 2 3 2 3 7 3" xfId="28356"/>
    <cellStyle name="Normal 3 2 2 3 2 3 8" xfId="12842"/>
    <cellStyle name="Normal 3 2 2 3 2 3 8 2" xfId="48060"/>
    <cellStyle name="Normal 3 2 2 3 2 3 9" xfId="38370"/>
    <cellStyle name="Normal 3 2 2 3 2 4" xfId="2903"/>
    <cellStyle name="Normal 3 2 2 3 2 4 10" xfId="25290"/>
    <cellStyle name="Normal 3 2 2 3 2 4 11" xfId="60825"/>
    <cellStyle name="Normal 3 2 2 3 2 4 2" xfId="4721"/>
    <cellStyle name="Normal 3 2 2 3 2 4 2 2" xfId="17368"/>
    <cellStyle name="Normal 3 2 2 3 2 4 2 2 2" xfId="52584"/>
    <cellStyle name="Normal 3 2 2 3 2 4 2 2 3" xfId="29973"/>
    <cellStyle name="Normal 3 2 2 3 2 4 2 3" xfId="13814"/>
    <cellStyle name="Normal 3 2 2 3 2 4 2 3 2" xfId="49032"/>
    <cellStyle name="Normal 3 2 2 3 2 4 2 4" xfId="39987"/>
    <cellStyle name="Normal 3 2 2 3 2 4 2 5" xfId="26421"/>
    <cellStyle name="Normal 3 2 2 3 2 4 3" xfId="6191"/>
    <cellStyle name="Normal 3 2 2 3 2 4 3 2" xfId="18822"/>
    <cellStyle name="Normal 3 2 2 3 2 4 3 2 2" xfId="54038"/>
    <cellStyle name="Normal 3 2 2 3 2 4 3 3" xfId="41441"/>
    <cellStyle name="Normal 3 2 2 3 2 4 3 4" xfId="31427"/>
    <cellStyle name="Normal 3 2 2 3 2 4 4" xfId="7650"/>
    <cellStyle name="Normal 3 2 2 3 2 4 4 2" xfId="20276"/>
    <cellStyle name="Normal 3 2 2 3 2 4 4 2 2" xfId="55492"/>
    <cellStyle name="Normal 3 2 2 3 2 4 4 3" xfId="42895"/>
    <cellStyle name="Normal 3 2 2 3 2 4 4 4" xfId="32881"/>
    <cellStyle name="Normal 3 2 2 3 2 4 5" xfId="9431"/>
    <cellStyle name="Normal 3 2 2 3 2 4 5 2" xfId="22052"/>
    <cellStyle name="Normal 3 2 2 3 2 4 5 2 2" xfId="57268"/>
    <cellStyle name="Normal 3 2 2 3 2 4 5 3" xfId="44671"/>
    <cellStyle name="Normal 3 2 2 3 2 4 5 4" xfId="34657"/>
    <cellStyle name="Normal 3 2 2 3 2 4 6" xfId="11225"/>
    <cellStyle name="Normal 3 2 2 3 2 4 6 2" xfId="23828"/>
    <cellStyle name="Normal 3 2 2 3 2 4 6 2 2" xfId="59044"/>
    <cellStyle name="Normal 3 2 2 3 2 4 6 3" xfId="46447"/>
    <cellStyle name="Normal 3 2 2 3 2 4 6 4" xfId="36433"/>
    <cellStyle name="Normal 3 2 2 3 2 4 7" xfId="15592"/>
    <cellStyle name="Normal 3 2 2 3 2 4 7 2" xfId="50808"/>
    <cellStyle name="Normal 3 2 2 3 2 4 7 3" xfId="28197"/>
    <cellStyle name="Normal 3 2 2 3 2 4 8" xfId="12683"/>
    <cellStyle name="Normal 3 2 2 3 2 4 8 2" xfId="47901"/>
    <cellStyle name="Normal 3 2 2 3 2 4 9" xfId="38211"/>
    <cellStyle name="Normal 3 2 2 3 2 5" xfId="3412"/>
    <cellStyle name="Normal 3 2 2 3 2 5 10" xfId="26908"/>
    <cellStyle name="Normal 3 2 2 3 2 5 11" xfId="61312"/>
    <cellStyle name="Normal 3 2 2 3 2 5 2" xfId="5208"/>
    <cellStyle name="Normal 3 2 2 3 2 5 2 2" xfId="17855"/>
    <cellStyle name="Normal 3 2 2 3 2 5 2 2 2" xfId="53071"/>
    <cellStyle name="Normal 3 2 2 3 2 5 2 3" xfId="40474"/>
    <cellStyle name="Normal 3 2 2 3 2 5 2 4" xfId="30460"/>
    <cellStyle name="Normal 3 2 2 3 2 5 3" xfId="6678"/>
    <cellStyle name="Normal 3 2 2 3 2 5 3 2" xfId="19309"/>
    <cellStyle name="Normal 3 2 2 3 2 5 3 2 2" xfId="54525"/>
    <cellStyle name="Normal 3 2 2 3 2 5 3 3" xfId="41928"/>
    <cellStyle name="Normal 3 2 2 3 2 5 3 4" xfId="31914"/>
    <cellStyle name="Normal 3 2 2 3 2 5 4" xfId="8137"/>
    <cellStyle name="Normal 3 2 2 3 2 5 4 2" xfId="20763"/>
    <cellStyle name="Normal 3 2 2 3 2 5 4 2 2" xfId="55979"/>
    <cellStyle name="Normal 3 2 2 3 2 5 4 3" xfId="43382"/>
    <cellStyle name="Normal 3 2 2 3 2 5 4 4" xfId="33368"/>
    <cellStyle name="Normal 3 2 2 3 2 5 5" xfId="9918"/>
    <cellStyle name="Normal 3 2 2 3 2 5 5 2" xfId="22539"/>
    <cellStyle name="Normal 3 2 2 3 2 5 5 2 2" xfId="57755"/>
    <cellStyle name="Normal 3 2 2 3 2 5 5 3" xfId="45158"/>
    <cellStyle name="Normal 3 2 2 3 2 5 5 4" xfId="35144"/>
    <cellStyle name="Normal 3 2 2 3 2 5 6" xfId="11712"/>
    <cellStyle name="Normal 3 2 2 3 2 5 6 2" xfId="24315"/>
    <cellStyle name="Normal 3 2 2 3 2 5 6 2 2" xfId="59531"/>
    <cellStyle name="Normal 3 2 2 3 2 5 6 3" xfId="46934"/>
    <cellStyle name="Normal 3 2 2 3 2 5 6 4" xfId="36920"/>
    <cellStyle name="Normal 3 2 2 3 2 5 7" xfId="16079"/>
    <cellStyle name="Normal 3 2 2 3 2 5 7 2" xfId="51295"/>
    <cellStyle name="Normal 3 2 2 3 2 5 7 3" xfId="28684"/>
    <cellStyle name="Normal 3 2 2 3 2 5 8" xfId="14301"/>
    <cellStyle name="Normal 3 2 2 3 2 5 8 2" xfId="49519"/>
    <cellStyle name="Normal 3 2 2 3 2 5 9" xfId="38698"/>
    <cellStyle name="Normal 3 2 2 3 2 6" xfId="2572"/>
    <cellStyle name="Normal 3 2 2 3 2 6 10" xfId="26099"/>
    <cellStyle name="Normal 3 2 2 3 2 6 11" xfId="60503"/>
    <cellStyle name="Normal 3 2 2 3 2 6 2" xfId="4399"/>
    <cellStyle name="Normal 3 2 2 3 2 6 2 2" xfId="17046"/>
    <cellStyle name="Normal 3 2 2 3 2 6 2 2 2" xfId="52262"/>
    <cellStyle name="Normal 3 2 2 3 2 6 2 3" xfId="39665"/>
    <cellStyle name="Normal 3 2 2 3 2 6 2 4" xfId="29651"/>
    <cellStyle name="Normal 3 2 2 3 2 6 3" xfId="5869"/>
    <cellStyle name="Normal 3 2 2 3 2 6 3 2" xfId="18500"/>
    <cellStyle name="Normal 3 2 2 3 2 6 3 2 2" xfId="53716"/>
    <cellStyle name="Normal 3 2 2 3 2 6 3 3" xfId="41119"/>
    <cellStyle name="Normal 3 2 2 3 2 6 3 4" xfId="31105"/>
    <cellStyle name="Normal 3 2 2 3 2 6 4" xfId="7328"/>
    <cellStyle name="Normal 3 2 2 3 2 6 4 2" xfId="19954"/>
    <cellStyle name="Normal 3 2 2 3 2 6 4 2 2" xfId="55170"/>
    <cellStyle name="Normal 3 2 2 3 2 6 4 3" xfId="42573"/>
    <cellStyle name="Normal 3 2 2 3 2 6 4 4" xfId="32559"/>
    <cellStyle name="Normal 3 2 2 3 2 6 5" xfId="9109"/>
    <cellStyle name="Normal 3 2 2 3 2 6 5 2" xfId="21730"/>
    <cellStyle name="Normal 3 2 2 3 2 6 5 2 2" xfId="56946"/>
    <cellStyle name="Normal 3 2 2 3 2 6 5 3" xfId="44349"/>
    <cellStyle name="Normal 3 2 2 3 2 6 5 4" xfId="34335"/>
    <cellStyle name="Normal 3 2 2 3 2 6 6" xfId="10903"/>
    <cellStyle name="Normal 3 2 2 3 2 6 6 2" xfId="23506"/>
    <cellStyle name="Normal 3 2 2 3 2 6 6 2 2" xfId="58722"/>
    <cellStyle name="Normal 3 2 2 3 2 6 6 3" xfId="46125"/>
    <cellStyle name="Normal 3 2 2 3 2 6 6 4" xfId="36111"/>
    <cellStyle name="Normal 3 2 2 3 2 6 7" xfId="15270"/>
    <cellStyle name="Normal 3 2 2 3 2 6 7 2" xfId="50486"/>
    <cellStyle name="Normal 3 2 2 3 2 6 7 3" xfId="27875"/>
    <cellStyle name="Normal 3 2 2 3 2 6 8" xfId="13492"/>
    <cellStyle name="Normal 3 2 2 3 2 6 8 2" xfId="48710"/>
    <cellStyle name="Normal 3 2 2 3 2 6 9" xfId="37889"/>
    <cellStyle name="Normal 3 2 2 3 2 7" xfId="3736"/>
    <cellStyle name="Normal 3 2 2 3 2 7 2" xfId="8460"/>
    <cellStyle name="Normal 3 2 2 3 2 7 2 2" xfId="21086"/>
    <cellStyle name="Normal 3 2 2 3 2 7 2 2 2" xfId="56302"/>
    <cellStyle name="Normal 3 2 2 3 2 7 2 3" xfId="43705"/>
    <cellStyle name="Normal 3 2 2 3 2 7 2 4" xfId="33691"/>
    <cellStyle name="Normal 3 2 2 3 2 7 3" xfId="10241"/>
    <cellStyle name="Normal 3 2 2 3 2 7 3 2" xfId="22862"/>
    <cellStyle name="Normal 3 2 2 3 2 7 3 2 2" xfId="58078"/>
    <cellStyle name="Normal 3 2 2 3 2 7 3 3" xfId="45481"/>
    <cellStyle name="Normal 3 2 2 3 2 7 3 4" xfId="35467"/>
    <cellStyle name="Normal 3 2 2 3 2 7 4" xfId="12037"/>
    <cellStyle name="Normal 3 2 2 3 2 7 4 2" xfId="24638"/>
    <cellStyle name="Normal 3 2 2 3 2 7 4 2 2" xfId="59854"/>
    <cellStyle name="Normal 3 2 2 3 2 7 4 3" xfId="47257"/>
    <cellStyle name="Normal 3 2 2 3 2 7 4 4" xfId="37243"/>
    <cellStyle name="Normal 3 2 2 3 2 7 5" xfId="16402"/>
    <cellStyle name="Normal 3 2 2 3 2 7 5 2" xfId="51618"/>
    <cellStyle name="Normal 3 2 2 3 2 7 5 3" xfId="29007"/>
    <cellStyle name="Normal 3 2 2 3 2 7 6" xfId="14624"/>
    <cellStyle name="Normal 3 2 2 3 2 7 6 2" xfId="49842"/>
    <cellStyle name="Normal 3 2 2 3 2 7 7" xfId="39021"/>
    <cellStyle name="Normal 3 2 2 3 2 7 8" xfId="27231"/>
    <cellStyle name="Normal 3 2 2 3 2 8" xfId="4074"/>
    <cellStyle name="Normal 3 2 2 3 2 8 2" xfId="16724"/>
    <cellStyle name="Normal 3 2 2 3 2 8 2 2" xfId="51940"/>
    <cellStyle name="Normal 3 2 2 3 2 8 2 3" xfId="29329"/>
    <cellStyle name="Normal 3 2 2 3 2 8 3" xfId="13170"/>
    <cellStyle name="Normal 3 2 2 3 2 8 3 2" xfId="48388"/>
    <cellStyle name="Normal 3 2 2 3 2 8 4" xfId="39343"/>
    <cellStyle name="Normal 3 2 2 3 2 8 5" xfId="25777"/>
    <cellStyle name="Normal 3 2 2 3 2 9" xfId="5547"/>
    <cellStyle name="Normal 3 2 2 3 2 9 2" xfId="18178"/>
    <cellStyle name="Normal 3 2 2 3 2 9 2 2" xfId="53394"/>
    <cellStyle name="Normal 3 2 2 3 2 9 3" xfId="40797"/>
    <cellStyle name="Normal 3 2 2 3 2 9 4" xfId="30783"/>
    <cellStyle name="Normal 3 2 2 3 3" xfId="2316"/>
    <cellStyle name="Normal 3 2 2 3 3 10" xfId="10637"/>
    <cellStyle name="Normal 3 2 2 3 3 10 2" xfId="23248"/>
    <cellStyle name="Normal 3 2 2 3 3 10 2 2" xfId="58464"/>
    <cellStyle name="Normal 3 2 2 3 3 10 3" xfId="45867"/>
    <cellStyle name="Normal 3 2 2 3 3 10 4" xfId="35853"/>
    <cellStyle name="Normal 3 2 2 3 3 11" xfId="15028"/>
    <cellStyle name="Normal 3 2 2 3 3 11 2" xfId="50244"/>
    <cellStyle name="Normal 3 2 2 3 3 11 3" xfId="27633"/>
    <cellStyle name="Normal 3 2 2 3 3 12" xfId="12441"/>
    <cellStyle name="Normal 3 2 2 3 3 12 2" xfId="47659"/>
    <cellStyle name="Normal 3 2 2 3 3 13" xfId="37647"/>
    <cellStyle name="Normal 3 2 2 3 3 14" xfId="25048"/>
    <cellStyle name="Normal 3 2 2 3 3 15" xfId="60261"/>
    <cellStyle name="Normal 3 2 2 3 3 2" xfId="3163"/>
    <cellStyle name="Normal 3 2 2 3 3 2 10" xfId="25532"/>
    <cellStyle name="Normal 3 2 2 3 3 2 11" xfId="61067"/>
    <cellStyle name="Normal 3 2 2 3 3 2 2" xfId="4963"/>
    <cellStyle name="Normal 3 2 2 3 3 2 2 2" xfId="17610"/>
    <cellStyle name="Normal 3 2 2 3 3 2 2 2 2" xfId="52826"/>
    <cellStyle name="Normal 3 2 2 3 3 2 2 2 3" xfId="30215"/>
    <cellStyle name="Normal 3 2 2 3 3 2 2 3" xfId="14056"/>
    <cellStyle name="Normal 3 2 2 3 3 2 2 3 2" xfId="49274"/>
    <cellStyle name="Normal 3 2 2 3 3 2 2 4" xfId="40229"/>
    <cellStyle name="Normal 3 2 2 3 3 2 2 5" xfId="26663"/>
    <cellStyle name="Normal 3 2 2 3 3 2 3" xfId="6433"/>
    <cellStyle name="Normal 3 2 2 3 3 2 3 2" xfId="19064"/>
    <cellStyle name="Normal 3 2 2 3 3 2 3 2 2" xfId="54280"/>
    <cellStyle name="Normal 3 2 2 3 3 2 3 3" xfId="41683"/>
    <cellStyle name="Normal 3 2 2 3 3 2 3 4" xfId="31669"/>
    <cellStyle name="Normal 3 2 2 3 3 2 4" xfId="7892"/>
    <cellStyle name="Normal 3 2 2 3 3 2 4 2" xfId="20518"/>
    <cellStyle name="Normal 3 2 2 3 3 2 4 2 2" xfId="55734"/>
    <cellStyle name="Normal 3 2 2 3 3 2 4 3" xfId="43137"/>
    <cellStyle name="Normal 3 2 2 3 3 2 4 4" xfId="33123"/>
    <cellStyle name="Normal 3 2 2 3 3 2 5" xfId="9673"/>
    <cellStyle name="Normal 3 2 2 3 3 2 5 2" xfId="22294"/>
    <cellStyle name="Normal 3 2 2 3 3 2 5 2 2" xfId="57510"/>
    <cellStyle name="Normal 3 2 2 3 3 2 5 3" xfId="44913"/>
    <cellStyle name="Normal 3 2 2 3 3 2 5 4" xfId="34899"/>
    <cellStyle name="Normal 3 2 2 3 3 2 6" xfId="11467"/>
    <cellStyle name="Normal 3 2 2 3 3 2 6 2" xfId="24070"/>
    <cellStyle name="Normal 3 2 2 3 3 2 6 2 2" xfId="59286"/>
    <cellStyle name="Normal 3 2 2 3 3 2 6 3" xfId="46689"/>
    <cellStyle name="Normal 3 2 2 3 3 2 6 4" xfId="36675"/>
    <cellStyle name="Normal 3 2 2 3 3 2 7" xfId="15834"/>
    <cellStyle name="Normal 3 2 2 3 3 2 7 2" xfId="51050"/>
    <cellStyle name="Normal 3 2 2 3 3 2 7 3" xfId="28439"/>
    <cellStyle name="Normal 3 2 2 3 3 2 8" xfId="12925"/>
    <cellStyle name="Normal 3 2 2 3 3 2 8 2" xfId="48143"/>
    <cellStyle name="Normal 3 2 2 3 3 2 9" xfId="38453"/>
    <cellStyle name="Normal 3 2 2 3 3 3" xfId="3492"/>
    <cellStyle name="Normal 3 2 2 3 3 3 10" xfId="26988"/>
    <cellStyle name="Normal 3 2 2 3 3 3 11" xfId="61392"/>
    <cellStyle name="Normal 3 2 2 3 3 3 2" xfId="5288"/>
    <cellStyle name="Normal 3 2 2 3 3 3 2 2" xfId="17935"/>
    <cellStyle name="Normal 3 2 2 3 3 3 2 2 2" xfId="53151"/>
    <cellStyle name="Normal 3 2 2 3 3 3 2 3" xfId="40554"/>
    <cellStyle name="Normal 3 2 2 3 3 3 2 4" xfId="30540"/>
    <cellStyle name="Normal 3 2 2 3 3 3 3" xfId="6758"/>
    <cellStyle name="Normal 3 2 2 3 3 3 3 2" xfId="19389"/>
    <cellStyle name="Normal 3 2 2 3 3 3 3 2 2" xfId="54605"/>
    <cellStyle name="Normal 3 2 2 3 3 3 3 3" xfId="42008"/>
    <cellStyle name="Normal 3 2 2 3 3 3 3 4" xfId="31994"/>
    <cellStyle name="Normal 3 2 2 3 3 3 4" xfId="8217"/>
    <cellStyle name="Normal 3 2 2 3 3 3 4 2" xfId="20843"/>
    <cellStyle name="Normal 3 2 2 3 3 3 4 2 2" xfId="56059"/>
    <cellStyle name="Normal 3 2 2 3 3 3 4 3" xfId="43462"/>
    <cellStyle name="Normal 3 2 2 3 3 3 4 4" xfId="33448"/>
    <cellStyle name="Normal 3 2 2 3 3 3 5" xfId="9998"/>
    <cellStyle name="Normal 3 2 2 3 3 3 5 2" xfId="22619"/>
    <cellStyle name="Normal 3 2 2 3 3 3 5 2 2" xfId="57835"/>
    <cellStyle name="Normal 3 2 2 3 3 3 5 3" xfId="45238"/>
    <cellStyle name="Normal 3 2 2 3 3 3 5 4" xfId="35224"/>
    <cellStyle name="Normal 3 2 2 3 3 3 6" xfId="11792"/>
    <cellStyle name="Normal 3 2 2 3 3 3 6 2" xfId="24395"/>
    <cellStyle name="Normal 3 2 2 3 3 3 6 2 2" xfId="59611"/>
    <cellStyle name="Normal 3 2 2 3 3 3 6 3" xfId="47014"/>
    <cellStyle name="Normal 3 2 2 3 3 3 6 4" xfId="37000"/>
    <cellStyle name="Normal 3 2 2 3 3 3 7" xfId="16159"/>
    <cellStyle name="Normal 3 2 2 3 3 3 7 2" xfId="51375"/>
    <cellStyle name="Normal 3 2 2 3 3 3 7 3" xfId="28764"/>
    <cellStyle name="Normal 3 2 2 3 3 3 8" xfId="14381"/>
    <cellStyle name="Normal 3 2 2 3 3 3 8 2" xfId="49599"/>
    <cellStyle name="Normal 3 2 2 3 3 3 9" xfId="38778"/>
    <cellStyle name="Normal 3 2 2 3 3 4" xfId="2653"/>
    <cellStyle name="Normal 3 2 2 3 3 4 10" xfId="26179"/>
    <cellStyle name="Normal 3 2 2 3 3 4 11" xfId="60583"/>
    <cellStyle name="Normal 3 2 2 3 3 4 2" xfId="4479"/>
    <cellStyle name="Normal 3 2 2 3 3 4 2 2" xfId="17126"/>
    <cellStyle name="Normal 3 2 2 3 3 4 2 2 2" xfId="52342"/>
    <cellStyle name="Normal 3 2 2 3 3 4 2 3" xfId="39745"/>
    <cellStyle name="Normal 3 2 2 3 3 4 2 4" xfId="29731"/>
    <cellStyle name="Normal 3 2 2 3 3 4 3" xfId="5949"/>
    <cellStyle name="Normal 3 2 2 3 3 4 3 2" xfId="18580"/>
    <cellStyle name="Normal 3 2 2 3 3 4 3 2 2" xfId="53796"/>
    <cellStyle name="Normal 3 2 2 3 3 4 3 3" xfId="41199"/>
    <cellStyle name="Normal 3 2 2 3 3 4 3 4" xfId="31185"/>
    <cellStyle name="Normal 3 2 2 3 3 4 4" xfId="7408"/>
    <cellStyle name="Normal 3 2 2 3 3 4 4 2" xfId="20034"/>
    <cellStyle name="Normal 3 2 2 3 3 4 4 2 2" xfId="55250"/>
    <cellStyle name="Normal 3 2 2 3 3 4 4 3" xfId="42653"/>
    <cellStyle name="Normal 3 2 2 3 3 4 4 4" xfId="32639"/>
    <cellStyle name="Normal 3 2 2 3 3 4 5" xfId="9189"/>
    <cellStyle name="Normal 3 2 2 3 3 4 5 2" xfId="21810"/>
    <cellStyle name="Normal 3 2 2 3 3 4 5 2 2" xfId="57026"/>
    <cellStyle name="Normal 3 2 2 3 3 4 5 3" xfId="44429"/>
    <cellStyle name="Normal 3 2 2 3 3 4 5 4" xfId="34415"/>
    <cellStyle name="Normal 3 2 2 3 3 4 6" xfId="10983"/>
    <cellStyle name="Normal 3 2 2 3 3 4 6 2" xfId="23586"/>
    <cellStyle name="Normal 3 2 2 3 3 4 6 2 2" xfId="58802"/>
    <cellStyle name="Normal 3 2 2 3 3 4 6 3" xfId="46205"/>
    <cellStyle name="Normal 3 2 2 3 3 4 6 4" xfId="36191"/>
    <cellStyle name="Normal 3 2 2 3 3 4 7" xfId="15350"/>
    <cellStyle name="Normal 3 2 2 3 3 4 7 2" xfId="50566"/>
    <cellStyle name="Normal 3 2 2 3 3 4 7 3" xfId="27955"/>
    <cellStyle name="Normal 3 2 2 3 3 4 8" xfId="13572"/>
    <cellStyle name="Normal 3 2 2 3 3 4 8 2" xfId="48790"/>
    <cellStyle name="Normal 3 2 2 3 3 4 9" xfId="37969"/>
    <cellStyle name="Normal 3 2 2 3 3 5" xfId="3817"/>
    <cellStyle name="Normal 3 2 2 3 3 5 2" xfId="8540"/>
    <cellStyle name="Normal 3 2 2 3 3 5 2 2" xfId="21166"/>
    <cellStyle name="Normal 3 2 2 3 3 5 2 2 2" xfId="56382"/>
    <cellStyle name="Normal 3 2 2 3 3 5 2 3" xfId="43785"/>
    <cellStyle name="Normal 3 2 2 3 3 5 2 4" xfId="33771"/>
    <cellStyle name="Normal 3 2 2 3 3 5 3" xfId="10321"/>
    <cellStyle name="Normal 3 2 2 3 3 5 3 2" xfId="22942"/>
    <cellStyle name="Normal 3 2 2 3 3 5 3 2 2" xfId="58158"/>
    <cellStyle name="Normal 3 2 2 3 3 5 3 3" xfId="45561"/>
    <cellStyle name="Normal 3 2 2 3 3 5 3 4" xfId="35547"/>
    <cellStyle name="Normal 3 2 2 3 3 5 4" xfId="12117"/>
    <cellStyle name="Normal 3 2 2 3 3 5 4 2" xfId="24718"/>
    <cellStyle name="Normal 3 2 2 3 3 5 4 2 2" xfId="59934"/>
    <cellStyle name="Normal 3 2 2 3 3 5 4 3" xfId="47337"/>
    <cellStyle name="Normal 3 2 2 3 3 5 4 4" xfId="37323"/>
    <cellStyle name="Normal 3 2 2 3 3 5 5" xfId="16482"/>
    <cellStyle name="Normal 3 2 2 3 3 5 5 2" xfId="51698"/>
    <cellStyle name="Normal 3 2 2 3 3 5 5 3" xfId="29087"/>
    <cellStyle name="Normal 3 2 2 3 3 5 6" xfId="14704"/>
    <cellStyle name="Normal 3 2 2 3 3 5 6 2" xfId="49922"/>
    <cellStyle name="Normal 3 2 2 3 3 5 7" xfId="39101"/>
    <cellStyle name="Normal 3 2 2 3 3 5 8" xfId="27311"/>
    <cellStyle name="Normal 3 2 2 3 3 6" xfId="4157"/>
    <cellStyle name="Normal 3 2 2 3 3 6 2" xfId="16804"/>
    <cellStyle name="Normal 3 2 2 3 3 6 2 2" xfId="52020"/>
    <cellStyle name="Normal 3 2 2 3 3 6 2 3" xfId="29409"/>
    <cellStyle name="Normal 3 2 2 3 3 6 3" xfId="13250"/>
    <cellStyle name="Normal 3 2 2 3 3 6 3 2" xfId="48468"/>
    <cellStyle name="Normal 3 2 2 3 3 6 4" xfId="39423"/>
    <cellStyle name="Normal 3 2 2 3 3 6 5" xfId="25857"/>
    <cellStyle name="Normal 3 2 2 3 3 7" xfId="5627"/>
    <cellStyle name="Normal 3 2 2 3 3 7 2" xfId="18258"/>
    <cellStyle name="Normal 3 2 2 3 3 7 2 2" xfId="53474"/>
    <cellStyle name="Normal 3 2 2 3 3 7 3" xfId="40877"/>
    <cellStyle name="Normal 3 2 2 3 3 7 4" xfId="30863"/>
    <cellStyle name="Normal 3 2 2 3 3 8" xfId="7086"/>
    <cellStyle name="Normal 3 2 2 3 3 8 2" xfId="19712"/>
    <cellStyle name="Normal 3 2 2 3 3 8 2 2" xfId="54928"/>
    <cellStyle name="Normal 3 2 2 3 3 8 3" xfId="42331"/>
    <cellStyle name="Normal 3 2 2 3 3 8 4" xfId="32317"/>
    <cellStyle name="Normal 3 2 2 3 3 9" xfId="8867"/>
    <cellStyle name="Normal 3 2 2 3 3 9 2" xfId="21488"/>
    <cellStyle name="Normal 3 2 2 3 3 9 2 2" xfId="56704"/>
    <cellStyle name="Normal 3 2 2 3 3 9 3" xfId="44107"/>
    <cellStyle name="Normal 3 2 2 3 3 9 4" xfId="34093"/>
    <cellStyle name="Normal 3 2 2 3 4" xfId="2998"/>
    <cellStyle name="Normal 3 2 2 3 4 10" xfId="25373"/>
    <cellStyle name="Normal 3 2 2 3 4 11" xfId="60908"/>
    <cellStyle name="Normal 3 2 2 3 4 2" xfId="4804"/>
    <cellStyle name="Normal 3 2 2 3 4 2 2" xfId="17451"/>
    <cellStyle name="Normal 3 2 2 3 4 2 2 2" xfId="52667"/>
    <cellStyle name="Normal 3 2 2 3 4 2 2 3" xfId="30056"/>
    <cellStyle name="Normal 3 2 2 3 4 2 3" xfId="13897"/>
    <cellStyle name="Normal 3 2 2 3 4 2 3 2" xfId="49115"/>
    <cellStyle name="Normal 3 2 2 3 4 2 4" xfId="40070"/>
    <cellStyle name="Normal 3 2 2 3 4 2 5" xfId="26504"/>
    <cellStyle name="Normal 3 2 2 3 4 3" xfId="6274"/>
    <cellStyle name="Normal 3 2 2 3 4 3 2" xfId="18905"/>
    <cellStyle name="Normal 3 2 2 3 4 3 2 2" xfId="54121"/>
    <cellStyle name="Normal 3 2 2 3 4 3 3" xfId="41524"/>
    <cellStyle name="Normal 3 2 2 3 4 3 4" xfId="31510"/>
    <cellStyle name="Normal 3 2 2 3 4 4" xfId="7733"/>
    <cellStyle name="Normal 3 2 2 3 4 4 2" xfId="20359"/>
    <cellStyle name="Normal 3 2 2 3 4 4 2 2" xfId="55575"/>
    <cellStyle name="Normal 3 2 2 3 4 4 3" xfId="42978"/>
    <cellStyle name="Normal 3 2 2 3 4 4 4" xfId="32964"/>
    <cellStyle name="Normal 3 2 2 3 4 5" xfId="9514"/>
    <cellStyle name="Normal 3 2 2 3 4 5 2" xfId="22135"/>
    <cellStyle name="Normal 3 2 2 3 4 5 2 2" xfId="57351"/>
    <cellStyle name="Normal 3 2 2 3 4 5 3" xfId="44754"/>
    <cellStyle name="Normal 3 2 2 3 4 5 4" xfId="34740"/>
    <cellStyle name="Normal 3 2 2 3 4 6" xfId="11308"/>
    <cellStyle name="Normal 3 2 2 3 4 6 2" xfId="23911"/>
    <cellStyle name="Normal 3 2 2 3 4 6 2 2" xfId="59127"/>
    <cellStyle name="Normal 3 2 2 3 4 6 3" xfId="46530"/>
    <cellStyle name="Normal 3 2 2 3 4 6 4" xfId="36516"/>
    <cellStyle name="Normal 3 2 2 3 4 7" xfId="15675"/>
    <cellStyle name="Normal 3 2 2 3 4 7 2" xfId="50891"/>
    <cellStyle name="Normal 3 2 2 3 4 7 3" xfId="28280"/>
    <cellStyle name="Normal 3 2 2 3 4 8" xfId="12766"/>
    <cellStyle name="Normal 3 2 2 3 4 8 2" xfId="47984"/>
    <cellStyle name="Normal 3 2 2 3 4 9" xfId="38294"/>
    <cellStyle name="Normal 3 2 2 3 5" xfId="2830"/>
    <cellStyle name="Normal 3 2 2 3 5 10" xfId="25218"/>
    <cellStyle name="Normal 3 2 2 3 5 11" xfId="60753"/>
    <cellStyle name="Normal 3 2 2 3 5 2" xfId="4649"/>
    <cellStyle name="Normal 3 2 2 3 5 2 2" xfId="17296"/>
    <cellStyle name="Normal 3 2 2 3 5 2 2 2" xfId="52512"/>
    <cellStyle name="Normal 3 2 2 3 5 2 2 3" xfId="29901"/>
    <cellStyle name="Normal 3 2 2 3 5 2 3" xfId="13742"/>
    <cellStyle name="Normal 3 2 2 3 5 2 3 2" xfId="48960"/>
    <cellStyle name="Normal 3 2 2 3 5 2 4" xfId="39915"/>
    <cellStyle name="Normal 3 2 2 3 5 2 5" xfId="26349"/>
    <cellStyle name="Normal 3 2 2 3 5 3" xfId="6119"/>
    <cellStyle name="Normal 3 2 2 3 5 3 2" xfId="18750"/>
    <cellStyle name="Normal 3 2 2 3 5 3 2 2" xfId="53966"/>
    <cellStyle name="Normal 3 2 2 3 5 3 3" xfId="41369"/>
    <cellStyle name="Normal 3 2 2 3 5 3 4" xfId="31355"/>
    <cellStyle name="Normal 3 2 2 3 5 4" xfId="7578"/>
    <cellStyle name="Normal 3 2 2 3 5 4 2" xfId="20204"/>
    <cellStyle name="Normal 3 2 2 3 5 4 2 2" xfId="55420"/>
    <cellStyle name="Normal 3 2 2 3 5 4 3" xfId="42823"/>
    <cellStyle name="Normal 3 2 2 3 5 4 4" xfId="32809"/>
    <cellStyle name="Normal 3 2 2 3 5 5" xfId="9359"/>
    <cellStyle name="Normal 3 2 2 3 5 5 2" xfId="21980"/>
    <cellStyle name="Normal 3 2 2 3 5 5 2 2" xfId="57196"/>
    <cellStyle name="Normal 3 2 2 3 5 5 3" xfId="44599"/>
    <cellStyle name="Normal 3 2 2 3 5 5 4" xfId="34585"/>
    <cellStyle name="Normal 3 2 2 3 5 6" xfId="11153"/>
    <cellStyle name="Normal 3 2 2 3 5 6 2" xfId="23756"/>
    <cellStyle name="Normal 3 2 2 3 5 6 2 2" xfId="58972"/>
    <cellStyle name="Normal 3 2 2 3 5 6 3" xfId="46375"/>
    <cellStyle name="Normal 3 2 2 3 5 6 4" xfId="36361"/>
    <cellStyle name="Normal 3 2 2 3 5 7" xfId="15520"/>
    <cellStyle name="Normal 3 2 2 3 5 7 2" xfId="50736"/>
    <cellStyle name="Normal 3 2 2 3 5 7 3" xfId="28125"/>
    <cellStyle name="Normal 3 2 2 3 5 8" xfId="12611"/>
    <cellStyle name="Normal 3 2 2 3 5 8 2" xfId="47829"/>
    <cellStyle name="Normal 3 2 2 3 5 9" xfId="38139"/>
    <cellStyle name="Normal 3 2 2 3 6" xfId="3340"/>
    <cellStyle name="Normal 3 2 2 3 6 10" xfId="26836"/>
    <cellStyle name="Normal 3 2 2 3 6 11" xfId="61240"/>
    <cellStyle name="Normal 3 2 2 3 6 2" xfId="5136"/>
    <cellStyle name="Normal 3 2 2 3 6 2 2" xfId="17783"/>
    <cellStyle name="Normal 3 2 2 3 6 2 2 2" xfId="52999"/>
    <cellStyle name="Normal 3 2 2 3 6 2 3" xfId="40402"/>
    <cellStyle name="Normal 3 2 2 3 6 2 4" xfId="30388"/>
    <cellStyle name="Normal 3 2 2 3 6 3" xfId="6606"/>
    <cellStyle name="Normal 3 2 2 3 6 3 2" xfId="19237"/>
    <cellStyle name="Normal 3 2 2 3 6 3 2 2" xfId="54453"/>
    <cellStyle name="Normal 3 2 2 3 6 3 3" xfId="41856"/>
    <cellStyle name="Normal 3 2 2 3 6 3 4" xfId="31842"/>
    <cellStyle name="Normal 3 2 2 3 6 4" xfId="8065"/>
    <cellStyle name="Normal 3 2 2 3 6 4 2" xfId="20691"/>
    <cellStyle name="Normal 3 2 2 3 6 4 2 2" xfId="55907"/>
    <cellStyle name="Normal 3 2 2 3 6 4 3" xfId="43310"/>
    <cellStyle name="Normal 3 2 2 3 6 4 4" xfId="33296"/>
    <cellStyle name="Normal 3 2 2 3 6 5" xfId="9846"/>
    <cellStyle name="Normal 3 2 2 3 6 5 2" xfId="22467"/>
    <cellStyle name="Normal 3 2 2 3 6 5 2 2" xfId="57683"/>
    <cellStyle name="Normal 3 2 2 3 6 5 3" xfId="45086"/>
    <cellStyle name="Normal 3 2 2 3 6 5 4" xfId="35072"/>
    <cellStyle name="Normal 3 2 2 3 6 6" xfId="11640"/>
    <cellStyle name="Normal 3 2 2 3 6 6 2" xfId="24243"/>
    <cellStyle name="Normal 3 2 2 3 6 6 2 2" xfId="59459"/>
    <cellStyle name="Normal 3 2 2 3 6 6 3" xfId="46862"/>
    <cellStyle name="Normal 3 2 2 3 6 6 4" xfId="36848"/>
    <cellStyle name="Normal 3 2 2 3 6 7" xfId="16007"/>
    <cellStyle name="Normal 3 2 2 3 6 7 2" xfId="51223"/>
    <cellStyle name="Normal 3 2 2 3 6 7 3" xfId="28612"/>
    <cellStyle name="Normal 3 2 2 3 6 8" xfId="14229"/>
    <cellStyle name="Normal 3 2 2 3 6 8 2" xfId="49447"/>
    <cellStyle name="Normal 3 2 2 3 6 9" xfId="38626"/>
    <cellStyle name="Normal 3 2 2 3 7" xfId="2500"/>
    <cellStyle name="Normal 3 2 2 3 7 10" xfId="26027"/>
    <cellStyle name="Normal 3 2 2 3 7 11" xfId="60431"/>
    <cellStyle name="Normal 3 2 2 3 7 2" xfId="4327"/>
    <cellStyle name="Normal 3 2 2 3 7 2 2" xfId="16974"/>
    <cellStyle name="Normal 3 2 2 3 7 2 2 2" xfId="52190"/>
    <cellStyle name="Normal 3 2 2 3 7 2 3" xfId="39593"/>
    <cellStyle name="Normal 3 2 2 3 7 2 4" xfId="29579"/>
    <cellStyle name="Normal 3 2 2 3 7 3" xfId="5797"/>
    <cellStyle name="Normal 3 2 2 3 7 3 2" xfId="18428"/>
    <cellStyle name="Normal 3 2 2 3 7 3 2 2" xfId="53644"/>
    <cellStyle name="Normal 3 2 2 3 7 3 3" xfId="41047"/>
    <cellStyle name="Normal 3 2 2 3 7 3 4" xfId="31033"/>
    <cellStyle name="Normal 3 2 2 3 7 4" xfId="7256"/>
    <cellStyle name="Normal 3 2 2 3 7 4 2" xfId="19882"/>
    <cellStyle name="Normal 3 2 2 3 7 4 2 2" xfId="55098"/>
    <cellStyle name="Normal 3 2 2 3 7 4 3" xfId="42501"/>
    <cellStyle name="Normal 3 2 2 3 7 4 4" xfId="32487"/>
    <cellStyle name="Normal 3 2 2 3 7 5" xfId="9037"/>
    <cellStyle name="Normal 3 2 2 3 7 5 2" xfId="21658"/>
    <cellStyle name="Normal 3 2 2 3 7 5 2 2" xfId="56874"/>
    <cellStyle name="Normal 3 2 2 3 7 5 3" xfId="44277"/>
    <cellStyle name="Normal 3 2 2 3 7 5 4" xfId="34263"/>
    <cellStyle name="Normal 3 2 2 3 7 6" xfId="10831"/>
    <cellStyle name="Normal 3 2 2 3 7 6 2" xfId="23434"/>
    <cellStyle name="Normal 3 2 2 3 7 6 2 2" xfId="58650"/>
    <cellStyle name="Normal 3 2 2 3 7 6 3" xfId="46053"/>
    <cellStyle name="Normal 3 2 2 3 7 6 4" xfId="36039"/>
    <cellStyle name="Normal 3 2 2 3 7 7" xfId="15198"/>
    <cellStyle name="Normal 3 2 2 3 7 7 2" xfId="50414"/>
    <cellStyle name="Normal 3 2 2 3 7 7 3" xfId="27803"/>
    <cellStyle name="Normal 3 2 2 3 7 8" xfId="13420"/>
    <cellStyle name="Normal 3 2 2 3 7 8 2" xfId="48638"/>
    <cellStyle name="Normal 3 2 2 3 7 9" xfId="37817"/>
    <cellStyle name="Normal 3 2 2 3 8" xfId="3664"/>
    <cellStyle name="Normal 3 2 2 3 8 2" xfId="8388"/>
    <cellStyle name="Normal 3 2 2 3 8 2 2" xfId="21014"/>
    <cellStyle name="Normal 3 2 2 3 8 2 2 2" xfId="56230"/>
    <cellStyle name="Normal 3 2 2 3 8 2 3" xfId="43633"/>
    <cellStyle name="Normal 3 2 2 3 8 2 4" xfId="33619"/>
    <cellStyle name="Normal 3 2 2 3 8 3" xfId="10169"/>
    <cellStyle name="Normal 3 2 2 3 8 3 2" xfId="22790"/>
    <cellStyle name="Normal 3 2 2 3 8 3 2 2" xfId="58006"/>
    <cellStyle name="Normal 3 2 2 3 8 3 3" xfId="45409"/>
    <cellStyle name="Normal 3 2 2 3 8 3 4" xfId="35395"/>
    <cellStyle name="Normal 3 2 2 3 8 4" xfId="11965"/>
    <cellStyle name="Normal 3 2 2 3 8 4 2" xfId="24566"/>
    <cellStyle name="Normal 3 2 2 3 8 4 2 2" xfId="59782"/>
    <cellStyle name="Normal 3 2 2 3 8 4 3" xfId="47185"/>
    <cellStyle name="Normal 3 2 2 3 8 4 4" xfId="37171"/>
    <cellStyle name="Normal 3 2 2 3 8 5" xfId="16330"/>
    <cellStyle name="Normal 3 2 2 3 8 5 2" xfId="51546"/>
    <cellStyle name="Normal 3 2 2 3 8 5 3" xfId="28935"/>
    <cellStyle name="Normal 3 2 2 3 8 6" xfId="14552"/>
    <cellStyle name="Normal 3 2 2 3 8 6 2" xfId="49770"/>
    <cellStyle name="Normal 3 2 2 3 8 7" xfId="38949"/>
    <cellStyle name="Normal 3 2 2 3 8 8" xfId="27159"/>
    <cellStyle name="Normal 3 2 2 3 9" xfId="3996"/>
    <cellStyle name="Normal 3 2 2 3 9 2" xfId="16652"/>
    <cellStyle name="Normal 3 2 2 3 9 2 2" xfId="51868"/>
    <cellStyle name="Normal 3 2 2 3 9 2 3" xfId="29257"/>
    <cellStyle name="Normal 3 2 2 3 9 3" xfId="13098"/>
    <cellStyle name="Normal 3 2 2 3 9 3 2" xfId="48316"/>
    <cellStyle name="Normal 3 2 2 3 9 4" xfId="39271"/>
    <cellStyle name="Normal 3 2 2 3 9 5" xfId="25705"/>
    <cellStyle name="Normal 3 2 2 3_District Target Attainment" xfId="1154"/>
    <cellStyle name="Normal 3 2 2 4" xfId="604"/>
    <cellStyle name="Normal 3 2 2 5" xfId="605"/>
    <cellStyle name="Normal 3 2 2 5 10" xfId="5476"/>
    <cellStyle name="Normal 3 2 2 5 10 2" xfId="18107"/>
    <cellStyle name="Normal 3 2 2 5 10 2 2" xfId="53323"/>
    <cellStyle name="Normal 3 2 2 5 10 3" xfId="40726"/>
    <cellStyle name="Normal 3 2 2 5 10 4" xfId="30712"/>
    <cellStyle name="Normal 3 2 2 5 11" xfId="6932"/>
    <cellStyle name="Normal 3 2 2 5 11 2" xfId="19561"/>
    <cellStyle name="Normal 3 2 2 5 11 2 2" xfId="54777"/>
    <cellStyle name="Normal 3 2 2 5 11 3" xfId="42180"/>
    <cellStyle name="Normal 3 2 2 5 11 4" xfId="32166"/>
    <cellStyle name="Normal 3 2 2 5 12" xfId="8714"/>
    <cellStyle name="Normal 3 2 2 5 12 2" xfId="21337"/>
    <cellStyle name="Normal 3 2 2 5 12 2 2" xfId="56553"/>
    <cellStyle name="Normal 3 2 2 5 12 3" xfId="43956"/>
    <cellStyle name="Normal 3 2 2 5 12 4" xfId="33942"/>
    <cellStyle name="Normal 3 2 2 5 13" xfId="10638"/>
    <cellStyle name="Normal 3 2 2 5 13 2" xfId="23249"/>
    <cellStyle name="Normal 3 2 2 5 13 2 2" xfId="58465"/>
    <cellStyle name="Normal 3 2 2 5 13 3" xfId="45868"/>
    <cellStyle name="Normal 3 2 2 5 13 4" xfId="35854"/>
    <cellStyle name="Normal 3 2 2 5 14" xfId="14876"/>
    <cellStyle name="Normal 3 2 2 5 14 2" xfId="50093"/>
    <cellStyle name="Normal 3 2 2 5 14 3" xfId="27482"/>
    <cellStyle name="Normal 3 2 2 5 15" xfId="12290"/>
    <cellStyle name="Normal 3 2 2 5 15 2" xfId="47508"/>
    <cellStyle name="Normal 3 2 2 5 16" xfId="37495"/>
    <cellStyle name="Normal 3 2 2 5 17" xfId="24897"/>
    <cellStyle name="Normal 3 2 2 5 18" xfId="60110"/>
    <cellStyle name="Normal 3 2 2 5 2" xfId="1783"/>
    <cellStyle name="Normal 3 2 2 5 2 10" xfId="7006"/>
    <cellStyle name="Normal 3 2 2 5 2 10 2" xfId="19633"/>
    <cellStyle name="Normal 3 2 2 5 2 10 2 2" xfId="54849"/>
    <cellStyle name="Normal 3 2 2 5 2 10 3" xfId="42252"/>
    <cellStyle name="Normal 3 2 2 5 2 10 4" xfId="32238"/>
    <cellStyle name="Normal 3 2 2 5 2 11" xfId="8787"/>
    <cellStyle name="Normal 3 2 2 5 2 11 2" xfId="21409"/>
    <cellStyle name="Normal 3 2 2 5 2 11 2 2" xfId="56625"/>
    <cellStyle name="Normal 3 2 2 5 2 11 3" xfId="44028"/>
    <cellStyle name="Normal 3 2 2 5 2 11 4" xfId="34014"/>
    <cellStyle name="Normal 3 2 2 5 2 12" xfId="10639"/>
    <cellStyle name="Normal 3 2 2 5 2 12 2" xfId="23250"/>
    <cellStyle name="Normal 3 2 2 5 2 12 2 2" xfId="58466"/>
    <cellStyle name="Normal 3 2 2 5 2 12 3" xfId="45869"/>
    <cellStyle name="Normal 3 2 2 5 2 12 4" xfId="35855"/>
    <cellStyle name="Normal 3 2 2 5 2 13" xfId="14948"/>
    <cellStyle name="Normal 3 2 2 5 2 13 2" xfId="50165"/>
    <cellStyle name="Normal 3 2 2 5 2 13 3" xfId="27554"/>
    <cellStyle name="Normal 3 2 2 5 2 14" xfId="12362"/>
    <cellStyle name="Normal 3 2 2 5 2 14 2" xfId="47580"/>
    <cellStyle name="Normal 3 2 2 5 2 15" xfId="37567"/>
    <cellStyle name="Normal 3 2 2 5 2 16" xfId="24969"/>
    <cellStyle name="Normal 3 2 2 5 2 17" xfId="60182"/>
    <cellStyle name="Normal 3 2 2 5 2 2" xfId="2392"/>
    <cellStyle name="Normal 3 2 2 5 2 2 10" xfId="10640"/>
    <cellStyle name="Normal 3 2 2 5 2 2 10 2" xfId="23251"/>
    <cellStyle name="Normal 3 2 2 5 2 2 10 2 2" xfId="58467"/>
    <cellStyle name="Normal 3 2 2 5 2 2 10 3" xfId="45870"/>
    <cellStyle name="Normal 3 2 2 5 2 2 10 4" xfId="35856"/>
    <cellStyle name="Normal 3 2 2 5 2 2 11" xfId="15103"/>
    <cellStyle name="Normal 3 2 2 5 2 2 11 2" xfId="50319"/>
    <cellStyle name="Normal 3 2 2 5 2 2 11 3" xfId="27708"/>
    <cellStyle name="Normal 3 2 2 5 2 2 12" xfId="12516"/>
    <cellStyle name="Normal 3 2 2 5 2 2 12 2" xfId="47734"/>
    <cellStyle name="Normal 3 2 2 5 2 2 13" xfId="37722"/>
    <cellStyle name="Normal 3 2 2 5 2 2 14" xfId="25123"/>
    <cellStyle name="Normal 3 2 2 5 2 2 15" xfId="60336"/>
    <cellStyle name="Normal 3 2 2 5 2 2 2" xfId="3238"/>
    <cellStyle name="Normal 3 2 2 5 2 2 2 10" xfId="25607"/>
    <cellStyle name="Normal 3 2 2 5 2 2 2 11" xfId="61142"/>
    <cellStyle name="Normal 3 2 2 5 2 2 2 2" xfId="5038"/>
    <cellStyle name="Normal 3 2 2 5 2 2 2 2 2" xfId="17685"/>
    <cellStyle name="Normal 3 2 2 5 2 2 2 2 2 2" xfId="52901"/>
    <cellStyle name="Normal 3 2 2 5 2 2 2 2 2 3" xfId="30290"/>
    <cellStyle name="Normal 3 2 2 5 2 2 2 2 3" xfId="14131"/>
    <cellStyle name="Normal 3 2 2 5 2 2 2 2 3 2" xfId="49349"/>
    <cellStyle name="Normal 3 2 2 5 2 2 2 2 4" xfId="40304"/>
    <cellStyle name="Normal 3 2 2 5 2 2 2 2 5" xfId="26738"/>
    <cellStyle name="Normal 3 2 2 5 2 2 2 3" xfId="6508"/>
    <cellStyle name="Normal 3 2 2 5 2 2 2 3 2" xfId="19139"/>
    <cellStyle name="Normal 3 2 2 5 2 2 2 3 2 2" xfId="54355"/>
    <cellStyle name="Normal 3 2 2 5 2 2 2 3 3" xfId="41758"/>
    <cellStyle name="Normal 3 2 2 5 2 2 2 3 4" xfId="31744"/>
    <cellStyle name="Normal 3 2 2 5 2 2 2 4" xfId="7967"/>
    <cellStyle name="Normal 3 2 2 5 2 2 2 4 2" xfId="20593"/>
    <cellStyle name="Normal 3 2 2 5 2 2 2 4 2 2" xfId="55809"/>
    <cellStyle name="Normal 3 2 2 5 2 2 2 4 3" xfId="43212"/>
    <cellStyle name="Normal 3 2 2 5 2 2 2 4 4" xfId="33198"/>
    <cellStyle name="Normal 3 2 2 5 2 2 2 5" xfId="9748"/>
    <cellStyle name="Normal 3 2 2 5 2 2 2 5 2" xfId="22369"/>
    <cellStyle name="Normal 3 2 2 5 2 2 2 5 2 2" xfId="57585"/>
    <cellStyle name="Normal 3 2 2 5 2 2 2 5 3" xfId="44988"/>
    <cellStyle name="Normal 3 2 2 5 2 2 2 5 4" xfId="34974"/>
    <cellStyle name="Normal 3 2 2 5 2 2 2 6" xfId="11542"/>
    <cellStyle name="Normal 3 2 2 5 2 2 2 6 2" xfId="24145"/>
    <cellStyle name="Normal 3 2 2 5 2 2 2 6 2 2" xfId="59361"/>
    <cellStyle name="Normal 3 2 2 5 2 2 2 6 3" xfId="46764"/>
    <cellStyle name="Normal 3 2 2 5 2 2 2 6 4" xfId="36750"/>
    <cellStyle name="Normal 3 2 2 5 2 2 2 7" xfId="15909"/>
    <cellStyle name="Normal 3 2 2 5 2 2 2 7 2" xfId="51125"/>
    <cellStyle name="Normal 3 2 2 5 2 2 2 7 3" xfId="28514"/>
    <cellStyle name="Normal 3 2 2 5 2 2 2 8" xfId="13000"/>
    <cellStyle name="Normal 3 2 2 5 2 2 2 8 2" xfId="48218"/>
    <cellStyle name="Normal 3 2 2 5 2 2 2 9" xfId="38528"/>
    <cellStyle name="Normal 3 2 2 5 2 2 3" xfId="3567"/>
    <cellStyle name="Normal 3 2 2 5 2 2 3 10" xfId="27063"/>
    <cellStyle name="Normal 3 2 2 5 2 2 3 11" xfId="61467"/>
    <cellStyle name="Normal 3 2 2 5 2 2 3 2" xfId="5363"/>
    <cellStyle name="Normal 3 2 2 5 2 2 3 2 2" xfId="18010"/>
    <cellStyle name="Normal 3 2 2 5 2 2 3 2 2 2" xfId="53226"/>
    <cellStyle name="Normal 3 2 2 5 2 2 3 2 3" xfId="40629"/>
    <cellStyle name="Normal 3 2 2 5 2 2 3 2 4" xfId="30615"/>
    <cellStyle name="Normal 3 2 2 5 2 2 3 3" xfId="6833"/>
    <cellStyle name="Normal 3 2 2 5 2 2 3 3 2" xfId="19464"/>
    <cellStyle name="Normal 3 2 2 5 2 2 3 3 2 2" xfId="54680"/>
    <cellStyle name="Normal 3 2 2 5 2 2 3 3 3" xfId="42083"/>
    <cellStyle name="Normal 3 2 2 5 2 2 3 3 4" xfId="32069"/>
    <cellStyle name="Normal 3 2 2 5 2 2 3 4" xfId="8292"/>
    <cellStyle name="Normal 3 2 2 5 2 2 3 4 2" xfId="20918"/>
    <cellStyle name="Normal 3 2 2 5 2 2 3 4 2 2" xfId="56134"/>
    <cellStyle name="Normal 3 2 2 5 2 2 3 4 3" xfId="43537"/>
    <cellStyle name="Normal 3 2 2 5 2 2 3 4 4" xfId="33523"/>
    <cellStyle name="Normal 3 2 2 5 2 2 3 5" xfId="10073"/>
    <cellStyle name="Normal 3 2 2 5 2 2 3 5 2" xfId="22694"/>
    <cellStyle name="Normal 3 2 2 5 2 2 3 5 2 2" xfId="57910"/>
    <cellStyle name="Normal 3 2 2 5 2 2 3 5 3" xfId="45313"/>
    <cellStyle name="Normal 3 2 2 5 2 2 3 5 4" xfId="35299"/>
    <cellStyle name="Normal 3 2 2 5 2 2 3 6" xfId="11867"/>
    <cellStyle name="Normal 3 2 2 5 2 2 3 6 2" xfId="24470"/>
    <cellStyle name="Normal 3 2 2 5 2 2 3 6 2 2" xfId="59686"/>
    <cellStyle name="Normal 3 2 2 5 2 2 3 6 3" xfId="47089"/>
    <cellStyle name="Normal 3 2 2 5 2 2 3 6 4" xfId="37075"/>
    <cellStyle name="Normal 3 2 2 5 2 2 3 7" xfId="16234"/>
    <cellStyle name="Normal 3 2 2 5 2 2 3 7 2" xfId="51450"/>
    <cellStyle name="Normal 3 2 2 5 2 2 3 7 3" xfId="28839"/>
    <cellStyle name="Normal 3 2 2 5 2 2 3 8" xfId="14456"/>
    <cellStyle name="Normal 3 2 2 5 2 2 3 8 2" xfId="49674"/>
    <cellStyle name="Normal 3 2 2 5 2 2 3 9" xfId="38853"/>
    <cellStyle name="Normal 3 2 2 5 2 2 4" xfId="2728"/>
    <cellStyle name="Normal 3 2 2 5 2 2 4 10" xfId="26254"/>
    <cellStyle name="Normal 3 2 2 5 2 2 4 11" xfId="60658"/>
    <cellStyle name="Normal 3 2 2 5 2 2 4 2" xfId="4554"/>
    <cellStyle name="Normal 3 2 2 5 2 2 4 2 2" xfId="17201"/>
    <cellStyle name="Normal 3 2 2 5 2 2 4 2 2 2" xfId="52417"/>
    <cellStyle name="Normal 3 2 2 5 2 2 4 2 3" xfId="39820"/>
    <cellStyle name="Normal 3 2 2 5 2 2 4 2 4" xfId="29806"/>
    <cellStyle name="Normal 3 2 2 5 2 2 4 3" xfId="6024"/>
    <cellStyle name="Normal 3 2 2 5 2 2 4 3 2" xfId="18655"/>
    <cellStyle name="Normal 3 2 2 5 2 2 4 3 2 2" xfId="53871"/>
    <cellStyle name="Normal 3 2 2 5 2 2 4 3 3" xfId="41274"/>
    <cellStyle name="Normal 3 2 2 5 2 2 4 3 4" xfId="31260"/>
    <cellStyle name="Normal 3 2 2 5 2 2 4 4" xfId="7483"/>
    <cellStyle name="Normal 3 2 2 5 2 2 4 4 2" xfId="20109"/>
    <cellStyle name="Normal 3 2 2 5 2 2 4 4 2 2" xfId="55325"/>
    <cellStyle name="Normal 3 2 2 5 2 2 4 4 3" xfId="42728"/>
    <cellStyle name="Normal 3 2 2 5 2 2 4 4 4" xfId="32714"/>
    <cellStyle name="Normal 3 2 2 5 2 2 4 5" xfId="9264"/>
    <cellStyle name="Normal 3 2 2 5 2 2 4 5 2" xfId="21885"/>
    <cellStyle name="Normal 3 2 2 5 2 2 4 5 2 2" xfId="57101"/>
    <cellStyle name="Normal 3 2 2 5 2 2 4 5 3" xfId="44504"/>
    <cellStyle name="Normal 3 2 2 5 2 2 4 5 4" xfId="34490"/>
    <cellStyle name="Normal 3 2 2 5 2 2 4 6" xfId="11058"/>
    <cellStyle name="Normal 3 2 2 5 2 2 4 6 2" xfId="23661"/>
    <cellStyle name="Normal 3 2 2 5 2 2 4 6 2 2" xfId="58877"/>
    <cellStyle name="Normal 3 2 2 5 2 2 4 6 3" xfId="46280"/>
    <cellStyle name="Normal 3 2 2 5 2 2 4 6 4" xfId="36266"/>
    <cellStyle name="Normal 3 2 2 5 2 2 4 7" xfId="15425"/>
    <cellStyle name="Normal 3 2 2 5 2 2 4 7 2" xfId="50641"/>
    <cellStyle name="Normal 3 2 2 5 2 2 4 7 3" xfId="28030"/>
    <cellStyle name="Normal 3 2 2 5 2 2 4 8" xfId="13647"/>
    <cellStyle name="Normal 3 2 2 5 2 2 4 8 2" xfId="48865"/>
    <cellStyle name="Normal 3 2 2 5 2 2 4 9" xfId="38044"/>
    <cellStyle name="Normal 3 2 2 5 2 2 5" xfId="3892"/>
    <cellStyle name="Normal 3 2 2 5 2 2 5 2" xfId="8615"/>
    <cellStyle name="Normal 3 2 2 5 2 2 5 2 2" xfId="21241"/>
    <cellStyle name="Normal 3 2 2 5 2 2 5 2 2 2" xfId="56457"/>
    <cellStyle name="Normal 3 2 2 5 2 2 5 2 3" xfId="43860"/>
    <cellStyle name="Normal 3 2 2 5 2 2 5 2 4" xfId="33846"/>
    <cellStyle name="Normal 3 2 2 5 2 2 5 3" xfId="10396"/>
    <cellStyle name="Normal 3 2 2 5 2 2 5 3 2" xfId="23017"/>
    <cellStyle name="Normal 3 2 2 5 2 2 5 3 2 2" xfId="58233"/>
    <cellStyle name="Normal 3 2 2 5 2 2 5 3 3" xfId="45636"/>
    <cellStyle name="Normal 3 2 2 5 2 2 5 3 4" xfId="35622"/>
    <cellStyle name="Normal 3 2 2 5 2 2 5 4" xfId="12192"/>
    <cellStyle name="Normal 3 2 2 5 2 2 5 4 2" xfId="24793"/>
    <cellStyle name="Normal 3 2 2 5 2 2 5 4 2 2" xfId="60009"/>
    <cellStyle name="Normal 3 2 2 5 2 2 5 4 3" xfId="47412"/>
    <cellStyle name="Normal 3 2 2 5 2 2 5 4 4" xfId="37398"/>
    <cellStyle name="Normal 3 2 2 5 2 2 5 5" xfId="16557"/>
    <cellStyle name="Normal 3 2 2 5 2 2 5 5 2" xfId="51773"/>
    <cellStyle name="Normal 3 2 2 5 2 2 5 5 3" xfId="29162"/>
    <cellStyle name="Normal 3 2 2 5 2 2 5 6" xfId="14779"/>
    <cellStyle name="Normal 3 2 2 5 2 2 5 6 2" xfId="49997"/>
    <cellStyle name="Normal 3 2 2 5 2 2 5 7" xfId="39176"/>
    <cellStyle name="Normal 3 2 2 5 2 2 5 8" xfId="27386"/>
    <cellStyle name="Normal 3 2 2 5 2 2 6" xfId="4232"/>
    <cellStyle name="Normal 3 2 2 5 2 2 6 2" xfId="16879"/>
    <cellStyle name="Normal 3 2 2 5 2 2 6 2 2" xfId="52095"/>
    <cellStyle name="Normal 3 2 2 5 2 2 6 2 3" xfId="29484"/>
    <cellStyle name="Normal 3 2 2 5 2 2 6 3" xfId="13325"/>
    <cellStyle name="Normal 3 2 2 5 2 2 6 3 2" xfId="48543"/>
    <cellStyle name="Normal 3 2 2 5 2 2 6 4" xfId="39498"/>
    <cellStyle name="Normal 3 2 2 5 2 2 6 5" xfId="25932"/>
    <cellStyle name="Normal 3 2 2 5 2 2 7" xfId="5702"/>
    <cellStyle name="Normal 3 2 2 5 2 2 7 2" xfId="18333"/>
    <cellStyle name="Normal 3 2 2 5 2 2 7 2 2" xfId="53549"/>
    <cellStyle name="Normal 3 2 2 5 2 2 7 3" xfId="40952"/>
    <cellStyle name="Normal 3 2 2 5 2 2 7 4" xfId="30938"/>
    <cellStyle name="Normal 3 2 2 5 2 2 8" xfId="7161"/>
    <cellStyle name="Normal 3 2 2 5 2 2 8 2" xfId="19787"/>
    <cellStyle name="Normal 3 2 2 5 2 2 8 2 2" xfId="55003"/>
    <cellStyle name="Normal 3 2 2 5 2 2 8 3" xfId="42406"/>
    <cellStyle name="Normal 3 2 2 5 2 2 8 4" xfId="32392"/>
    <cellStyle name="Normal 3 2 2 5 2 2 9" xfId="8942"/>
    <cellStyle name="Normal 3 2 2 5 2 2 9 2" xfId="21563"/>
    <cellStyle name="Normal 3 2 2 5 2 2 9 2 2" xfId="56779"/>
    <cellStyle name="Normal 3 2 2 5 2 2 9 3" xfId="44182"/>
    <cellStyle name="Normal 3 2 2 5 2 2 9 4" xfId="34168"/>
    <cellStyle name="Normal 3 2 2 5 2 3" xfId="3078"/>
    <cellStyle name="Normal 3 2 2 5 2 3 10" xfId="25450"/>
    <cellStyle name="Normal 3 2 2 5 2 3 11" xfId="60985"/>
    <cellStyle name="Normal 3 2 2 5 2 3 2" xfId="4881"/>
    <cellStyle name="Normal 3 2 2 5 2 3 2 2" xfId="17528"/>
    <cellStyle name="Normal 3 2 2 5 2 3 2 2 2" xfId="52744"/>
    <cellStyle name="Normal 3 2 2 5 2 3 2 2 3" xfId="30133"/>
    <cellStyle name="Normal 3 2 2 5 2 3 2 3" xfId="13974"/>
    <cellStyle name="Normal 3 2 2 5 2 3 2 3 2" xfId="49192"/>
    <cellStyle name="Normal 3 2 2 5 2 3 2 4" xfId="40147"/>
    <cellStyle name="Normal 3 2 2 5 2 3 2 5" xfId="26581"/>
    <cellStyle name="Normal 3 2 2 5 2 3 3" xfId="6351"/>
    <cellStyle name="Normal 3 2 2 5 2 3 3 2" xfId="18982"/>
    <cellStyle name="Normal 3 2 2 5 2 3 3 2 2" xfId="54198"/>
    <cellStyle name="Normal 3 2 2 5 2 3 3 3" xfId="41601"/>
    <cellStyle name="Normal 3 2 2 5 2 3 3 4" xfId="31587"/>
    <cellStyle name="Normal 3 2 2 5 2 3 4" xfId="7810"/>
    <cellStyle name="Normal 3 2 2 5 2 3 4 2" xfId="20436"/>
    <cellStyle name="Normal 3 2 2 5 2 3 4 2 2" xfId="55652"/>
    <cellStyle name="Normal 3 2 2 5 2 3 4 3" xfId="43055"/>
    <cellStyle name="Normal 3 2 2 5 2 3 4 4" xfId="33041"/>
    <cellStyle name="Normal 3 2 2 5 2 3 5" xfId="9591"/>
    <cellStyle name="Normal 3 2 2 5 2 3 5 2" xfId="22212"/>
    <cellStyle name="Normal 3 2 2 5 2 3 5 2 2" xfId="57428"/>
    <cellStyle name="Normal 3 2 2 5 2 3 5 3" xfId="44831"/>
    <cellStyle name="Normal 3 2 2 5 2 3 5 4" xfId="34817"/>
    <cellStyle name="Normal 3 2 2 5 2 3 6" xfId="11385"/>
    <cellStyle name="Normal 3 2 2 5 2 3 6 2" xfId="23988"/>
    <cellStyle name="Normal 3 2 2 5 2 3 6 2 2" xfId="59204"/>
    <cellStyle name="Normal 3 2 2 5 2 3 6 3" xfId="46607"/>
    <cellStyle name="Normal 3 2 2 5 2 3 6 4" xfId="36593"/>
    <cellStyle name="Normal 3 2 2 5 2 3 7" xfId="15752"/>
    <cellStyle name="Normal 3 2 2 5 2 3 7 2" xfId="50968"/>
    <cellStyle name="Normal 3 2 2 5 2 3 7 3" xfId="28357"/>
    <cellStyle name="Normal 3 2 2 5 2 3 8" xfId="12843"/>
    <cellStyle name="Normal 3 2 2 5 2 3 8 2" xfId="48061"/>
    <cellStyle name="Normal 3 2 2 5 2 3 9" xfId="38371"/>
    <cellStyle name="Normal 3 2 2 5 2 4" xfId="2904"/>
    <cellStyle name="Normal 3 2 2 5 2 4 10" xfId="25291"/>
    <cellStyle name="Normal 3 2 2 5 2 4 11" xfId="60826"/>
    <cellStyle name="Normal 3 2 2 5 2 4 2" xfId="4722"/>
    <cellStyle name="Normal 3 2 2 5 2 4 2 2" xfId="17369"/>
    <cellStyle name="Normal 3 2 2 5 2 4 2 2 2" xfId="52585"/>
    <cellStyle name="Normal 3 2 2 5 2 4 2 2 3" xfId="29974"/>
    <cellStyle name="Normal 3 2 2 5 2 4 2 3" xfId="13815"/>
    <cellStyle name="Normal 3 2 2 5 2 4 2 3 2" xfId="49033"/>
    <cellStyle name="Normal 3 2 2 5 2 4 2 4" xfId="39988"/>
    <cellStyle name="Normal 3 2 2 5 2 4 2 5" xfId="26422"/>
    <cellStyle name="Normal 3 2 2 5 2 4 3" xfId="6192"/>
    <cellStyle name="Normal 3 2 2 5 2 4 3 2" xfId="18823"/>
    <cellStyle name="Normal 3 2 2 5 2 4 3 2 2" xfId="54039"/>
    <cellStyle name="Normal 3 2 2 5 2 4 3 3" xfId="41442"/>
    <cellStyle name="Normal 3 2 2 5 2 4 3 4" xfId="31428"/>
    <cellStyle name="Normal 3 2 2 5 2 4 4" xfId="7651"/>
    <cellStyle name="Normal 3 2 2 5 2 4 4 2" xfId="20277"/>
    <cellStyle name="Normal 3 2 2 5 2 4 4 2 2" xfId="55493"/>
    <cellStyle name="Normal 3 2 2 5 2 4 4 3" xfId="42896"/>
    <cellStyle name="Normal 3 2 2 5 2 4 4 4" xfId="32882"/>
    <cellStyle name="Normal 3 2 2 5 2 4 5" xfId="9432"/>
    <cellStyle name="Normal 3 2 2 5 2 4 5 2" xfId="22053"/>
    <cellStyle name="Normal 3 2 2 5 2 4 5 2 2" xfId="57269"/>
    <cellStyle name="Normal 3 2 2 5 2 4 5 3" xfId="44672"/>
    <cellStyle name="Normal 3 2 2 5 2 4 5 4" xfId="34658"/>
    <cellStyle name="Normal 3 2 2 5 2 4 6" xfId="11226"/>
    <cellStyle name="Normal 3 2 2 5 2 4 6 2" xfId="23829"/>
    <cellStyle name="Normal 3 2 2 5 2 4 6 2 2" xfId="59045"/>
    <cellStyle name="Normal 3 2 2 5 2 4 6 3" xfId="46448"/>
    <cellStyle name="Normal 3 2 2 5 2 4 6 4" xfId="36434"/>
    <cellStyle name="Normal 3 2 2 5 2 4 7" xfId="15593"/>
    <cellStyle name="Normal 3 2 2 5 2 4 7 2" xfId="50809"/>
    <cellStyle name="Normal 3 2 2 5 2 4 7 3" xfId="28198"/>
    <cellStyle name="Normal 3 2 2 5 2 4 8" xfId="12684"/>
    <cellStyle name="Normal 3 2 2 5 2 4 8 2" xfId="47902"/>
    <cellStyle name="Normal 3 2 2 5 2 4 9" xfId="38212"/>
    <cellStyle name="Normal 3 2 2 5 2 5" xfId="3413"/>
    <cellStyle name="Normal 3 2 2 5 2 5 10" xfId="26909"/>
    <cellStyle name="Normal 3 2 2 5 2 5 11" xfId="61313"/>
    <cellStyle name="Normal 3 2 2 5 2 5 2" xfId="5209"/>
    <cellStyle name="Normal 3 2 2 5 2 5 2 2" xfId="17856"/>
    <cellStyle name="Normal 3 2 2 5 2 5 2 2 2" xfId="53072"/>
    <cellStyle name="Normal 3 2 2 5 2 5 2 3" xfId="40475"/>
    <cellStyle name="Normal 3 2 2 5 2 5 2 4" xfId="30461"/>
    <cellStyle name="Normal 3 2 2 5 2 5 3" xfId="6679"/>
    <cellStyle name="Normal 3 2 2 5 2 5 3 2" xfId="19310"/>
    <cellStyle name="Normal 3 2 2 5 2 5 3 2 2" xfId="54526"/>
    <cellStyle name="Normal 3 2 2 5 2 5 3 3" xfId="41929"/>
    <cellStyle name="Normal 3 2 2 5 2 5 3 4" xfId="31915"/>
    <cellStyle name="Normal 3 2 2 5 2 5 4" xfId="8138"/>
    <cellStyle name="Normal 3 2 2 5 2 5 4 2" xfId="20764"/>
    <cellStyle name="Normal 3 2 2 5 2 5 4 2 2" xfId="55980"/>
    <cellStyle name="Normal 3 2 2 5 2 5 4 3" xfId="43383"/>
    <cellStyle name="Normal 3 2 2 5 2 5 4 4" xfId="33369"/>
    <cellStyle name="Normal 3 2 2 5 2 5 5" xfId="9919"/>
    <cellStyle name="Normal 3 2 2 5 2 5 5 2" xfId="22540"/>
    <cellStyle name="Normal 3 2 2 5 2 5 5 2 2" xfId="57756"/>
    <cellStyle name="Normal 3 2 2 5 2 5 5 3" xfId="45159"/>
    <cellStyle name="Normal 3 2 2 5 2 5 5 4" xfId="35145"/>
    <cellStyle name="Normal 3 2 2 5 2 5 6" xfId="11713"/>
    <cellStyle name="Normal 3 2 2 5 2 5 6 2" xfId="24316"/>
    <cellStyle name="Normal 3 2 2 5 2 5 6 2 2" xfId="59532"/>
    <cellStyle name="Normal 3 2 2 5 2 5 6 3" xfId="46935"/>
    <cellStyle name="Normal 3 2 2 5 2 5 6 4" xfId="36921"/>
    <cellStyle name="Normal 3 2 2 5 2 5 7" xfId="16080"/>
    <cellStyle name="Normal 3 2 2 5 2 5 7 2" xfId="51296"/>
    <cellStyle name="Normal 3 2 2 5 2 5 7 3" xfId="28685"/>
    <cellStyle name="Normal 3 2 2 5 2 5 8" xfId="14302"/>
    <cellStyle name="Normal 3 2 2 5 2 5 8 2" xfId="49520"/>
    <cellStyle name="Normal 3 2 2 5 2 5 9" xfId="38699"/>
    <cellStyle name="Normal 3 2 2 5 2 6" xfId="2573"/>
    <cellStyle name="Normal 3 2 2 5 2 6 10" xfId="26100"/>
    <cellStyle name="Normal 3 2 2 5 2 6 11" xfId="60504"/>
    <cellStyle name="Normal 3 2 2 5 2 6 2" xfId="4400"/>
    <cellStyle name="Normal 3 2 2 5 2 6 2 2" xfId="17047"/>
    <cellStyle name="Normal 3 2 2 5 2 6 2 2 2" xfId="52263"/>
    <cellStyle name="Normal 3 2 2 5 2 6 2 3" xfId="39666"/>
    <cellStyle name="Normal 3 2 2 5 2 6 2 4" xfId="29652"/>
    <cellStyle name="Normal 3 2 2 5 2 6 3" xfId="5870"/>
    <cellStyle name="Normal 3 2 2 5 2 6 3 2" xfId="18501"/>
    <cellStyle name="Normal 3 2 2 5 2 6 3 2 2" xfId="53717"/>
    <cellStyle name="Normal 3 2 2 5 2 6 3 3" xfId="41120"/>
    <cellStyle name="Normal 3 2 2 5 2 6 3 4" xfId="31106"/>
    <cellStyle name="Normal 3 2 2 5 2 6 4" xfId="7329"/>
    <cellStyle name="Normal 3 2 2 5 2 6 4 2" xfId="19955"/>
    <cellStyle name="Normal 3 2 2 5 2 6 4 2 2" xfId="55171"/>
    <cellStyle name="Normal 3 2 2 5 2 6 4 3" xfId="42574"/>
    <cellStyle name="Normal 3 2 2 5 2 6 4 4" xfId="32560"/>
    <cellStyle name="Normal 3 2 2 5 2 6 5" xfId="9110"/>
    <cellStyle name="Normal 3 2 2 5 2 6 5 2" xfId="21731"/>
    <cellStyle name="Normal 3 2 2 5 2 6 5 2 2" xfId="56947"/>
    <cellStyle name="Normal 3 2 2 5 2 6 5 3" xfId="44350"/>
    <cellStyle name="Normal 3 2 2 5 2 6 5 4" xfId="34336"/>
    <cellStyle name="Normal 3 2 2 5 2 6 6" xfId="10904"/>
    <cellStyle name="Normal 3 2 2 5 2 6 6 2" xfId="23507"/>
    <cellStyle name="Normal 3 2 2 5 2 6 6 2 2" xfId="58723"/>
    <cellStyle name="Normal 3 2 2 5 2 6 6 3" xfId="46126"/>
    <cellStyle name="Normal 3 2 2 5 2 6 6 4" xfId="36112"/>
    <cellStyle name="Normal 3 2 2 5 2 6 7" xfId="15271"/>
    <cellStyle name="Normal 3 2 2 5 2 6 7 2" xfId="50487"/>
    <cellStyle name="Normal 3 2 2 5 2 6 7 3" xfId="27876"/>
    <cellStyle name="Normal 3 2 2 5 2 6 8" xfId="13493"/>
    <cellStyle name="Normal 3 2 2 5 2 6 8 2" xfId="48711"/>
    <cellStyle name="Normal 3 2 2 5 2 6 9" xfId="37890"/>
    <cellStyle name="Normal 3 2 2 5 2 7" xfId="3737"/>
    <cellStyle name="Normal 3 2 2 5 2 7 2" xfId="8461"/>
    <cellStyle name="Normal 3 2 2 5 2 7 2 2" xfId="21087"/>
    <cellStyle name="Normal 3 2 2 5 2 7 2 2 2" xfId="56303"/>
    <cellStyle name="Normal 3 2 2 5 2 7 2 3" xfId="43706"/>
    <cellStyle name="Normal 3 2 2 5 2 7 2 4" xfId="33692"/>
    <cellStyle name="Normal 3 2 2 5 2 7 3" xfId="10242"/>
    <cellStyle name="Normal 3 2 2 5 2 7 3 2" xfId="22863"/>
    <cellStyle name="Normal 3 2 2 5 2 7 3 2 2" xfId="58079"/>
    <cellStyle name="Normal 3 2 2 5 2 7 3 3" xfId="45482"/>
    <cellStyle name="Normal 3 2 2 5 2 7 3 4" xfId="35468"/>
    <cellStyle name="Normal 3 2 2 5 2 7 4" xfId="12038"/>
    <cellStyle name="Normal 3 2 2 5 2 7 4 2" xfId="24639"/>
    <cellStyle name="Normal 3 2 2 5 2 7 4 2 2" xfId="59855"/>
    <cellStyle name="Normal 3 2 2 5 2 7 4 3" xfId="47258"/>
    <cellStyle name="Normal 3 2 2 5 2 7 4 4" xfId="37244"/>
    <cellStyle name="Normal 3 2 2 5 2 7 5" xfId="16403"/>
    <cellStyle name="Normal 3 2 2 5 2 7 5 2" xfId="51619"/>
    <cellStyle name="Normal 3 2 2 5 2 7 5 3" xfId="29008"/>
    <cellStyle name="Normal 3 2 2 5 2 7 6" xfId="14625"/>
    <cellStyle name="Normal 3 2 2 5 2 7 6 2" xfId="49843"/>
    <cellStyle name="Normal 3 2 2 5 2 7 7" xfId="39022"/>
    <cellStyle name="Normal 3 2 2 5 2 7 8" xfId="27232"/>
    <cellStyle name="Normal 3 2 2 5 2 8" xfId="4075"/>
    <cellStyle name="Normal 3 2 2 5 2 8 2" xfId="16725"/>
    <cellStyle name="Normal 3 2 2 5 2 8 2 2" xfId="51941"/>
    <cellStyle name="Normal 3 2 2 5 2 8 2 3" xfId="29330"/>
    <cellStyle name="Normal 3 2 2 5 2 8 3" xfId="13171"/>
    <cellStyle name="Normal 3 2 2 5 2 8 3 2" xfId="48389"/>
    <cellStyle name="Normal 3 2 2 5 2 8 4" xfId="39344"/>
    <cellStyle name="Normal 3 2 2 5 2 8 5" xfId="25778"/>
    <cellStyle name="Normal 3 2 2 5 2 9" xfId="5548"/>
    <cellStyle name="Normal 3 2 2 5 2 9 2" xfId="18179"/>
    <cellStyle name="Normal 3 2 2 5 2 9 2 2" xfId="53395"/>
    <cellStyle name="Normal 3 2 2 5 2 9 3" xfId="40798"/>
    <cellStyle name="Normal 3 2 2 5 2 9 4" xfId="30784"/>
    <cellStyle name="Normal 3 2 2 5 3" xfId="2317"/>
    <cellStyle name="Normal 3 2 2 5 3 10" xfId="10641"/>
    <cellStyle name="Normal 3 2 2 5 3 10 2" xfId="23252"/>
    <cellStyle name="Normal 3 2 2 5 3 10 2 2" xfId="58468"/>
    <cellStyle name="Normal 3 2 2 5 3 10 3" xfId="45871"/>
    <cellStyle name="Normal 3 2 2 5 3 10 4" xfId="35857"/>
    <cellStyle name="Normal 3 2 2 5 3 11" xfId="15029"/>
    <cellStyle name="Normal 3 2 2 5 3 11 2" xfId="50245"/>
    <cellStyle name="Normal 3 2 2 5 3 11 3" xfId="27634"/>
    <cellStyle name="Normal 3 2 2 5 3 12" xfId="12442"/>
    <cellStyle name="Normal 3 2 2 5 3 12 2" xfId="47660"/>
    <cellStyle name="Normal 3 2 2 5 3 13" xfId="37648"/>
    <cellStyle name="Normal 3 2 2 5 3 14" xfId="25049"/>
    <cellStyle name="Normal 3 2 2 5 3 15" xfId="60262"/>
    <cellStyle name="Normal 3 2 2 5 3 2" xfId="3164"/>
    <cellStyle name="Normal 3 2 2 5 3 2 10" xfId="25533"/>
    <cellStyle name="Normal 3 2 2 5 3 2 11" xfId="61068"/>
    <cellStyle name="Normal 3 2 2 5 3 2 2" xfId="4964"/>
    <cellStyle name="Normal 3 2 2 5 3 2 2 2" xfId="17611"/>
    <cellStyle name="Normal 3 2 2 5 3 2 2 2 2" xfId="52827"/>
    <cellStyle name="Normal 3 2 2 5 3 2 2 2 3" xfId="30216"/>
    <cellStyle name="Normal 3 2 2 5 3 2 2 3" xfId="14057"/>
    <cellStyle name="Normal 3 2 2 5 3 2 2 3 2" xfId="49275"/>
    <cellStyle name="Normal 3 2 2 5 3 2 2 4" xfId="40230"/>
    <cellStyle name="Normal 3 2 2 5 3 2 2 5" xfId="26664"/>
    <cellStyle name="Normal 3 2 2 5 3 2 3" xfId="6434"/>
    <cellStyle name="Normal 3 2 2 5 3 2 3 2" xfId="19065"/>
    <cellStyle name="Normal 3 2 2 5 3 2 3 2 2" xfId="54281"/>
    <cellStyle name="Normal 3 2 2 5 3 2 3 3" xfId="41684"/>
    <cellStyle name="Normal 3 2 2 5 3 2 3 4" xfId="31670"/>
    <cellStyle name="Normal 3 2 2 5 3 2 4" xfId="7893"/>
    <cellStyle name="Normal 3 2 2 5 3 2 4 2" xfId="20519"/>
    <cellStyle name="Normal 3 2 2 5 3 2 4 2 2" xfId="55735"/>
    <cellStyle name="Normal 3 2 2 5 3 2 4 3" xfId="43138"/>
    <cellStyle name="Normal 3 2 2 5 3 2 4 4" xfId="33124"/>
    <cellStyle name="Normal 3 2 2 5 3 2 5" xfId="9674"/>
    <cellStyle name="Normal 3 2 2 5 3 2 5 2" xfId="22295"/>
    <cellStyle name="Normal 3 2 2 5 3 2 5 2 2" xfId="57511"/>
    <cellStyle name="Normal 3 2 2 5 3 2 5 3" xfId="44914"/>
    <cellStyle name="Normal 3 2 2 5 3 2 5 4" xfId="34900"/>
    <cellStyle name="Normal 3 2 2 5 3 2 6" xfId="11468"/>
    <cellStyle name="Normal 3 2 2 5 3 2 6 2" xfId="24071"/>
    <cellStyle name="Normal 3 2 2 5 3 2 6 2 2" xfId="59287"/>
    <cellStyle name="Normal 3 2 2 5 3 2 6 3" xfId="46690"/>
    <cellStyle name="Normal 3 2 2 5 3 2 6 4" xfId="36676"/>
    <cellStyle name="Normal 3 2 2 5 3 2 7" xfId="15835"/>
    <cellStyle name="Normal 3 2 2 5 3 2 7 2" xfId="51051"/>
    <cellStyle name="Normal 3 2 2 5 3 2 7 3" xfId="28440"/>
    <cellStyle name="Normal 3 2 2 5 3 2 8" xfId="12926"/>
    <cellStyle name="Normal 3 2 2 5 3 2 8 2" xfId="48144"/>
    <cellStyle name="Normal 3 2 2 5 3 2 9" xfId="38454"/>
    <cellStyle name="Normal 3 2 2 5 3 3" xfId="3493"/>
    <cellStyle name="Normal 3 2 2 5 3 3 10" xfId="26989"/>
    <cellStyle name="Normal 3 2 2 5 3 3 11" xfId="61393"/>
    <cellStyle name="Normal 3 2 2 5 3 3 2" xfId="5289"/>
    <cellStyle name="Normal 3 2 2 5 3 3 2 2" xfId="17936"/>
    <cellStyle name="Normal 3 2 2 5 3 3 2 2 2" xfId="53152"/>
    <cellStyle name="Normal 3 2 2 5 3 3 2 3" xfId="40555"/>
    <cellStyle name="Normal 3 2 2 5 3 3 2 4" xfId="30541"/>
    <cellStyle name="Normal 3 2 2 5 3 3 3" xfId="6759"/>
    <cellStyle name="Normal 3 2 2 5 3 3 3 2" xfId="19390"/>
    <cellStyle name="Normal 3 2 2 5 3 3 3 2 2" xfId="54606"/>
    <cellStyle name="Normal 3 2 2 5 3 3 3 3" xfId="42009"/>
    <cellStyle name="Normal 3 2 2 5 3 3 3 4" xfId="31995"/>
    <cellStyle name="Normal 3 2 2 5 3 3 4" xfId="8218"/>
    <cellStyle name="Normal 3 2 2 5 3 3 4 2" xfId="20844"/>
    <cellStyle name="Normal 3 2 2 5 3 3 4 2 2" xfId="56060"/>
    <cellStyle name="Normal 3 2 2 5 3 3 4 3" xfId="43463"/>
    <cellStyle name="Normal 3 2 2 5 3 3 4 4" xfId="33449"/>
    <cellStyle name="Normal 3 2 2 5 3 3 5" xfId="9999"/>
    <cellStyle name="Normal 3 2 2 5 3 3 5 2" xfId="22620"/>
    <cellStyle name="Normal 3 2 2 5 3 3 5 2 2" xfId="57836"/>
    <cellStyle name="Normal 3 2 2 5 3 3 5 3" xfId="45239"/>
    <cellStyle name="Normal 3 2 2 5 3 3 5 4" xfId="35225"/>
    <cellStyle name="Normal 3 2 2 5 3 3 6" xfId="11793"/>
    <cellStyle name="Normal 3 2 2 5 3 3 6 2" xfId="24396"/>
    <cellStyle name="Normal 3 2 2 5 3 3 6 2 2" xfId="59612"/>
    <cellStyle name="Normal 3 2 2 5 3 3 6 3" xfId="47015"/>
    <cellStyle name="Normal 3 2 2 5 3 3 6 4" xfId="37001"/>
    <cellStyle name="Normal 3 2 2 5 3 3 7" xfId="16160"/>
    <cellStyle name="Normal 3 2 2 5 3 3 7 2" xfId="51376"/>
    <cellStyle name="Normal 3 2 2 5 3 3 7 3" xfId="28765"/>
    <cellStyle name="Normal 3 2 2 5 3 3 8" xfId="14382"/>
    <cellStyle name="Normal 3 2 2 5 3 3 8 2" xfId="49600"/>
    <cellStyle name="Normal 3 2 2 5 3 3 9" xfId="38779"/>
    <cellStyle name="Normal 3 2 2 5 3 4" xfId="2654"/>
    <cellStyle name="Normal 3 2 2 5 3 4 10" xfId="26180"/>
    <cellStyle name="Normal 3 2 2 5 3 4 11" xfId="60584"/>
    <cellStyle name="Normal 3 2 2 5 3 4 2" xfId="4480"/>
    <cellStyle name="Normal 3 2 2 5 3 4 2 2" xfId="17127"/>
    <cellStyle name="Normal 3 2 2 5 3 4 2 2 2" xfId="52343"/>
    <cellStyle name="Normal 3 2 2 5 3 4 2 3" xfId="39746"/>
    <cellStyle name="Normal 3 2 2 5 3 4 2 4" xfId="29732"/>
    <cellStyle name="Normal 3 2 2 5 3 4 3" xfId="5950"/>
    <cellStyle name="Normal 3 2 2 5 3 4 3 2" xfId="18581"/>
    <cellStyle name="Normal 3 2 2 5 3 4 3 2 2" xfId="53797"/>
    <cellStyle name="Normal 3 2 2 5 3 4 3 3" xfId="41200"/>
    <cellStyle name="Normal 3 2 2 5 3 4 3 4" xfId="31186"/>
    <cellStyle name="Normal 3 2 2 5 3 4 4" xfId="7409"/>
    <cellStyle name="Normal 3 2 2 5 3 4 4 2" xfId="20035"/>
    <cellStyle name="Normal 3 2 2 5 3 4 4 2 2" xfId="55251"/>
    <cellStyle name="Normal 3 2 2 5 3 4 4 3" xfId="42654"/>
    <cellStyle name="Normal 3 2 2 5 3 4 4 4" xfId="32640"/>
    <cellStyle name="Normal 3 2 2 5 3 4 5" xfId="9190"/>
    <cellStyle name="Normal 3 2 2 5 3 4 5 2" xfId="21811"/>
    <cellStyle name="Normal 3 2 2 5 3 4 5 2 2" xfId="57027"/>
    <cellStyle name="Normal 3 2 2 5 3 4 5 3" xfId="44430"/>
    <cellStyle name="Normal 3 2 2 5 3 4 5 4" xfId="34416"/>
    <cellStyle name="Normal 3 2 2 5 3 4 6" xfId="10984"/>
    <cellStyle name="Normal 3 2 2 5 3 4 6 2" xfId="23587"/>
    <cellStyle name="Normal 3 2 2 5 3 4 6 2 2" xfId="58803"/>
    <cellStyle name="Normal 3 2 2 5 3 4 6 3" xfId="46206"/>
    <cellStyle name="Normal 3 2 2 5 3 4 6 4" xfId="36192"/>
    <cellStyle name="Normal 3 2 2 5 3 4 7" xfId="15351"/>
    <cellStyle name="Normal 3 2 2 5 3 4 7 2" xfId="50567"/>
    <cellStyle name="Normal 3 2 2 5 3 4 7 3" xfId="27956"/>
    <cellStyle name="Normal 3 2 2 5 3 4 8" xfId="13573"/>
    <cellStyle name="Normal 3 2 2 5 3 4 8 2" xfId="48791"/>
    <cellStyle name="Normal 3 2 2 5 3 4 9" xfId="37970"/>
    <cellStyle name="Normal 3 2 2 5 3 5" xfId="3818"/>
    <cellStyle name="Normal 3 2 2 5 3 5 2" xfId="8541"/>
    <cellStyle name="Normal 3 2 2 5 3 5 2 2" xfId="21167"/>
    <cellStyle name="Normal 3 2 2 5 3 5 2 2 2" xfId="56383"/>
    <cellStyle name="Normal 3 2 2 5 3 5 2 3" xfId="43786"/>
    <cellStyle name="Normal 3 2 2 5 3 5 2 4" xfId="33772"/>
    <cellStyle name="Normal 3 2 2 5 3 5 3" xfId="10322"/>
    <cellStyle name="Normal 3 2 2 5 3 5 3 2" xfId="22943"/>
    <cellStyle name="Normal 3 2 2 5 3 5 3 2 2" xfId="58159"/>
    <cellStyle name="Normal 3 2 2 5 3 5 3 3" xfId="45562"/>
    <cellStyle name="Normal 3 2 2 5 3 5 3 4" xfId="35548"/>
    <cellStyle name="Normal 3 2 2 5 3 5 4" xfId="12118"/>
    <cellStyle name="Normal 3 2 2 5 3 5 4 2" xfId="24719"/>
    <cellStyle name="Normal 3 2 2 5 3 5 4 2 2" xfId="59935"/>
    <cellStyle name="Normal 3 2 2 5 3 5 4 3" xfId="47338"/>
    <cellStyle name="Normal 3 2 2 5 3 5 4 4" xfId="37324"/>
    <cellStyle name="Normal 3 2 2 5 3 5 5" xfId="16483"/>
    <cellStyle name="Normal 3 2 2 5 3 5 5 2" xfId="51699"/>
    <cellStyle name="Normal 3 2 2 5 3 5 5 3" xfId="29088"/>
    <cellStyle name="Normal 3 2 2 5 3 5 6" xfId="14705"/>
    <cellStyle name="Normal 3 2 2 5 3 5 6 2" xfId="49923"/>
    <cellStyle name="Normal 3 2 2 5 3 5 7" xfId="39102"/>
    <cellStyle name="Normal 3 2 2 5 3 5 8" xfId="27312"/>
    <cellStyle name="Normal 3 2 2 5 3 6" xfId="4158"/>
    <cellStyle name="Normal 3 2 2 5 3 6 2" xfId="16805"/>
    <cellStyle name="Normal 3 2 2 5 3 6 2 2" xfId="52021"/>
    <cellStyle name="Normal 3 2 2 5 3 6 2 3" xfId="29410"/>
    <cellStyle name="Normal 3 2 2 5 3 6 3" xfId="13251"/>
    <cellStyle name="Normal 3 2 2 5 3 6 3 2" xfId="48469"/>
    <cellStyle name="Normal 3 2 2 5 3 6 4" xfId="39424"/>
    <cellStyle name="Normal 3 2 2 5 3 6 5" xfId="25858"/>
    <cellStyle name="Normal 3 2 2 5 3 7" xfId="5628"/>
    <cellStyle name="Normal 3 2 2 5 3 7 2" xfId="18259"/>
    <cellStyle name="Normal 3 2 2 5 3 7 2 2" xfId="53475"/>
    <cellStyle name="Normal 3 2 2 5 3 7 3" xfId="40878"/>
    <cellStyle name="Normal 3 2 2 5 3 7 4" xfId="30864"/>
    <cellStyle name="Normal 3 2 2 5 3 8" xfId="7087"/>
    <cellStyle name="Normal 3 2 2 5 3 8 2" xfId="19713"/>
    <cellStyle name="Normal 3 2 2 5 3 8 2 2" xfId="54929"/>
    <cellStyle name="Normal 3 2 2 5 3 8 3" xfId="42332"/>
    <cellStyle name="Normal 3 2 2 5 3 8 4" xfId="32318"/>
    <cellStyle name="Normal 3 2 2 5 3 9" xfId="8868"/>
    <cellStyle name="Normal 3 2 2 5 3 9 2" xfId="21489"/>
    <cellStyle name="Normal 3 2 2 5 3 9 2 2" xfId="56705"/>
    <cellStyle name="Normal 3 2 2 5 3 9 3" xfId="44108"/>
    <cellStyle name="Normal 3 2 2 5 3 9 4" xfId="34094"/>
    <cellStyle name="Normal 3 2 2 5 4" xfId="2999"/>
    <cellStyle name="Normal 3 2 2 5 4 10" xfId="25374"/>
    <cellStyle name="Normal 3 2 2 5 4 11" xfId="60909"/>
    <cellStyle name="Normal 3 2 2 5 4 2" xfId="4805"/>
    <cellStyle name="Normal 3 2 2 5 4 2 2" xfId="17452"/>
    <cellStyle name="Normal 3 2 2 5 4 2 2 2" xfId="52668"/>
    <cellStyle name="Normal 3 2 2 5 4 2 2 3" xfId="30057"/>
    <cellStyle name="Normal 3 2 2 5 4 2 3" xfId="13898"/>
    <cellStyle name="Normal 3 2 2 5 4 2 3 2" xfId="49116"/>
    <cellStyle name="Normal 3 2 2 5 4 2 4" xfId="40071"/>
    <cellStyle name="Normal 3 2 2 5 4 2 5" xfId="26505"/>
    <cellStyle name="Normal 3 2 2 5 4 3" xfId="6275"/>
    <cellStyle name="Normal 3 2 2 5 4 3 2" xfId="18906"/>
    <cellStyle name="Normal 3 2 2 5 4 3 2 2" xfId="54122"/>
    <cellStyle name="Normal 3 2 2 5 4 3 3" xfId="41525"/>
    <cellStyle name="Normal 3 2 2 5 4 3 4" xfId="31511"/>
    <cellStyle name="Normal 3 2 2 5 4 4" xfId="7734"/>
    <cellStyle name="Normal 3 2 2 5 4 4 2" xfId="20360"/>
    <cellStyle name="Normal 3 2 2 5 4 4 2 2" xfId="55576"/>
    <cellStyle name="Normal 3 2 2 5 4 4 3" xfId="42979"/>
    <cellStyle name="Normal 3 2 2 5 4 4 4" xfId="32965"/>
    <cellStyle name="Normal 3 2 2 5 4 5" xfId="9515"/>
    <cellStyle name="Normal 3 2 2 5 4 5 2" xfId="22136"/>
    <cellStyle name="Normal 3 2 2 5 4 5 2 2" xfId="57352"/>
    <cellStyle name="Normal 3 2 2 5 4 5 3" xfId="44755"/>
    <cellStyle name="Normal 3 2 2 5 4 5 4" xfId="34741"/>
    <cellStyle name="Normal 3 2 2 5 4 6" xfId="11309"/>
    <cellStyle name="Normal 3 2 2 5 4 6 2" xfId="23912"/>
    <cellStyle name="Normal 3 2 2 5 4 6 2 2" xfId="59128"/>
    <cellStyle name="Normal 3 2 2 5 4 6 3" xfId="46531"/>
    <cellStyle name="Normal 3 2 2 5 4 6 4" xfId="36517"/>
    <cellStyle name="Normal 3 2 2 5 4 7" xfId="15676"/>
    <cellStyle name="Normal 3 2 2 5 4 7 2" xfId="50892"/>
    <cellStyle name="Normal 3 2 2 5 4 7 3" xfId="28281"/>
    <cellStyle name="Normal 3 2 2 5 4 8" xfId="12767"/>
    <cellStyle name="Normal 3 2 2 5 4 8 2" xfId="47985"/>
    <cellStyle name="Normal 3 2 2 5 4 9" xfId="38295"/>
    <cellStyle name="Normal 3 2 2 5 5" xfId="2831"/>
    <cellStyle name="Normal 3 2 2 5 5 10" xfId="25219"/>
    <cellStyle name="Normal 3 2 2 5 5 11" xfId="60754"/>
    <cellStyle name="Normal 3 2 2 5 5 2" xfId="4650"/>
    <cellStyle name="Normal 3 2 2 5 5 2 2" xfId="17297"/>
    <cellStyle name="Normal 3 2 2 5 5 2 2 2" xfId="52513"/>
    <cellStyle name="Normal 3 2 2 5 5 2 2 3" xfId="29902"/>
    <cellStyle name="Normal 3 2 2 5 5 2 3" xfId="13743"/>
    <cellStyle name="Normal 3 2 2 5 5 2 3 2" xfId="48961"/>
    <cellStyle name="Normal 3 2 2 5 5 2 4" xfId="39916"/>
    <cellStyle name="Normal 3 2 2 5 5 2 5" xfId="26350"/>
    <cellStyle name="Normal 3 2 2 5 5 3" xfId="6120"/>
    <cellStyle name="Normal 3 2 2 5 5 3 2" xfId="18751"/>
    <cellStyle name="Normal 3 2 2 5 5 3 2 2" xfId="53967"/>
    <cellStyle name="Normal 3 2 2 5 5 3 3" xfId="41370"/>
    <cellStyle name="Normal 3 2 2 5 5 3 4" xfId="31356"/>
    <cellStyle name="Normal 3 2 2 5 5 4" xfId="7579"/>
    <cellStyle name="Normal 3 2 2 5 5 4 2" xfId="20205"/>
    <cellStyle name="Normal 3 2 2 5 5 4 2 2" xfId="55421"/>
    <cellStyle name="Normal 3 2 2 5 5 4 3" xfId="42824"/>
    <cellStyle name="Normal 3 2 2 5 5 4 4" xfId="32810"/>
    <cellStyle name="Normal 3 2 2 5 5 5" xfId="9360"/>
    <cellStyle name="Normal 3 2 2 5 5 5 2" xfId="21981"/>
    <cellStyle name="Normal 3 2 2 5 5 5 2 2" xfId="57197"/>
    <cellStyle name="Normal 3 2 2 5 5 5 3" xfId="44600"/>
    <cellStyle name="Normal 3 2 2 5 5 5 4" xfId="34586"/>
    <cellStyle name="Normal 3 2 2 5 5 6" xfId="11154"/>
    <cellStyle name="Normal 3 2 2 5 5 6 2" xfId="23757"/>
    <cellStyle name="Normal 3 2 2 5 5 6 2 2" xfId="58973"/>
    <cellStyle name="Normal 3 2 2 5 5 6 3" xfId="46376"/>
    <cellStyle name="Normal 3 2 2 5 5 6 4" xfId="36362"/>
    <cellStyle name="Normal 3 2 2 5 5 7" xfId="15521"/>
    <cellStyle name="Normal 3 2 2 5 5 7 2" xfId="50737"/>
    <cellStyle name="Normal 3 2 2 5 5 7 3" xfId="28126"/>
    <cellStyle name="Normal 3 2 2 5 5 8" xfId="12612"/>
    <cellStyle name="Normal 3 2 2 5 5 8 2" xfId="47830"/>
    <cellStyle name="Normal 3 2 2 5 5 9" xfId="38140"/>
    <cellStyle name="Normal 3 2 2 5 6" xfId="3341"/>
    <cellStyle name="Normal 3 2 2 5 6 10" xfId="26837"/>
    <cellStyle name="Normal 3 2 2 5 6 11" xfId="61241"/>
    <cellStyle name="Normal 3 2 2 5 6 2" xfId="5137"/>
    <cellStyle name="Normal 3 2 2 5 6 2 2" xfId="17784"/>
    <cellStyle name="Normal 3 2 2 5 6 2 2 2" xfId="53000"/>
    <cellStyle name="Normal 3 2 2 5 6 2 3" xfId="40403"/>
    <cellStyle name="Normal 3 2 2 5 6 2 4" xfId="30389"/>
    <cellStyle name="Normal 3 2 2 5 6 3" xfId="6607"/>
    <cellStyle name="Normal 3 2 2 5 6 3 2" xfId="19238"/>
    <cellStyle name="Normal 3 2 2 5 6 3 2 2" xfId="54454"/>
    <cellStyle name="Normal 3 2 2 5 6 3 3" xfId="41857"/>
    <cellStyle name="Normal 3 2 2 5 6 3 4" xfId="31843"/>
    <cellStyle name="Normal 3 2 2 5 6 4" xfId="8066"/>
    <cellStyle name="Normal 3 2 2 5 6 4 2" xfId="20692"/>
    <cellStyle name="Normal 3 2 2 5 6 4 2 2" xfId="55908"/>
    <cellStyle name="Normal 3 2 2 5 6 4 3" xfId="43311"/>
    <cellStyle name="Normal 3 2 2 5 6 4 4" xfId="33297"/>
    <cellStyle name="Normal 3 2 2 5 6 5" xfId="9847"/>
    <cellStyle name="Normal 3 2 2 5 6 5 2" xfId="22468"/>
    <cellStyle name="Normal 3 2 2 5 6 5 2 2" xfId="57684"/>
    <cellStyle name="Normal 3 2 2 5 6 5 3" xfId="45087"/>
    <cellStyle name="Normal 3 2 2 5 6 5 4" xfId="35073"/>
    <cellStyle name="Normal 3 2 2 5 6 6" xfId="11641"/>
    <cellStyle name="Normal 3 2 2 5 6 6 2" xfId="24244"/>
    <cellStyle name="Normal 3 2 2 5 6 6 2 2" xfId="59460"/>
    <cellStyle name="Normal 3 2 2 5 6 6 3" xfId="46863"/>
    <cellStyle name="Normal 3 2 2 5 6 6 4" xfId="36849"/>
    <cellStyle name="Normal 3 2 2 5 6 7" xfId="16008"/>
    <cellStyle name="Normal 3 2 2 5 6 7 2" xfId="51224"/>
    <cellStyle name="Normal 3 2 2 5 6 7 3" xfId="28613"/>
    <cellStyle name="Normal 3 2 2 5 6 8" xfId="14230"/>
    <cellStyle name="Normal 3 2 2 5 6 8 2" xfId="49448"/>
    <cellStyle name="Normal 3 2 2 5 6 9" xfId="38627"/>
    <cellStyle name="Normal 3 2 2 5 7" xfId="2501"/>
    <cellStyle name="Normal 3 2 2 5 7 10" xfId="26028"/>
    <cellStyle name="Normal 3 2 2 5 7 11" xfId="60432"/>
    <cellStyle name="Normal 3 2 2 5 7 2" xfId="4328"/>
    <cellStyle name="Normal 3 2 2 5 7 2 2" xfId="16975"/>
    <cellStyle name="Normal 3 2 2 5 7 2 2 2" xfId="52191"/>
    <cellStyle name="Normal 3 2 2 5 7 2 3" xfId="39594"/>
    <cellStyle name="Normal 3 2 2 5 7 2 4" xfId="29580"/>
    <cellStyle name="Normal 3 2 2 5 7 3" xfId="5798"/>
    <cellStyle name="Normal 3 2 2 5 7 3 2" xfId="18429"/>
    <cellStyle name="Normal 3 2 2 5 7 3 2 2" xfId="53645"/>
    <cellStyle name="Normal 3 2 2 5 7 3 3" xfId="41048"/>
    <cellStyle name="Normal 3 2 2 5 7 3 4" xfId="31034"/>
    <cellStyle name="Normal 3 2 2 5 7 4" xfId="7257"/>
    <cellStyle name="Normal 3 2 2 5 7 4 2" xfId="19883"/>
    <cellStyle name="Normal 3 2 2 5 7 4 2 2" xfId="55099"/>
    <cellStyle name="Normal 3 2 2 5 7 4 3" xfId="42502"/>
    <cellStyle name="Normal 3 2 2 5 7 4 4" xfId="32488"/>
    <cellStyle name="Normal 3 2 2 5 7 5" xfId="9038"/>
    <cellStyle name="Normal 3 2 2 5 7 5 2" xfId="21659"/>
    <cellStyle name="Normal 3 2 2 5 7 5 2 2" xfId="56875"/>
    <cellStyle name="Normal 3 2 2 5 7 5 3" xfId="44278"/>
    <cellStyle name="Normal 3 2 2 5 7 5 4" xfId="34264"/>
    <cellStyle name="Normal 3 2 2 5 7 6" xfId="10832"/>
    <cellStyle name="Normal 3 2 2 5 7 6 2" xfId="23435"/>
    <cellStyle name="Normal 3 2 2 5 7 6 2 2" xfId="58651"/>
    <cellStyle name="Normal 3 2 2 5 7 6 3" xfId="46054"/>
    <cellStyle name="Normal 3 2 2 5 7 6 4" xfId="36040"/>
    <cellStyle name="Normal 3 2 2 5 7 7" xfId="15199"/>
    <cellStyle name="Normal 3 2 2 5 7 7 2" xfId="50415"/>
    <cellStyle name="Normal 3 2 2 5 7 7 3" xfId="27804"/>
    <cellStyle name="Normal 3 2 2 5 7 8" xfId="13421"/>
    <cellStyle name="Normal 3 2 2 5 7 8 2" xfId="48639"/>
    <cellStyle name="Normal 3 2 2 5 7 9" xfId="37818"/>
    <cellStyle name="Normal 3 2 2 5 8" xfId="3665"/>
    <cellStyle name="Normal 3 2 2 5 8 2" xfId="8389"/>
    <cellStyle name="Normal 3 2 2 5 8 2 2" xfId="21015"/>
    <cellStyle name="Normal 3 2 2 5 8 2 2 2" xfId="56231"/>
    <cellStyle name="Normal 3 2 2 5 8 2 3" xfId="43634"/>
    <cellStyle name="Normal 3 2 2 5 8 2 4" xfId="33620"/>
    <cellStyle name="Normal 3 2 2 5 8 3" xfId="10170"/>
    <cellStyle name="Normal 3 2 2 5 8 3 2" xfId="22791"/>
    <cellStyle name="Normal 3 2 2 5 8 3 2 2" xfId="58007"/>
    <cellStyle name="Normal 3 2 2 5 8 3 3" xfId="45410"/>
    <cellStyle name="Normal 3 2 2 5 8 3 4" xfId="35396"/>
    <cellStyle name="Normal 3 2 2 5 8 4" xfId="11966"/>
    <cellStyle name="Normal 3 2 2 5 8 4 2" xfId="24567"/>
    <cellStyle name="Normal 3 2 2 5 8 4 2 2" xfId="59783"/>
    <cellStyle name="Normal 3 2 2 5 8 4 3" xfId="47186"/>
    <cellStyle name="Normal 3 2 2 5 8 4 4" xfId="37172"/>
    <cellStyle name="Normal 3 2 2 5 8 5" xfId="16331"/>
    <cellStyle name="Normal 3 2 2 5 8 5 2" xfId="51547"/>
    <cellStyle name="Normal 3 2 2 5 8 5 3" xfId="28936"/>
    <cellStyle name="Normal 3 2 2 5 8 6" xfId="14553"/>
    <cellStyle name="Normal 3 2 2 5 8 6 2" xfId="49771"/>
    <cellStyle name="Normal 3 2 2 5 8 7" xfId="38950"/>
    <cellStyle name="Normal 3 2 2 5 8 8" xfId="27160"/>
    <cellStyle name="Normal 3 2 2 5 9" xfId="3997"/>
    <cellStyle name="Normal 3 2 2 5 9 2" xfId="16653"/>
    <cellStyle name="Normal 3 2 2 5 9 2 2" xfId="51869"/>
    <cellStyle name="Normal 3 2 2 5 9 2 3" xfId="29258"/>
    <cellStyle name="Normal 3 2 2 5 9 3" xfId="13099"/>
    <cellStyle name="Normal 3 2 2 5 9 3 2" xfId="48317"/>
    <cellStyle name="Normal 3 2 2 5 9 4" xfId="39272"/>
    <cellStyle name="Normal 3 2 2 5 9 5" xfId="25706"/>
    <cellStyle name="Normal 3 2 2 5_District Target Attainment" xfId="1155"/>
    <cellStyle name="Normal 3 2 2 6" xfId="1780"/>
    <cellStyle name="Normal 3 2 2 6 10" xfId="7004"/>
    <cellStyle name="Normal 3 2 2 6 10 2" xfId="19631"/>
    <cellStyle name="Normal 3 2 2 6 10 2 2" xfId="54847"/>
    <cellStyle name="Normal 3 2 2 6 10 3" xfId="42250"/>
    <cellStyle name="Normal 3 2 2 6 10 4" xfId="32236"/>
    <cellStyle name="Normal 3 2 2 6 11" xfId="8785"/>
    <cellStyle name="Normal 3 2 2 6 11 2" xfId="21407"/>
    <cellStyle name="Normal 3 2 2 6 11 2 2" xfId="56623"/>
    <cellStyle name="Normal 3 2 2 6 11 3" xfId="44026"/>
    <cellStyle name="Normal 3 2 2 6 11 4" xfId="34012"/>
    <cellStyle name="Normal 3 2 2 6 12" xfId="10642"/>
    <cellStyle name="Normal 3 2 2 6 12 2" xfId="23253"/>
    <cellStyle name="Normal 3 2 2 6 12 2 2" xfId="58469"/>
    <cellStyle name="Normal 3 2 2 6 12 3" xfId="45872"/>
    <cellStyle name="Normal 3 2 2 6 12 4" xfId="35858"/>
    <cellStyle name="Normal 3 2 2 6 13" xfId="14946"/>
    <cellStyle name="Normal 3 2 2 6 13 2" xfId="50163"/>
    <cellStyle name="Normal 3 2 2 6 13 3" xfId="27552"/>
    <cellStyle name="Normal 3 2 2 6 14" xfId="12360"/>
    <cellStyle name="Normal 3 2 2 6 14 2" xfId="47578"/>
    <cellStyle name="Normal 3 2 2 6 15" xfId="37565"/>
    <cellStyle name="Normal 3 2 2 6 16" xfId="24967"/>
    <cellStyle name="Normal 3 2 2 6 17" xfId="60180"/>
    <cellStyle name="Normal 3 2 2 6 2" xfId="2390"/>
    <cellStyle name="Normal 3 2 2 6 2 10" xfId="10643"/>
    <cellStyle name="Normal 3 2 2 6 2 10 2" xfId="23254"/>
    <cellStyle name="Normal 3 2 2 6 2 10 2 2" xfId="58470"/>
    <cellStyle name="Normal 3 2 2 6 2 10 3" xfId="45873"/>
    <cellStyle name="Normal 3 2 2 6 2 10 4" xfId="35859"/>
    <cellStyle name="Normal 3 2 2 6 2 11" xfId="15101"/>
    <cellStyle name="Normal 3 2 2 6 2 11 2" xfId="50317"/>
    <cellStyle name="Normal 3 2 2 6 2 11 3" xfId="27706"/>
    <cellStyle name="Normal 3 2 2 6 2 12" xfId="12514"/>
    <cellStyle name="Normal 3 2 2 6 2 12 2" xfId="47732"/>
    <cellStyle name="Normal 3 2 2 6 2 13" xfId="37720"/>
    <cellStyle name="Normal 3 2 2 6 2 14" xfId="25121"/>
    <cellStyle name="Normal 3 2 2 6 2 15" xfId="60334"/>
    <cellStyle name="Normal 3 2 2 6 2 2" xfId="3236"/>
    <cellStyle name="Normal 3 2 2 6 2 2 10" xfId="25605"/>
    <cellStyle name="Normal 3 2 2 6 2 2 11" xfId="61140"/>
    <cellStyle name="Normal 3 2 2 6 2 2 2" xfId="5036"/>
    <cellStyle name="Normal 3 2 2 6 2 2 2 2" xfId="17683"/>
    <cellStyle name="Normal 3 2 2 6 2 2 2 2 2" xfId="52899"/>
    <cellStyle name="Normal 3 2 2 6 2 2 2 2 3" xfId="30288"/>
    <cellStyle name="Normal 3 2 2 6 2 2 2 3" xfId="14129"/>
    <cellStyle name="Normal 3 2 2 6 2 2 2 3 2" xfId="49347"/>
    <cellStyle name="Normal 3 2 2 6 2 2 2 4" xfId="40302"/>
    <cellStyle name="Normal 3 2 2 6 2 2 2 5" xfId="26736"/>
    <cellStyle name="Normal 3 2 2 6 2 2 3" xfId="6506"/>
    <cellStyle name="Normal 3 2 2 6 2 2 3 2" xfId="19137"/>
    <cellStyle name="Normal 3 2 2 6 2 2 3 2 2" xfId="54353"/>
    <cellStyle name="Normal 3 2 2 6 2 2 3 3" xfId="41756"/>
    <cellStyle name="Normal 3 2 2 6 2 2 3 4" xfId="31742"/>
    <cellStyle name="Normal 3 2 2 6 2 2 4" xfId="7965"/>
    <cellStyle name="Normal 3 2 2 6 2 2 4 2" xfId="20591"/>
    <cellStyle name="Normal 3 2 2 6 2 2 4 2 2" xfId="55807"/>
    <cellStyle name="Normal 3 2 2 6 2 2 4 3" xfId="43210"/>
    <cellStyle name="Normal 3 2 2 6 2 2 4 4" xfId="33196"/>
    <cellStyle name="Normal 3 2 2 6 2 2 5" xfId="9746"/>
    <cellStyle name="Normal 3 2 2 6 2 2 5 2" xfId="22367"/>
    <cellStyle name="Normal 3 2 2 6 2 2 5 2 2" xfId="57583"/>
    <cellStyle name="Normal 3 2 2 6 2 2 5 3" xfId="44986"/>
    <cellStyle name="Normal 3 2 2 6 2 2 5 4" xfId="34972"/>
    <cellStyle name="Normal 3 2 2 6 2 2 6" xfId="11540"/>
    <cellStyle name="Normal 3 2 2 6 2 2 6 2" xfId="24143"/>
    <cellStyle name="Normal 3 2 2 6 2 2 6 2 2" xfId="59359"/>
    <cellStyle name="Normal 3 2 2 6 2 2 6 3" xfId="46762"/>
    <cellStyle name="Normal 3 2 2 6 2 2 6 4" xfId="36748"/>
    <cellStyle name="Normal 3 2 2 6 2 2 7" xfId="15907"/>
    <cellStyle name="Normal 3 2 2 6 2 2 7 2" xfId="51123"/>
    <cellStyle name="Normal 3 2 2 6 2 2 7 3" xfId="28512"/>
    <cellStyle name="Normal 3 2 2 6 2 2 8" xfId="12998"/>
    <cellStyle name="Normal 3 2 2 6 2 2 8 2" xfId="48216"/>
    <cellStyle name="Normal 3 2 2 6 2 2 9" xfId="38526"/>
    <cellStyle name="Normal 3 2 2 6 2 3" xfId="3565"/>
    <cellStyle name="Normal 3 2 2 6 2 3 10" xfId="27061"/>
    <cellStyle name="Normal 3 2 2 6 2 3 11" xfId="61465"/>
    <cellStyle name="Normal 3 2 2 6 2 3 2" xfId="5361"/>
    <cellStyle name="Normal 3 2 2 6 2 3 2 2" xfId="18008"/>
    <cellStyle name="Normal 3 2 2 6 2 3 2 2 2" xfId="53224"/>
    <cellStyle name="Normal 3 2 2 6 2 3 2 3" xfId="40627"/>
    <cellStyle name="Normal 3 2 2 6 2 3 2 4" xfId="30613"/>
    <cellStyle name="Normal 3 2 2 6 2 3 3" xfId="6831"/>
    <cellStyle name="Normal 3 2 2 6 2 3 3 2" xfId="19462"/>
    <cellStyle name="Normal 3 2 2 6 2 3 3 2 2" xfId="54678"/>
    <cellStyle name="Normal 3 2 2 6 2 3 3 3" xfId="42081"/>
    <cellStyle name="Normal 3 2 2 6 2 3 3 4" xfId="32067"/>
    <cellStyle name="Normal 3 2 2 6 2 3 4" xfId="8290"/>
    <cellStyle name="Normal 3 2 2 6 2 3 4 2" xfId="20916"/>
    <cellStyle name="Normal 3 2 2 6 2 3 4 2 2" xfId="56132"/>
    <cellStyle name="Normal 3 2 2 6 2 3 4 3" xfId="43535"/>
    <cellStyle name="Normal 3 2 2 6 2 3 4 4" xfId="33521"/>
    <cellStyle name="Normal 3 2 2 6 2 3 5" xfId="10071"/>
    <cellStyle name="Normal 3 2 2 6 2 3 5 2" xfId="22692"/>
    <cellStyle name="Normal 3 2 2 6 2 3 5 2 2" xfId="57908"/>
    <cellStyle name="Normal 3 2 2 6 2 3 5 3" xfId="45311"/>
    <cellStyle name="Normal 3 2 2 6 2 3 5 4" xfId="35297"/>
    <cellStyle name="Normal 3 2 2 6 2 3 6" xfId="11865"/>
    <cellStyle name="Normal 3 2 2 6 2 3 6 2" xfId="24468"/>
    <cellStyle name="Normal 3 2 2 6 2 3 6 2 2" xfId="59684"/>
    <cellStyle name="Normal 3 2 2 6 2 3 6 3" xfId="47087"/>
    <cellStyle name="Normal 3 2 2 6 2 3 6 4" xfId="37073"/>
    <cellStyle name="Normal 3 2 2 6 2 3 7" xfId="16232"/>
    <cellStyle name="Normal 3 2 2 6 2 3 7 2" xfId="51448"/>
    <cellStyle name="Normal 3 2 2 6 2 3 7 3" xfId="28837"/>
    <cellStyle name="Normal 3 2 2 6 2 3 8" xfId="14454"/>
    <cellStyle name="Normal 3 2 2 6 2 3 8 2" xfId="49672"/>
    <cellStyle name="Normal 3 2 2 6 2 3 9" xfId="38851"/>
    <cellStyle name="Normal 3 2 2 6 2 4" xfId="2726"/>
    <cellStyle name="Normal 3 2 2 6 2 4 10" xfId="26252"/>
    <cellStyle name="Normal 3 2 2 6 2 4 11" xfId="60656"/>
    <cellStyle name="Normal 3 2 2 6 2 4 2" xfId="4552"/>
    <cellStyle name="Normal 3 2 2 6 2 4 2 2" xfId="17199"/>
    <cellStyle name="Normal 3 2 2 6 2 4 2 2 2" xfId="52415"/>
    <cellStyle name="Normal 3 2 2 6 2 4 2 3" xfId="39818"/>
    <cellStyle name="Normal 3 2 2 6 2 4 2 4" xfId="29804"/>
    <cellStyle name="Normal 3 2 2 6 2 4 3" xfId="6022"/>
    <cellStyle name="Normal 3 2 2 6 2 4 3 2" xfId="18653"/>
    <cellStyle name="Normal 3 2 2 6 2 4 3 2 2" xfId="53869"/>
    <cellStyle name="Normal 3 2 2 6 2 4 3 3" xfId="41272"/>
    <cellStyle name="Normal 3 2 2 6 2 4 3 4" xfId="31258"/>
    <cellStyle name="Normal 3 2 2 6 2 4 4" xfId="7481"/>
    <cellStyle name="Normal 3 2 2 6 2 4 4 2" xfId="20107"/>
    <cellStyle name="Normal 3 2 2 6 2 4 4 2 2" xfId="55323"/>
    <cellStyle name="Normal 3 2 2 6 2 4 4 3" xfId="42726"/>
    <cellStyle name="Normal 3 2 2 6 2 4 4 4" xfId="32712"/>
    <cellStyle name="Normal 3 2 2 6 2 4 5" xfId="9262"/>
    <cellStyle name="Normal 3 2 2 6 2 4 5 2" xfId="21883"/>
    <cellStyle name="Normal 3 2 2 6 2 4 5 2 2" xfId="57099"/>
    <cellStyle name="Normal 3 2 2 6 2 4 5 3" xfId="44502"/>
    <cellStyle name="Normal 3 2 2 6 2 4 5 4" xfId="34488"/>
    <cellStyle name="Normal 3 2 2 6 2 4 6" xfId="11056"/>
    <cellStyle name="Normal 3 2 2 6 2 4 6 2" xfId="23659"/>
    <cellStyle name="Normal 3 2 2 6 2 4 6 2 2" xfId="58875"/>
    <cellStyle name="Normal 3 2 2 6 2 4 6 3" xfId="46278"/>
    <cellStyle name="Normal 3 2 2 6 2 4 6 4" xfId="36264"/>
    <cellStyle name="Normal 3 2 2 6 2 4 7" xfId="15423"/>
    <cellStyle name="Normal 3 2 2 6 2 4 7 2" xfId="50639"/>
    <cellStyle name="Normal 3 2 2 6 2 4 7 3" xfId="28028"/>
    <cellStyle name="Normal 3 2 2 6 2 4 8" xfId="13645"/>
    <cellStyle name="Normal 3 2 2 6 2 4 8 2" xfId="48863"/>
    <cellStyle name="Normal 3 2 2 6 2 4 9" xfId="38042"/>
    <cellStyle name="Normal 3 2 2 6 2 5" xfId="3890"/>
    <cellStyle name="Normal 3 2 2 6 2 5 2" xfId="8613"/>
    <cellStyle name="Normal 3 2 2 6 2 5 2 2" xfId="21239"/>
    <cellStyle name="Normal 3 2 2 6 2 5 2 2 2" xfId="56455"/>
    <cellStyle name="Normal 3 2 2 6 2 5 2 3" xfId="43858"/>
    <cellStyle name="Normal 3 2 2 6 2 5 2 4" xfId="33844"/>
    <cellStyle name="Normal 3 2 2 6 2 5 3" xfId="10394"/>
    <cellStyle name="Normal 3 2 2 6 2 5 3 2" xfId="23015"/>
    <cellStyle name="Normal 3 2 2 6 2 5 3 2 2" xfId="58231"/>
    <cellStyle name="Normal 3 2 2 6 2 5 3 3" xfId="45634"/>
    <cellStyle name="Normal 3 2 2 6 2 5 3 4" xfId="35620"/>
    <cellStyle name="Normal 3 2 2 6 2 5 4" xfId="12190"/>
    <cellStyle name="Normal 3 2 2 6 2 5 4 2" xfId="24791"/>
    <cellStyle name="Normal 3 2 2 6 2 5 4 2 2" xfId="60007"/>
    <cellStyle name="Normal 3 2 2 6 2 5 4 3" xfId="47410"/>
    <cellStyle name="Normal 3 2 2 6 2 5 4 4" xfId="37396"/>
    <cellStyle name="Normal 3 2 2 6 2 5 5" xfId="16555"/>
    <cellStyle name="Normal 3 2 2 6 2 5 5 2" xfId="51771"/>
    <cellStyle name="Normal 3 2 2 6 2 5 5 3" xfId="29160"/>
    <cellStyle name="Normal 3 2 2 6 2 5 6" xfId="14777"/>
    <cellStyle name="Normal 3 2 2 6 2 5 6 2" xfId="49995"/>
    <cellStyle name="Normal 3 2 2 6 2 5 7" xfId="39174"/>
    <cellStyle name="Normal 3 2 2 6 2 5 8" xfId="27384"/>
    <cellStyle name="Normal 3 2 2 6 2 6" xfId="4230"/>
    <cellStyle name="Normal 3 2 2 6 2 6 2" xfId="16877"/>
    <cellStyle name="Normal 3 2 2 6 2 6 2 2" xfId="52093"/>
    <cellStyle name="Normal 3 2 2 6 2 6 2 3" xfId="29482"/>
    <cellStyle name="Normal 3 2 2 6 2 6 3" xfId="13323"/>
    <cellStyle name="Normal 3 2 2 6 2 6 3 2" xfId="48541"/>
    <cellStyle name="Normal 3 2 2 6 2 6 4" xfId="39496"/>
    <cellStyle name="Normal 3 2 2 6 2 6 5" xfId="25930"/>
    <cellStyle name="Normal 3 2 2 6 2 7" xfId="5700"/>
    <cellStyle name="Normal 3 2 2 6 2 7 2" xfId="18331"/>
    <cellStyle name="Normal 3 2 2 6 2 7 2 2" xfId="53547"/>
    <cellStyle name="Normal 3 2 2 6 2 7 3" xfId="40950"/>
    <cellStyle name="Normal 3 2 2 6 2 7 4" xfId="30936"/>
    <cellStyle name="Normal 3 2 2 6 2 8" xfId="7159"/>
    <cellStyle name="Normal 3 2 2 6 2 8 2" xfId="19785"/>
    <cellStyle name="Normal 3 2 2 6 2 8 2 2" xfId="55001"/>
    <cellStyle name="Normal 3 2 2 6 2 8 3" xfId="42404"/>
    <cellStyle name="Normal 3 2 2 6 2 8 4" xfId="32390"/>
    <cellStyle name="Normal 3 2 2 6 2 9" xfId="8940"/>
    <cellStyle name="Normal 3 2 2 6 2 9 2" xfId="21561"/>
    <cellStyle name="Normal 3 2 2 6 2 9 2 2" xfId="56777"/>
    <cellStyle name="Normal 3 2 2 6 2 9 3" xfId="44180"/>
    <cellStyle name="Normal 3 2 2 6 2 9 4" xfId="34166"/>
    <cellStyle name="Normal 3 2 2 6 3" xfId="3076"/>
    <cellStyle name="Normal 3 2 2 6 3 10" xfId="25448"/>
    <cellStyle name="Normal 3 2 2 6 3 11" xfId="60983"/>
    <cellStyle name="Normal 3 2 2 6 3 2" xfId="4879"/>
    <cellStyle name="Normal 3 2 2 6 3 2 2" xfId="17526"/>
    <cellStyle name="Normal 3 2 2 6 3 2 2 2" xfId="52742"/>
    <cellStyle name="Normal 3 2 2 6 3 2 2 3" xfId="30131"/>
    <cellStyle name="Normal 3 2 2 6 3 2 3" xfId="13972"/>
    <cellStyle name="Normal 3 2 2 6 3 2 3 2" xfId="49190"/>
    <cellStyle name="Normal 3 2 2 6 3 2 4" xfId="40145"/>
    <cellStyle name="Normal 3 2 2 6 3 2 5" xfId="26579"/>
    <cellStyle name="Normal 3 2 2 6 3 3" xfId="6349"/>
    <cellStyle name="Normal 3 2 2 6 3 3 2" xfId="18980"/>
    <cellStyle name="Normal 3 2 2 6 3 3 2 2" xfId="54196"/>
    <cellStyle name="Normal 3 2 2 6 3 3 3" xfId="41599"/>
    <cellStyle name="Normal 3 2 2 6 3 3 4" xfId="31585"/>
    <cellStyle name="Normal 3 2 2 6 3 4" xfId="7808"/>
    <cellStyle name="Normal 3 2 2 6 3 4 2" xfId="20434"/>
    <cellStyle name="Normal 3 2 2 6 3 4 2 2" xfId="55650"/>
    <cellStyle name="Normal 3 2 2 6 3 4 3" xfId="43053"/>
    <cellStyle name="Normal 3 2 2 6 3 4 4" xfId="33039"/>
    <cellStyle name="Normal 3 2 2 6 3 5" xfId="9589"/>
    <cellStyle name="Normal 3 2 2 6 3 5 2" xfId="22210"/>
    <cellStyle name="Normal 3 2 2 6 3 5 2 2" xfId="57426"/>
    <cellStyle name="Normal 3 2 2 6 3 5 3" xfId="44829"/>
    <cellStyle name="Normal 3 2 2 6 3 5 4" xfId="34815"/>
    <cellStyle name="Normal 3 2 2 6 3 6" xfId="11383"/>
    <cellStyle name="Normal 3 2 2 6 3 6 2" xfId="23986"/>
    <cellStyle name="Normal 3 2 2 6 3 6 2 2" xfId="59202"/>
    <cellStyle name="Normal 3 2 2 6 3 6 3" xfId="46605"/>
    <cellStyle name="Normal 3 2 2 6 3 6 4" xfId="36591"/>
    <cellStyle name="Normal 3 2 2 6 3 7" xfId="15750"/>
    <cellStyle name="Normal 3 2 2 6 3 7 2" xfId="50966"/>
    <cellStyle name="Normal 3 2 2 6 3 7 3" xfId="28355"/>
    <cellStyle name="Normal 3 2 2 6 3 8" xfId="12841"/>
    <cellStyle name="Normal 3 2 2 6 3 8 2" xfId="48059"/>
    <cellStyle name="Normal 3 2 2 6 3 9" xfId="38369"/>
    <cellStyle name="Normal 3 2 2 6 4" xfId="2902"/>
    <cellStyle name="Normal 3 2 2 6 4 10" xfId="25289"/>
    <cellStyle name="Normal 3 2 2 6 4 11" xfId="60824"/>
    <cellStyle name="Normal 3 2 2 6 4 2" xfId="4720"/>
    <cellStyle name="Normal 3 2 2 6 4 2 2" xfId="17367"/>
    <cellStyle name="Normal 3 2 2 6 4 2 2 2" xfId="52583"/>
    <cellStyle name="Normal 3 2 2 6 4 2 2 3" xfId="29972"/>
    <cellStyle name="Normal 3 2 2 6 4 2 3" xfId="13813"/>
    <cellStyle name="Normal 3 2 2 6 4 2 3 2" xfId="49031"/>
    <cellStyle name="Normal 3 2 2 6 4 2 4" xfId="39986"/>
    <cellStyle name="Normal 3 2 2 6 4 2 5" xfId="26420"/>
    <cellStyle name="Normal 3 2 2 6 4 3" xfId="6190"/>
    <cellStyle name="Normal 3 2 2 6 4 3 2" xfId="18821"/>
    <cellStyle name="Normal 3 2 2 6 4 3 2 2" xfId="54037"/>
    <cellStyle name="Normal 3 2 2 6 4 3 3" xfId="41440"/>
    <cellStyle name="Normal 3 2 2 6 4 3 4" xfId="31426"/>
    <cellStyle name="Normal 3 2 2 6 4 4" xfId="7649"/>
    <cellStyle name="Normal 3 2 2 6 4 4 2" xfId="20275"/>
    <cellStyle name="Normal 3 2 2 6 4 4 2 2" xfId="55491"/>
    <cellStyle name="Normal 3 2 2 6 4 4 3" xfId="42894"/>
    <cellStyle name="Normal 3 2 2 6 4 4 4" xfId="32880"/>
    <cellStyle name="Normal 3 2 2 6 4 5" xfId="9430"/>
    <cellStyle name="Normal 3 2 2 6 4 5 2" xfId="22051"/>
    <cellStyle name="Normal 3 2 2 6 4 5 2 2" xfId="57267"/>
    <cellStyle name="Normal 3 2 2 6 4 5 3" xfId="44670"/>
    <cellStyle name="Normal 3 2 2 6 4 5 4" xfId="34656"/>
    <cellStyle name="Normal 3 2 2 6 4 6" xfId="11224"/>
    <cellStyle name="Normal 3 2 2 6 4 6 2" xfId="23827"/>
    <cellStyle name="Normal 3 2 2 6 4 6 2 2" xfId="59043"/>
    <cellStyle name="Normal 3 2 2 6 4 6 3" xfId="46446"/>
    <cellStyle name="Normal 3 2 2 6 4 6 4" xfId="36432"/>
    <cellStyle name="Normal 3 2 2 6 4 7" xfId="15591"/>
    <cellStyle name="Normal 3 2 2 6 4 7 2" xfId="50807"/>
    <cellStyle name="Normal 3 2 2 6 4 7 3" xfId="28196"/>
    <cellStyle name="Normal 3 2 2 6 4 8" xfId="12682"/>
    <cellStyle name="Normal 3 2 2 6 4 8 2" xfId="47900"/>
    <cellStyle name="Normal 3 2 2 6 4 9" xfId="38210"/>
    <cellStyle name="Normal 3 2 2 6 5" xfId="3411"/>
    <cellStyle name="Normal 3 2 2 6 5 10" xfId="26907"/>
    <cellStyle name="Normal 3 2 2 6 5 11" xfId="61311"/>
    <cellStyle name="Normal 3 2 2 6 5 2" xfId="5207"/>
    <cellStyle name="Normal 3 2 2 6 5 2 2" xfId="17854"/>
    <cellStyle name="Normal 3 2 2 6 5 2 2 2" xfId="53070"/>
    <cellStyle name="Normal 3 2 2 6 5 2 3" xfId="40473"/>
    <cellStyle name="Normal 3 2 2 6 5 2 4" xfId="30459"/>
    <cellStyle name="Normal 3 2 2 6 5 3" xfId="6677"/>
    <cellStyle name="Normal 3 2 2 6 5 3 2" xfId="19308"/>
    <cellStyle name="Normal 3 2 2 6 5 3 2 2" xfId="54524"/>
    <cellStyle name="Normal 3 2 2 6 5 3 3" xfId="41927"/>
    <cellStyle name="Normal 3 2 2 6 5 3 4" xfId="31913"/>
    <cellStyle name="Normal 3 2 2 6 5 4" xfId="8136"/>
    <cellStyle name="Normal 3 2 2 6 5 4 2" xfId="20762"/>
    <cellStyle name="Normal 3 2 2 6 5 4 2 2" xfId="55978"/>
    <cellStyle name="Normal 3 2 2 6 5 4 3" xfId="43381"/>
    <cellStyle name="Normal 3 2 2 6 5 4 4" xfId="33367"/>
    <cellStyle name="Normal 3 2 2 6 5 5" xfId="9917"/>
    <cellStyle name="Normal 3 2 2 6 5 5 2" xfId="22538"/>
    <cellStyle name="Normal 3 2 2 6 5 5 2 2" xfId="57754"/>
    <cellStyle name="Normal 3 2 2 6 5 5 3" xfId="45157"/>
    <cellStyle name="Normal 3 2 2 6 5 5 4" xfId="35143"/>
    <cellStyle name="Normal 3 2 2 6 5 6" xfId="11711"/>
    <cellStyle name="Normal 3 2 2 6 5 6 2" xfId="24314"/>
    <cellStyle name="Normal 3 2 2 6 5 6 2 2" xfId="59530"/>
    <cellStyle name="Normal 3 2 2 6 5 6 3" xfId="46933"/>
    <cellStyle name="Normal 3 2 2 6 5 6 4" xfId="36919"/>
    <cellStyle name="Normal 3 2 2 6 5 7" xfId="16078"/>
    <cellStyle name="Normal 3 2 2 6 5 7 2" xfId="51294"/>
    <cellStyle name="Normal 3 2 2 6 5 7 3" xfId="28683"/>
    <cellStyle name="Normal 3 2 2 6 5 8" xfId="14300"/>
    <cellStyle name="Normal 3 2 2 6 5 8 2" xfId="49518"/>
    <cellStyle name="Normal 3 2 2 6 5 9" xfId="38697"/>
    <cellStyle name="Normal 3 2 2 6 6" xfId="2571"/>
    <cellStyle name="Normal 3 2 2 6 6 10" xfId="26098"/>
    <cellStyle name="Normal 3 2 2 6 6 11" xfId="60502"/>
    <cellStyle name="Normal 3 2 2 6 6 2" xfId="4398"/>
    <cellStyle name="Normal 3 2 2 6 6 2 2" xfId="17045"/>
    <cellStyle name="Normal 3 2 2 6 6 2 2 2" xfId="52261"/>
    <cellStyle name="Normal 3 2 2 6 6 2 3" xfId="39664"/>
    <cellStyle name="Normal 3 2 2 6 6 2 4" xfId="29650"/>
    <cellStyle name="Normal 3 2 2 6 6 3" xfId="5868"/>
    <cellStyle name="Normal 3 2 2 6 6 3 2" xfId="18499"/>
    <cellStyle name="Normal 3 2 2 6 6 3 2 2" xfId="53715"/>
    <cellStyle name="Normal 3 2 2 6 6 3 3" xfId="41118"/>
    <cellStyle name="Normal 3 2 2 6 6 3 4" xfId="31104"/>
    <cellStyle name="Normal 3 2 2 6 6 4" xfId="7327"/>
    <cellStyle name="Normal 3 2 2 6 6 4 2" xfId="19953"/>
    <cellStyle name="Normal 3 2 2 6 6 4 2 2" xfId="55169"/>
    <cellStyle name="Normal 3 2 2 6 6 4 3" xfId="42572"/>
    <cellStyle name="Normal 3 2 2 6 6 4 4" xfId="32558"/>
    <cellStyle name="Normal 3 2 2 6 6 5" xfId="9108"/>
    <cellStyle name="Normal 3 2 2 6 6 5 2" xfId="21729"/>
    <cellStyle name="Normal 3 2 2 6 6 5 2 2" xfId="56945"/>
    <cellStyle name="Normal 3 2 2 6 6 5 3" xfId="44348"/>
    <cellStyle name="Normal 3 2 2 6 6 5 4" xfId="34334"/>
    <cellStyle name="Normal 3 2 2 6 6 6" xfId="10902"/>
    <cellStyle name="Normal 3 2 2 6 6 6 2" xfId="23505"/>
    <cellStyle name="Normal 3 2 2 6 6 6 2 2" xfId="58721"/>
    <cellStyle name="Normal 3 2 2 6 6 6 3" xfId="46124"/>
    <cellStyle name="Normal 3 2 2 6 6 6 4" xfId="36110"/>
    <cellStyle name="Normal 3 2 2 6 6 7" xfId="15269"/>
    <cellStyle name="Normal 3 2 2 6 6 7 2" xfId="50485"/>
    <cellStyle name="Normal 3 2 2 6 6 7 3" xfId="27874"/>
    <cellStyle name="Normal 3 2 2 6 6 8" xfId="13491"/>
    <cellStyle name="Normal 3 2 2 6 6 8 2" xfId="48709"/>
    <cellStyle name="Normal 3 2 2 6 6 9" xfId="37888"/>
    <cellStyle name="Normal 3 2 2 6 7" xfId="3735"/>
    <cellStyle name="Normal 3 2 2 6 7 2" xfId="8459"/>
    <cellStyle name="Normal 3 2 2 6 7 2 2" xfId="21085"/>
    <cellStyle name="Normal 3 2 2 6 7 2 2 2" xfId="56301"/>
    <cellStyle name="Normal 3 2 2 6 7 2 3" xfId="43704"/>
    <cellStyle name="Normal 3 2 2 6 7 2 4" xfId="33690"/>
    <cellStyle name="Normal 3 2 2 6 7 3" xfId="10240"/>
    <cellStyle name="Normal 3 2 2 6 7 3 2" xfId="22861"/>
    <cellStyle name="Normal 3 2 2 6 7 3 2 2" xfId="58077"/>
    <cellStyle name="Normal 3 2 2 6 7 3 3" xfId="45480"/>
    <cellStyle name="Normal 3 2 2 6 7 3 4" xfId="35466"/>
    <cellStyle name="Normal 3 2 2 6 7 4" xfId="12036"/>
    <cellStyle name="Normal 3 2 2 6 7 4 2" xfId="24637"/>
    <cellStyle name="Normal 3 2 2 6 7 4 2 2" xfId="59853"/>
    <cellStyle name="Normal 3 2 2 6 7 4 3" xfId="47256"/>
    <cellStyle name="Normal 3 2 2 6 7 4 4" xfId="37242"/>
    <cellStyle name="Normal 3 2 2 6 7 5" xfId="16401"/>
    <cellStyle name="Normal 3 2 2 6 7 5 2" xfId="51617"/>
    <cellStyle name="Normal 3 2 2 6 7 5 3" xfId="29006"/>
    <cellStyle name="Normal 3 2 2 6 7 6" xfId="14623"/>
    <cellStyle name="Normal 3 2 2 6 7 6 2" xfId="49841"/>
    <cellStyle name="Normal 3 2 2 6 7 7" xfId="39020"/>
    <cellStyle name="Normal 3 2 2 6 7 8" xfId="27230"/>
    <cellStyle name="Normal 3 2 2 6 8" xfId="4073"/>
    <cellStyle name="Normal 3 2 2 6 8 2" xfId="16723"/>
    <cellStyle name="Normal 3 2 2 6 8 2 2" xfId="51939"/>
    <cellStyle name="Normal 3 2 2 6 8 2 3" xfId="29328"/>
    <cellStyle name="Normal 3 2 2 6 8 3" xfId="13169"/>
    <cellStyle name="Normal 3 2 2 6 8 3 2" xfId="48387"/>
    <cellStyle name="Normal 3 2 2 6 8 4" xfId="39342"/>
    <cellStyle name="Normal 3 2 2 6 8 5" xfId="25776"/>
    <cellStyle name="Normal 3 2 2 6 9" xfId="5546"/>
    <cellStyle name="Normal 3 2 2 6 9 2" xfId="18177"/>
    <cellStyle name="Normal 3 2 2 6 9 2 2" xfId="53393"/>
    <cellStyle name="Normal 3 2 2 6 9 3" xfId="40796"/>
    <cellStyle name="Normal 3 2 2 6 9 4" xfId="30782"/>
    <cellStyle name="Normal 3 2 2 7" xfId="2250"/>
    <cellStyle name="Normal 3 2 2 7 10" xfId="7029"/>
    <cellStyle name="Normal 3 2 2 7 10 2" xfId="19655"/>
    <cellStyle name="Normal 3 2 2 7 10 2 2" xfId="54871"/>
    <cellStyle name="Normal 3 2 2 7 10 3" xfId="42274"/>
    <cellStyle name="Normal 3 2 2 7 10 4" xfId="32260"/>
    <cellStyle name="Normal 3 2 2 7 11" xfId="8810"/>
    <cellStyle name="Normal 3 2 2 7 11 2" xfId="21431"/>
    <cellStyle name="Normal 3 2 2 7 11 2 2" xfId="56647"/>
    <cellStyle name="Normal 3 2 2 7 11 3" xfId="44050"/>
    <cellStyle name="Normal 3 2 2 7 11 4" xfId="34036"/>
    <cellStyle name="Normal 3 2 2 7 12" xfId="10644"/>
    <cellStyle name="Normal 3 2 2 7 12 2" xfId="23255"/>
    <cellStyle name="Normal 3 2 2 7 12 2 2" xfId="58471"/>
    <cellStyle name="Normal 3 2 2 7 12 3" xfId="45874"/>
    <cellStyle name="Normal 3 2 2 7 12 4" xfId="35860"/>
    <cellStyle name="Normal 3 2 2 7 13" xfId="14971"/>
    <cellStyle name="Normal 3 2 2 7 13 2" xfId="50187"/>
    <cellStyle name="Normal 3 2 2 7 13 3" xfId="27576"/>
    <cellStyle name="Normal 3 2 2 7 14" xfId="12384"/>
    <cellStyle name="Normal 3 2 2 7 14 2" xfId="47602"/>
    <cellStyle name="Normal 3 2 2 7 15" xfId="37590"/>
    <cellStyle name="Normal 3 2 2 7 16" xfId="24991"/>
    <cellStyle name="Normal 3 2 2 7 17" xfId="60204"/>
    <cellStyle name="Normal 3 2 2 7 2" xfId="2423"/>
    <cellStyle name="Normal 3 2 2 7 2 10" xfId="10645"/>
    <cellStyle name="Normal 3 2 2 7 2 10 2" xfId="23256"/>
    <cellStyle name="Normal 3 2 2 7 2 10 2 2" xfId="58472"/>
    <cellStyle name="Normal 3 2 2 7 2 10 3" xfId="45875"/>
    <cellStyle name="Normal 3 2 2 7 2 10 4" xfId="35861"/>
    <cellStyle name="Normal 3 2 2 7 2 11" xfId="15128"/>
    <cellStyle name="Normal 3 2 2 7 2 11 2" xfId="50344"/>
    <cellStyle name="Normal 3 2 2 7 2 11 3" xfId="27733"/>
    <cellStyle name="Normal 3 2 2 7 2 12" xfId="12541"/>
    <cellStyle name="Normal 3 2 2 7 2 12 2" xfId="47759"/>
    <cellStyle name="Normal 3 2 2 7 2 13" xfId="37747"/>
    <cellStyle name="Normal 3 2 2 7 2 14" xfId="25148"/>
    <cellStyle name="Normal 3 2 2 7 2 15" xfId="60361"/>
    <cellStyle name="Normal 3 2 2 7 2 2" xfId="3263"/>
    <cellStyle name="Normal 3 2 2 7 2 2 10" xfId="25632"/>
    <cellStyle name="Normal 3 2 2 7 2 2 11" xfId="61167"/>
    <cellStyle name="Normal 3 2 2 7 2 2 2" xfId="5063"/>
    <cellStyle name="Normal 3 2 2 7 2 2 2 2" xfId="17710"/>
    <cellStyle name="Normal 3 2 2 7 2 2 2 2 2" xfId="52926"/>
    <cellStyle name="Normal 3 2 2 7 2 2 2 2 3" xfId="30315"/>
    <cellStyle name="Normal 3 2 2 7 2 2 2 3" xfId="14156"/>
    <cellStyle name="Normal 3 2 2 7 2 2 2 3 2" xfId="49374"/>
    <cellStyle name="Normal 3 2 2 7 2 2 2 4" xfId="40329"/>
    <cellStyle name="Normal 3 2 2 7 2 2 2 5" xfId="26763"/>
    <cellStyle name="Normal 3 2 2 7 2 2 3" xfId="6533"/>
    <cellStyle name="Normal 3 2 2 7 2 2 3 2" xfId="19164"/>
    <cellStyle name="Normal 3 2 2 7 2 2 3 2 2" xfId="54380"/>
    <cellStyle name="Normal 3 2 2 7 2 2 3 3" xfId="41783"/>
    <cellStyle name="Normal 3 2 2 7 2 2 3 4" xfId="31769"/>
    <cellStyle name="Normal 3 2 2 7 2 2 4" xfId="7992"/>
    <cellStyle name="Normal 3 2 2 7 2 2 4 2" xfId="20618"/>
    <cellStyle name="Normal 3 2 2 7 2 2 4 2 2" xfId="55834"/>
    <cellStyle name="Normal 3 2 2 7 2 2 4 3" xfId="43237"/>
    <cellStyle name="Normal 3 2 2 7 2 2 4 4" xfId="33223"/>
    <cellStyle name="Normal 3 2 2 7 2 2 5" xfId="9773"/>
    <cellStyle name="Normal 3 2 2 7 2 2 5 2" xfId="22394"/>
    <cellStyle name="Normal 3 2 2 7 2 2 5 2 2" xfId="57610"/>
    <cellStyle name="Normal 3 2 2 7 2 2 5 3" xfId="45013"/>
    <cellStyle name="Normal 3 2 2 7 2 2 5 4" xfId="34999"/>
    <cellStyle name="Normal 3 2 2 7 2 2 6" xfId="11567"/>
    <cellStyle name="Normal 3 2 2 7 2 2 6 2" xfId="24170"/>
    <cellStyle name="Normal 3 2 2 7 2 2 6 2 2" xfId="59386"/>
    <cellStyle name="Normal 3 2 2 7 2 2 6 3" xfId="46789"/>
    <cellStyle name="Normal 3 2 2 7 2 2 6 4" xfId="36775"/>
    <cellStyle name="Normal 3 2 2 7 2 2 7" xfId="15934"/>
    <cellStyle name="Normal 3 2 2 7 2 2 7 2" xfId="51150"/>
    <cellStyle name="Normal 3 2 2 7 2 2 7 3" xfId="28539"/>
    <cellStyle name="Normal 3 2 2 7 2 2 8" xfId="13025"/>
    <cellStyle name="Normal 3 2 2 7 2 2 8 2" xfId="48243"/>
    <cellStyle name="Normal 3 2 2 7 2 2 9" xfId="38553"/>
    <cellStyle name="Normal 3 2 2 7 2 3" xfId="3592"/>
    <cellStyle name="Normal 3 2 2 7 2 3 10" xfId="27088"/>
    <cellStyle name="Normal 3 2 2 7 2 3 11" xfId="61492"/>
    <cellStyle name="Normal 3 2 2 7 2 3 2" xfId="5388"/>
    <cellStyle name="Normal 3 2 2 7 2 3 2 2" xfId="18035"/>
    <cellStyle name="Normal 3 2 2 7 2 3 2 2 2" xfId="53251"/>
    <cellStyle name="Normal 3 2 2 7 2 3 2 3" xfId="40654"/>
    <cellStyle name="Normal 3 2 2 7 2 3 2 4" xfId="30640"/>
    <cellStyle name="Normal 3 2 2 7 2 3 3" xfId="6858"/>
    <cellStyle name="Normal 3 2 2 7 2 3 3 2" xfId="19489"/>
    <cellStyle name="Normal 3 2 2 7 2 3 3 2 2" xfId="54705"/>
    <cellStyle name="Normal 3 2 2 7 2 3 3 3" xfId="42108"/>
    <cellStyle name="Normal 3 2 2 7 2 3 3 4" xfId="32094"/>
    <cellStyle name="Normal 3 2 2 7 2 3 4" xfId="8317"/>
    <cellStyle name="Normal 3 2 2 7 2 3 4 2" xfId="20943"/>
    <cellStyle name="Normal 3 2 2 7 2 3 4 2 2" xfId="56159"/>
    <cellStyle name="Normal 3 2 2 7 2 3 4 3" xfId="43562"/>
    <cellStyle name="Normal 3 2 2 7 2 3 4 4" xfId="33548"/>
    <cellStyle name="Normal 3 2 2 7 2 3 5" xfId="10098"/>
    <cellStyle name="Normal 3 2 2 7 2 3 5 2" xfId="22719"/>
    <cellStyle name="Normal 3 2 2 7 2 3 5 2 2" xfId="57935"/>
    <cellStyle name="Normal 3 2 2 7 2 3 5 3" xfId="45338"/>
    <cellStyle name="Normal 3 2 2 7 2 3 5 4" xfId="35324"/>
    <cellStyle name="Normal 3 2 2 7 2 3 6" xfId="11892"/>
    <cellStyle name="Normal 3 2 2 7 2 3 6 2" xfId="24495"/>
    <cellStyle name="Normal 3 2 2 7 2 3 6 2 2" xfId="59711"/>
    <cellStyle name="Normal 3 2 2 7 2 3 6 3" xfId="47114"/>
    <cellStyle name="Normal 3 2 2 7 2 3 6 4" xfId="37100"/>
    <cellStyle name="Normal 3 2 2 7 2 3 7" xfId="16259"/>
    <cellStyle name="Normal 3 2 2 7 2 3 7 2" xfId="51475"/>
    <cellStyle name="Normal 3 2 2 7 2 3 7 3" xfId="28864"/>
    <cellStyle name="Normal 3 2 2 7 2 3 8" xfId="14481"/>
    <cellStyle name="Normal 3 2 2 7 2 3 8 2" xfId="49699"/>
    <cellStyle name="Normal 3 2 2 7 2 3 9" xfId="38878"/>
    <cellStyle name="Normal 3 2 2 7 2 4" xfId="2753"/>
    <cellStyle name="Normal 3 2 2 7 2 4 10" xfId="26279"/>
    <cellStyle name="Normal 3 2 2 7 2 4 11" xfId="60683"/>
    <cellStyle name="Normal 3 2 2 7 2 4 2" xfId="4579"/>
    <cellStyle name="Normal 3 2 2 7 2 4 2 2" xfId="17226"/>
    <cellStyle name="Normal 3 2 2 7 2 4 2 2 2" xfId="52442"/>
    <cellStyle name="Normal 3 2 2 7 2 4 2 3" xfId="39845"/>
    <cellStyle name="Normal 3 2 2 7 2 4 2 4" xfId="29831"/>
    <cellStyle name="Normal 3 2 2 7 2 4 3" xfId="6049"/>
    <cellStyle name="Normal 3 2 2 7 2 4 3 2" xfId="18680"/>
    <cellStyle name="Normal 3 2 2 7 2 4 3 2 2" xfId="53896"/>
    <cellStyle name="Normal 3 2 2 7 2 4 3 3" xfId="41299"/>
    <cellStyle name="Normal 3 2 2 7 2 4 3 4" xfId="31285"/>
    <cellStyle name="Normal 3 2 2 7 2 4 4" xfId="7508"/>
    <cellStyle name="Normal 3 2 2 7 2 4 4 2" xfId="20134"/>
    <cellStyle name="Normal 3 2 2 7 2 4 4 2 2" xfId="55350"/>
    <cellStyle name="Normal 3 2 2 7 2 4 4 3" xfId="42753"/>
    <cellStyle name="Normal 3 2 2 7 2 4 4 4" xfId="32739"/>
    <cellStyle name="Normal 3 2 2 7 2 4 5" xfId="9289"/>
    <cellStyle name="Normal 3 2 2 7 2 4 5 2" xfId="21910"/>
    <cellStyle name="Normal 3 2 2 7 2 4 5 2 2" xfId="57126"/>
    <cellStyle name="Normal 3 2 2 7 2 4 5 3" xfId="44529"/>
    <cellStyle name="Normal 3 2 2 7 2 4 5 4" xfId="34515"/>
    <cellStyle name="Normal 3 2 2 7 2 4 6" xfId="11083"/>
    <cellStyle name="Normal 3 2 2 7 2 4 6 2" xfId="23686"/>
    <cellStyle name="Normal 3 2 2 7 2 4 6 2 2" xfId="58902"/>
    <cellStyle name="Normal 3 2 2 7 2 4 6 3" xfId="46305"/>
    <cellStyle name="Normal 3 2 2 7 2 4 6 4" xfId="36291"/>
    <cellStyle name="Normal 3 2 2 7 2 4 7" xfId="15450"/>
    <cellStyle name="Normal 3 2 2 7 2 4 7 2" xfId="50666"/>
    <cellStyle name="Normal 3 2 2 7 2 4 7 3" xfId="28055"/>
    <cellStyle name="Normal 3 2 2 7 2 4 8" xfId="13672"/>
    <cellStyle name="Normal 3 2 2 7 2 4 8 2" xfId="48890"/>
    <cellStyle name="Normal 3 2 2 7 2 4 9" xfId="38069"/>
    <cellStyle name="Normal 3 2 2 7 2 5" xfId="3917"/>
    <cellStyle name="Normal 3 2 2 7 2 5 2" xfId="8640"/>
    <cellStyle name="Normal 3 2 2 7 2 5 2 2" xfId="21266"/>
    <cellStyle name="Normal 3 2 2 7 2 5 2 2 2" xfId="56482"/>
    <cellStyle name="Normal 3 2 2 7 2 5 2 3" xfId="43885"/>
    <cellStyle name="Normal 3 2 2 7 2 5 2 4" xfId="33871"/>
    <cellStyle name="Normal 3 2 2 7 2 5 3" xfId="10421"/>
    <cellStyle name="Normal 3 2 2 7 2 5 3 2" xfId="23042"/>
    <cellStyle name="Normal 3 2 2 7 2 5 3 2 2" xfId="58258"/>
    <cellStyle name="Normal 3 2 2 7 2 5 3 3" xfId="45661"/>
    <cellStyle name="Normal 3 2 2 7 2 5 3 4" xfId="35647"/>
    <cellStyle name="Normal 3 2 2 7 2 5 4" xfId="12217"/>
    <cellStyle name="Normal 3 2 2 7 2 5 4 2" xfId="24818"/>
    <cellStyle name="Normal 3 2 2 7 2 5 4 2 2" xfId="60034"/>
    <cellStyle name="Normal 3 2 2 7 2 5 4 3" xfId="47437"/>
    <cellStyle name="Normal 3 2 2 7 2 5 4 4" xfId="37423"/>
    <cellStyle name="Normal 3 2 2 7 2 5 5" xfId="16582"/>
    <cellStyle name="Normal 3 2 2 7 2 5 5 2" xfId="51798"/>
    <cellStyle name="Normal 3 2 2 7 2 5 5 3" xfId="29187"/>
    <cellStyle name="Normal 3 2 2 7 2 5 6" xfId="14804"/>
    <cellStyle name="Normal 3 2 2 7 2 5 6 2" xfId="50022"/>
    <cellStyle name="Normal 3 2 2 7 2 5 7" xfId="39201"/>
    <cellStyle name="Normal 3 2 2 7 2 5 8" xfId="27411"/>
    <cellStyle name="Normal 3 2 2 7 2 6" xfId="4257"/>
    <cellStyle name="Normal 3 2 2 7 2 6 2" xfId="16904"/>
    <cellStyle name="Normal 3 2 2 7 2 6 2 2" xfId="52120"/>
    <cellStyle name="Normal 3 2 2 7 2 6 2 3" xfId="29509"/>
    <cellStyle name="Normal 3 2 2 7 2 6 3" xfId="13350"/>
    <cellStyle name="Normal 3 2 2 7 2 6 3 2" xfId="48568"/>
    <cellStyle name="Normal 3 2 2 7 2 6 4" xfId="39523"/>
    <cellStyle name="Normal 3 2 2 7 2 6 5" xfId="25957"/>
    <cellStyle name="Normal 3 2 2 7 2 7" xfId="5727"/>
    <cellStyle name="Normal 3 2 2 7 2 7 2" xfId="18358"/>
    <cellStyle name="Normal 3 2 2 7 2 7 2 2" xfId="53574"/>
    <cellStyle name="Normal 3 2 2 7 2 7 3" xfId="40977"/>
    <cellStyle name="Normal 3 2 2 7 2 7 4" xfId="30963"/>
    <cellStyle name="Normal 3 2 2 7 2 8" xfId="7186"/>
    <cellStyle name="Normal 3 2 2 7 2 8 2" xfId="19812"/>
    <cellStyle name="Normal 3 2 2 7 2 8 2 2" xfId="55028"/>
    <cellStyle name="Normal 3 2 2 7 2 8 3" xfId="42431"/>
    <cellStyle name="Normal 3 2 2 7 2 8 4" xfId="32417"/>
    <cellStyle name="Normal 3 2 2 7 2 9" xfId="8967"/>
    <cellStyle name="Normal 3 2 2 7 2 9 2" xfId="21588"/>
    <cellStyle name="Normal 3 2 2 7 2 9 2 2" xfId="56804"/>
    <cellStyle name="Normal 3 2 2 7 2 9 3" xfId="44207"/>
    <cellStyle name="Normal 3 2 2 7 2 9 4" xfId="34193"/>
    <cellStyle name="Normal 3 2 2 7 3" xfId="3106"/>
    <cellStyle name="Normal 3 2 2 7 3 10" xfId="25475"/>
    <cellStyle name="Normal 3 2 2 7 3 11" xfId="61010"/>
    <cellStyle name="Normal 3 2 2 7 3 2" xfId="4906"/>
    <cellStyle name="Normal 3 2 2 7 3 2 2" xfId="17553"/>
    <cellStyle name="Normal 3 2 2 7 3 2 2 2" xfId="52769"/>
    <cellStyle name="Normal 3 2 2 7 3 2 2 3" xfId="30158"/>
    <cellStyle name="Normal 3 2 2 7 3 2 3" xfId="13999"/>
    <cellStyle name="Normal 3 2 2 7 3 2 3 2" xfId="49217"/>
    <cellStyle name="Normal 3 2 2 7 3 2 4" xfId="40172"/>
    <cellStyle name="Normal 3 2 2 7 3 2 5" xfId="26606"/>
    <cellStyle name="Normal 3 2 2 7 3 3" xfId="6376"/>
    <cellStyle name="Normal 3 2 2 7 3 3 2" xfId="19007"/>
    <cellStyle name="Normal 3 2 2 7 3 3 2 2" xfId="54223"/>
    <cellStyle name="Normal 3 2 2 7 3 3 3" xfId="41626"/>
    <cellStyle name="Normal 3 2 2 7 3 3 4" xfId="31612"/>
    <cellStyle name="Normal 3 2 2 7 3 4" xfId="7835"/>
    <cellStyle name="Normal 3 2 2 7 3 4 2" xfId="20461"/>
    <cellStyle name="Normal 3 2 2 7 3 4 2 2" xfId="55677"/>
    <cellStyle name="Normal 3 2 2 7 3 4 3" xfId="43080"/>
    <cellStyle name="Normal 3 2 2 7 3 4 4" xfId="33066"/>
    <cellStyle name="Normal 3 2 2 7 3 5" xfId="9616"/>
    <cellStyle name="Normal 3 2 2 7 3 5 2" xfId="22237"/>
    <cellStyle name="Normal 3 2 2 7 3 5 2 2" xfId="57453"/>
    <cellStyle name="Normal 3 2 2 7 3 5 3" xfId="44856"/>
    <cellStyle name="Normal 3 2 2 7 3 5 4" xfId="34842"/>
    <cellStyle name="Normal 3 2 2 7 3 6" xfId="11410"/>
    <cellStyle name="Normal 3 2 2 7 3 6 2" xfId="24013"/>
    <cellStyle name="Normal 3 2 2 7 3 6 2 2" xfId="59229"/>
    <cellStyle name="Normal 3 2 2 7 3 6 3" xfId="46632"/>
    <cellStyle name="Normal 3 2 2 7 3 6 4" xfId="36618"/>
    <cellStyle name="Normal 3 2 2 7 3 7" xfId="15777"/>
    <cellStyle name="Normal 3 2 2 7 3 7 2" xfId="50993"/>
    <cellStyle name="Normal 3 2 2 7 3 7 3" xfId="28382"/>
    <cellStyle name="Normal 3 2 2 7 3 8" xfId="12868"/>
    <cellStyle name="Normal 3 2 2 7 3 8 2" xfId="48086"/>
    <cellStyle name="Normal 3 2 2 7 3 9" xfId="38396"/>
    <cellStyle name="Normal 3 2 2 7 4" xfId="2927"/>
    <cellStyle name="Normal 3 2 2 7 4 10" xfId="25313"/>
    <cellStyle name="Normal 3 2 2 7 4 11" xfId="60848"/>
    <cellStyle name="Normal 3 2 2 7 4 2" xfId="4744"/>
    <cellStyle name="Normal 3 2 2 7 4 2 2" xfId="17391"/>
    <cellStyle name="Normal 3 2 2 7 4 2 2 2" xfId="52607"/>
    <cellStyle name="Normal 3 2 2 7 4 2 2 3" xfId="29996"/>
    <cellStyle name="Normal 3 2 2 7 4 2 3" xfId="13837"/>
    <cellStyle name="Normal 3 2 2 7 4 2 3 2" xfId="49055"/>
    <cellStyle name="Normal 3 2 2 7 4 2 4" xfId="40010"/>
    <cellStyle name="Normal 3 2 2 7 4 2 5" xfId="26444"/>
    <cellStyle name="Normal 3 2 2 7 4 3" xfId="6214"/>
    <cellStyle name="Normal 3 2 2 7 4 3 2" xfId="18845"/>
    <cellStyle name="Normal 3 2 2 7 4 3 2 2" xfId="54061"/>
    <cellStyle name="Normal 3 2 2 7 4 3 3" xfId="41464"/>
    <cellStyle name="Normal 3 2 2 7 4 3 4" xfId="31450"/>
    <cellStyle name="Normal 3 2 2 7 4 4" xfId="7673"/>
    <cellStyle name="Normal 3 2 2 7 4 4 2" xfId="20299"/>
    <cellStyle name="Normal 3 2 2 7 4 4 2 2" xfId="55515"/>
    <cellStyle name="Normal 3 2 2 7 4 4 3" xfId="42918"/>
    <cellStyle name="Normal 3 2 2 7 4 4 4" xfId="32904"/>
    <cellStyle name="Normal 3 2 2 7 4 5" xfId="9454"/>
    <cellStyle name="Normal 3 2 2 7 4 5 2" xfId="22075"/>
    <cellStyle name="Normal 3 2 2 7 4 5 2 2" xfId="57291"/>
    <cellStyle name="Normal 3 2 2 7 4 5 3" xfId="44694"/>
    <cellStyle name="Normal 3 2 2 7 4 5 4" xfId="34680"/>
    <cellStyle name="Normal 3 2 2 7 4 6" xfId="11248"/>
    <cellStyle name="Normal 3 2 2 7 4 6 2" xfId="23851"/>
    <cellStyle name="Normal 3 2 2 7 4 6 2 2" xfId="59067"/>
    <cellStyle name="Normal 3 2 2 7 4 6 3" xfId="46470"/>
    <cellStyle name="Normal 3 2 2 7 4 6 4" xfId="36456"/>
    <cellStyle name="Normal 3 2 2 7 4 7" xfId="15615"/>
    <cellStyle name="Normal 3 2 2 7 4 7 2" xfId="50831"/>
    <cellStyle name="Normal 3 2 2 7 4 7 3" xfId="28220"/>
    <cellStyle name="Normal 3 2 2 7 4 8" xfId="12706"/>
    <cellStyle name="Normal 3 2 2 7 4 8 2" xfId="47924"/>
    <cellStyle name="Normal 3 2 2 7 4 9" xfId="38234"/>
    <cellStyle name="Normal 3 2 2 7 5" xfId="3435"/>
    <cellStyle name="Normal 3 2 2 7 5 10" xfId="26931"/>
    <cellStyle name="Normal 3 2 2 7 5 11" xfId="61335"/>
    <cellStyle name="Normal 3 2 2 7 5 2" xfId="5231"/>
    <cellStyle name="Normal 3 2 2 7 5 2 2" xfId="17878"/>
    <cellStyle name="Normal 3 2 2 7 5 2 2 2" xfId="53094"/>
    <cellStyle name="Normal 3 2 2 7 5 2 3" xfId="40497"/>
    <cellStyle name="Normal 3 2 2 7 5 2 4" xfId="30483"/>
    <cellStyle name="Normal 3 2 2 7 5 3" xfId="6701"/>
    <cellStyle name="Normal 3 2 2 7 5 3 2" xfId="19332"/>
    <cellStyle name="Normal 3 2 2 7 5 3 2 2" xfId="54548"/>
    <cellStyle name="Normal 3 2 2 7 5 3 3" xfId="41951"/>
    <cellStyle name="Normal 3 2 2 7 5 3 4" xfId="31937"/>
    <cellStyle name="Normal 3 2 2 7 5 4" xfId="8160"/>
    <cellStyle name="Normal 3 2 2 7 5 4 2" xfId="20786"/>
    <cellStyle name="Normal 3 2 2 7 5 4 2 2" xfId="56002"/>
    <cellStyle name="Normal 3 2 2 7 5 4 3" xfId="43405"/>
    <cellStyle name="Normal 3 2 2 7 5 4 4" xfId="33391"/>
    <cellStyle name="Normal 3 2 2 7 5 5" xfId="9941"/>
    <cellStyle name="Normal 3 2 2 7 5 5 2" xfId="22562"/>
    <cellStyle name="Normal 3 2 2 7 5 5 2 2" xfId="57778"/>
    <cellStyle name="Normal 3 2 2 7 5 5 3" xfId="45181"/>
    <cellStyle name="Normal 3 2 2 7 5 5 4" xfId="35167"/>
    <cellStyle name="Normal 3 2 2 7 5 6" xfId="11735"/>
    <cellStyle name="Normal 3 2 2 7 5 6 2" xfId="24338"/>
    <cellStyle name="Normal 3 2 2 7 5 6 2 2" xfId="59554"/>
    <cellStyle name="Normal 3 2 2 7 5 6 3" xfId="46957"/>
    <cellStyle name="Normal 3 2 2 7 5 6 4" xfId="36943"/>
    <cellStyle name="Normal 3 2 2 7 5 7" xfId="16102"/>
    <cellStyle name="Normal 3 2 2 7 5 7 2" xfId="51318"/>
    <cellStyle name="Normal 3 2 2 7 5 7 3" xfId="28707"/>
    <cellStyle name="Normal 3 2 2 7 5 8" xfId="14324"/>
    <cellStyle name="Normal 3 2 2 7 5 8 2" xfId="49542"/>
    <cellStyle name="Normal 3 2 2 7 5 9" xfId="38721"/>
    <cellStyle name="Normal 3 2 2 7 6" xfId="2596"/>
    <cellStyle name="Normal 3 2 2 7 6 10" xfId="26122"/>
    <cellStyle name="Normal 3 2 2 7 6 11" xfId="60526"/>
    <cellStyle name="Normal 3 2 2 7 6 2" xfId="4422"/>
    <cellStyle name="Normal 3 2 2 7 6 2 2" xfId="17069"/>
    <cellStyle name="Normal 3 2 2 7 6 2 2 2" xfId="52285"/>
    <cellStyle name="Normal 3 2 2 7 6 2 3" xfId="39688"/>
    <cellStyle name="Normal 3 2 2 7 6 2 4" xfId="29674"/>
    <cellStyle name="Normal 3 2 2 7 6 3" xfId="5892"/>
    <cellStyle name="Normal 3 2 2 7 6 3 2" xfId="18523"/>
    <cellStyle name="Normal 3 2 2 7 6 3 2 2" xfId="53739"/>
    <cellStyle name="Normal 3 2 2 7 6 3 3" xfId="41142"/>
    <cellStyle name="Normal 3 2 2 7 6 3 4" xfId="31128"/>
    <cellStyle name="Normal 3 2 2 7 6 4" xfId="7351"/>
    <cellStyle name="Normal 3 2 2 7 6 4 2" xfId="19977"/>
    <cellStyle name="Normal 3 2 2 7 6 4 2 2" xfId="55193"/>
    <cellStyle name="Normal 3 2 2 7 6 4 3" xfId="42596"/>
    <cellStyle name="Normal 3 2 2 7 6 4 4" xfId="32582"/>
    <cellStyle name="Normal 3 2 2 7 6 5" xfId="9132"/>
    <cellStyle name="Normal 3 2 2 7 6 5 2" xfId="21753"/>
    <cellStyle name="Normal 3 2 2 7 6 5 2 2" xfId="56969"/>
    <cellStyle name="Normal 3 2 2 7 6 5 3" xfId="44372"/>
    <cellStyle name="Normal 3 2 2 7 6 5 4" xfId="34358"/>
    <cellStyle name="Normal 3 2 2 7 6 6" xfId="10926"/>
    <cellStyle name="Normal 3 2 2 7 6 6 2" xfId="23529"/>
    <cellStyle name="Normal 3 2 2 7 6 6 2 2" xfId="58745"/>
    <cellStyle name="Normal 3 2 2 7 6 6 3" xfId="46148"/>
    <cellStyle name="Normal 3 2 2 7 6 6 4" xfId="36134"/>
    <cellStyle name="Normal 3 2 2 7 6 7" xfId="15293"/>
    <cellStyle name="Normal 3 2 2 7 6 7 2" xfId="50509"/>
    <cellStyle name="Normal 3 2 2 7 6 7 3" xfId="27898"/>
    <cellStyle name="Normal 3 2 2 7 6 8" xfId="13515"/>
    <cellStyle name="Normal 3 2 2 7 6 8 2" xfId="48733"/>
    <cellStyle name="Normal 3 2 2 7 6 9" xfId="37912"/>
    <cellStyle name="Normal 3 2 2 7 7" xfId="3760"/>
    <cellStyle name="Normal 3 2 2 7 7 2" xfId="8483"/>
    <cellStyle name="Normal 3 2 2 7 7 2 2" xfId="21109"/>
    <cellStyle name="Normal 3 2 2 7 7 2 2 2" xfId="56325"/>
    <cellStyle name="Normal 3 2 2 7 7 2 3" xfId="43728"/>
    <cellStyle name="Normal 3 2 2 7 7 2 4" xfId="33714"/>
    <cellStyle name="Normal 3 2 2 7 7 3" xfId="10264"/>
    <cellStyle name="Normal 3 2 2 7 7 3 2" xfId="22885"/>
    <cellStyle name="Normal 3 2 2 7 7 3 2 2" xfId="58101"/>
    <cellStyle name="Normal 3 2 2 7 7 3 3" xfId="45504"/>
    <cellStyle name="Normal 3 2 2 7 7 3 4" xfId="35490"/>
    <cellStyle name="Normal 3 2 2 7 7 4" xfId="12060"/>
    <cellStyle name="Normal 3 2 2 7 7 4 2" xfId="24661"/>
    <cellStyle name="Normal 3 2 2 7 7 4 2 2" xfId="59877"/>
    <cellStyle name="Normal 3 2 2 7 7 4 3" xfId="47280"/>
    <cellStyle name="Normal 3 2 2 7 7 4 4" xfId="37266"/>
    <cellStyle name="Normal 3 2 2 7 7 5" xfId="16425"/>
    <cellStyle name="Normal 3 2 2 7 7 5 2" xfId="51641"/>
    <cellStyle name="Normal 3 2 2 7 7 5 3" xfId="29030"/>
    <cellStyle name="Normal 3 2 2 7 7 6" xfId="14647"/>
    <cellStyle name="Normal 3 2 2 7 7 6 2" xfId="49865"/>
    <cellStyle name="Normal 3 2 2 7 7 7" xfId="39044"/>
    <cellStyle name="Normal 3 2 2 7 7 8" xfId="27254"/>
    <cellStyle name="Normal 3 2 2 7 8" xfId="4100"/>
    <cellStyle name="Normal 3 2 2 7 8 2" xfId="16747"/>
    <cellStyle name="Normal 3 2 2 7 8 2 2" xfId="51963"/>
    <cellStyle name="Normal 3 2 2 7 8 2 3" xfId="29352"/>
    <cellStyle name="Normal 3 2 2 7 8 3" xfId="13193"/>
    <cellStyle name="Normal 3 2 2 7 8 3 2" xfId="48411"/>
    <cellStyle name="Normal 3 2 2 7 8 4" xfId="39366"/>
    <cellStyle name="Normal 3 2 2 7 8 5" xfId="25800"/>
    <cellStyle name="Normal 3 2 2 7 9" xfId="5570"/>
    <cellStyle name="Normal 3 2 2 7 9 2" xfId="18201"/>
    <cellStyle name="Normal 3 2 2 7 9 2 2" xfId="53417"/>
    <cellStyle name="Normal 3 2 2 7 9 3" xfId="40820"/>
    <cellStyle name="Normal 3 2 2 7 9 4" xfId="30806"/>
    <cellStyle name="Normal 3 2 2 8" xfId="2315"/>
    <cellStyle name="Normal 3 2 2 8 10" xfId="10646"/>
    <cellStyle name="Normal 3 2 2 8 10 2" xfId="23257"/>
    <cellStyle name="Normal 3 2 2 8 10 2 2" xfId="58473"/>
    <cellStyle name="Normal 3 2 2 8 10 3" xfId="45876"/>
    <cellStyle name="Normal 3 2 2 8 10 4" xfId="35862"/>
    <cellStyle name="Normal 3 2 2 8 11" xfId="15027"/>
    <cellStyle name="Normal 3 2 2 8 11 2" xfId="50243"/>
    <cellStyle name="Normal 3 2 2 8 11 3" xfId="27632"/>
    <cellStyle name="Normal 3 2 2 8 12" xfId="12440"/>
    <cellStyle name="Normal 3 2 2 8 12 2" xfId="47658"/>
    <cellStyle name="Normal 3 2 2 8 13" xfId="37646"/>
    <cellStyle name="Normal 3 2 2 8 14" xfId="25047"/>
    <cellStyle name="Normal 3 2 2 8 15" xfId="60260"/>
    <cellStyle name="Normal 3 2 2 8 2" xfId="3162"/>
    <cellStyle name="Normal 3 2 2 8 2 10" xfId="25531"/>
    <cellStyle name="Normal 3 2 2 8 2 11" xfId="61066"/>
    <cellStyle name="Normal 3 2 2 8 2 2" xfId="4962"/>
    <cellStyle name="Normal 3 2 2 8 2 2 2" xfId="17609"/>
    <cellStyle name="Normal 3 2 2 8 2 2 2 2" xfId="52825"/>
    <cellStyle name="Normal 3 2 2 8 2 2 2 3" xfId="30214"/>
    <cellStyle name="Normal 3 2 2 8 2 2 3" xfId="14055"/>
    <cellStyle name="Normal 3 2 2 8 2 2 3 2" xfId="49273"/>
    <cellStyle name="Normal 3 2 2 8 2 2 4" xfId="40228"/>
    <cellStyle name="Normal 3 2 2 8 2 2 5" xfId="26662"/>
    <cellStyle name="Normal 3 2 2 8 2 3" xfId="6432"/>
    <cellStyle name="Normal 3 2 2 8 2 3 2" xfId="19063"/>
    <cellStyle name="Normal 3 2 2 8 2 3 2 2" xfId="54279"/>
    <cellStyle name="Normal 3 2 2 8 2 3 3" xfId="41682"/>
    <cellStyle name="Normal 3 2 2 8 2 3 4" xfId="31668"/>
    <cellStyle name="Normal 3 2 2 8 2 4" xfId="7891"/>
    <cellStyle name="Normal 3 2 2 8 2 4 2" xfId="20517"/>
    <cellStyle name="Normal 3 2 2 8 2 4 2 2" xfId="55733"/>
    <cellStyle name="Normal 3 2 2 8 2 4 3" xfId="43136"/>
    <cellStyle name="Normal 3 2 2 8 2 4 4" xfId="33122"/>
    <cellStyle name="Normal 3 2 2 8 2 5" xfId="9672"/>
    <cellStyle name="Normal 3 2 2 8 2 5 2" xfId="22293"/>
    <cellStyle name="Normal 3 2 2 8 2 5 2 2" xfId="57509"/>
    <cellStyle name="Normal 3 2 2 8 2 5 3" xfId="44912"/>
    <cellStyle name="Normal 3 2 2 8 2 5 4" xfId="34898"/>
    <cellStyle name="Normal 3 2 2 8 2 6" xfId="11466"/>
    <cellStyle name="Normal 3 2 2 8 2 6 2" xfId="24069"/>
    <cellStyle name="Normal 3 2 2 8 2 6 2 2" xfId="59285"/>
    <cellStyle name="Normal 3 2 2 8 2 6 3" xfId="46688"/>
    <cellStyle name="Normal 3 2 2 8 2 6 4" xfId="36674"/>
    <cellStyle name="Normal 3 2 2 8 2 7" xfId="15833"/>
    <cellStyle name="Normal 3 2 2 8 2 7 2" xfId="51049"/>
    <cellStyle name="Normal 3 2 2 8 2 7 3" xfId="28438"/>
    <cellStyle name="Normal 3 2 2 8 2 8" xfId="12924"/>
    <cellStyle name="Normal 3 2 2 8 2 8 2" xfId="48142"/>
    <cellStyle name="Normal 3 2 2 8 2 9" xfId="38452"/>
    <cellStyle name="Normal 3 2 2 8 3" xfId="3491"/>
    <cellStyle name="Normal 3 2 2 8 3 10" xfId="26987"/>
    <cellStyle name="Normal 3 2 2 8 3 11" xfId="61391"/>
    <cellStyle name="Normal 3 2 2 8 3 2" xfId="5287"/>
    <cellStyle name="Normal 3 2 2 8 3 2 2" xfId="17934"/>
    <cellStyle name="Normal 3 2 2 8 3 2 2 2" xfId="53150"/>
    <cellStyle name="Normal 3 2 2 8 3 2 3" xfId="40553"/>
    <cellStyle name="Normal 3 2 2 8 3 2 4" xfId="30539"/>
    <cellStyle name="Normal 3 2 2 8 3 3" xfId="6757"/>
    <cellStyle name="Normal 3 2 2 8 3 3 2" xfId="19388"/>
    <cellStyle name="Normal 3 2 2 8 3 3 2 2" xfId="54604"/>
    <cellStyle name="Normal 3 2 2 8 3 3 3" xfId="42007"/>
    <cellStyle name="Normal 3 2 2 8 3 3 4" xfId="31993"/>
    <cellStyle name="Normal 3 2 2 8 3 4" xfId="8216"/>
    <cellStyle name="Normal 3 2 2 8 3 4 2" xfId="20842"/>
    <cellStyle name="Normal 3 2 2 8 3 4 2 2" xfId="56058"/>
    <cellStyle name="Normal 3 2 2 8 3 4 3" xfId="43461"/>
    <cellStyle name="Normal 3 2 2 8 3 4 4" xfId="33447"/>
    <cellStyle name="Normal 3 2 2 8 3 5" xfId="9997"/>
    <cellStyle name="Normal 3 2 2 8 3 5 2" xfId="22618"/>
    <cellStyle name="Normal 3 2 2 8 3 5 2 2" xfId="57834"/>
    <cellStyle name="Normal 3 2 2 8 3 5 3" xfId="45237"/>
    <cellStyle name="Normal 3 2 2 8 3 5 4" xfId="35223"/>
    <cellStyle name="Normal 3 2 2 8 3 6" xfId="11791"/>
    <cellStyle name="Normal 3 2 2 8 3 6 2" xfId="24394"/>
    <cellStyle name="Normal 3 2 2 8 3 6 2 2" xfId="59610"/>
    <cellStyle name="Normal 3 2 2 8 3 6 3" xfId="47013"/>
    <cellStyle name="Normal 3 2 2 8 3 6 4" xfId="36999"/>
    <cellStyle name="Normal 3 2 2 8 3 7" xfId="16158"/>
    <cellStyle name="Normal 3 2 2 8 3 7 2" xfId="51374"/>
    <cellStyle name="Normal 3 2 2 8 3 7 3" xfId="28763"/>
    <cellStyle name="Normal 3 2 2 8 3 8" xfId="14380"/>
    <cellStyle name="Normal 3 2 2 8 3 8 2" xfId="49598"/>
    <cellStyle name="Normal 3 2 2 8 3 9" xfId="38777"/>
    <cellStyle name="Normal 3 2 2 8 4" xfId="2652"/>
    <cellStyle name="Normal 3 2 2 8 4 10" xfId="26178"/>
    <cellStyle name="Normal 3 2 2 8 4 11" xfId="60582"/>
    <cellStyle name="Normal 3 2 2 8 4 2" xfId="4478"/>
    <cellStyle name="Normal 3 2 2 8 4 2 2" xfId="17125"/>
    <cellStyle name="Normal 3 2 2 8 4 2 2 2" xfId="52341"/>
    <cellStyle name="Normal 3 2 2 8 4 2 3" xfId="39744"/>
    <cellStyle name="Normal 3 2 2 8 4 2 4" xfId="29730"/>
    <cellStyle name="Normal 3 2 2 8 4 3" xfId="5948"/>
    <cellStyle name="Normal 3 2 2 8 4 3 2" xfId="18579"/>
    <cellStyle name="Normal 3 2 2 8 4 3 2 2" xfId="53795"/>
    <cellStyle name="Normal 3 2 2 8 4 3 3" xfId="41198"/>
    <cellStyle name="Normal 3 2 2 8 4 3 4" xfId="31184"/>
    <cellStyle name="Normal 3 2 2 8 4 4" xfId="7407"/>
    <cellStyle name="Normal 3 2 2 8 4 4 2" xfId="20033"/>
    <cellStyle name="Normal 3 2 2 8 4 4 2 2" xfId="55249"/>
    <cellStyle name="Normal 3 2 2 8 4 4 3" xfId="42652"/>
    <cellStyle name="Normal 3 2 2 8 4 4 4" xfId="32638"/>
    <cellStyle name="Normal 3 2 2 8 4 5" xfId="9188"/>
    <cellStyle name="Normal 3 2 2 8 4 5 2" xfId="21809"/>
    <cellStyle name="Normal 3 2 2 8 4 5 2 2" xfId="57025"/>
    <cellStyle name="Normal 3 2 2 8 4 5 3" xfId="44428"/>
    <cellStyle name="Normal 3 2 2 8 4 5 4" xfId="34414"/>
    <cellStyle name="Normal 3 2 2 8 4 6" xfId="10982"/>
    <cellStyle name="Normal 3 2 2 8 4 6 2" xfId="23585"/>
    <cellStyle name="Normal 3 2 2 8 4 6 2 2" xfId="58801"/>
    <cellStyle name="Normal 3 2 2 8 4 6 3" xfId="46204"/>
    <cellStyle name="Normal 3 2 2 8 4 6 4" xfId="36190"/>
    <cellStyle name="Normal 3 2 2 8 4 7" xfId="15349"/>
    <cellStyle name="Normal 3 2 2 8 4 7 2" xfId="50565"/>
    <cellStyle name="Normal 3 2 2 8 4 7 3" xfId="27954"/>
    <cellStyle name="Normal 3 2 2 8 4 8" xfId="13571"/>
    <cellStyle name="Normal 3 2 2 8 4 8 2" xfId="48789"/>
    <cellStyle name="Normal 3 2 2 8 4 9" xfId="37968"/>
    <cellStyle name="Normal 3 2 2 8 5" xfId="3816"/>
    <cellStyle name="Normal 3 2 2 8 5 2" xfId="8539"/>
    <cellStyle name="Normal 3 2 2 8 5 2 2" xfId="21165"/>
    <cellStyle name="Normal 3 2 2 8 5 2 2 2" xfId="56381"/>
    <cellStyle name="Normal 3 2 2 8 5 2 3" xfId="43784"/>
    <cellStyle name="Normal 3 2 2 8 5 2 4" xfId="33770"/>
    <cellStyle name="Normal 3 2 2 8 5 3" xfId="10320"/>
    <cellStyle name="Normal 3 2 2 8 5 3 2" xfId="22941"/>
    <cellStyle name="Normal 3 2 2 8 5 3 2 2" xfId="58157"/>
    <cellStyle name="Normal 3 2 2 8 5 3 3" xfId="45560"/>
    <cellStyle name="Normal 3 2 2 8 5 3 4" xfId="35546"/>
    <cellStyle name="Normal 3 2 2 8 5 4" xfId="12116"/>
    <cellStyle name="Normal 3 2 2 8 5 4 2" xfId="24717"/>
    <cellStyle name="Normal 3 2 2 8 5 4 2 2" xfId="59933"/>
    <cellStyle name="Normal 3 2 2 8 5 4 3" xfId="47336"/>
    <cellStyle name="Normal 3 2 2 8 5 4 4" xfId="37322"/>
    <cellStyle name="Normal 3 2 2 8 5 5" xfId="16481"/>
    <cellStyle name="Normal 3 2 2 8 5 5 2" xfId="51697"/>
    <cellStyle name="Normal 3 2 2 8 5 5 3" xfId="29086"/>
    <cellStyle name="Normal 3 2 2 8 5 6" xfId="14703"/>
    <cellStyle name="Normal 3 2 2 8 5 6 2" xfId="49921"/>
    <cellStyle name="Normal 3 2 2 8 5 7" xfId="39100"/>
    <cellStyle name="Normal 3 2 2 8 5 8" xfId="27310"/>
    <cellStyle name="Normal 3 2 2 8 6" xfId="4156"/>
    <cellStyle name="Normal 3 2 2 8 6 2" xfId="16803"/>
    <cellStyle name="Normal 3 2 2 8 6 2 2" xfId="52019"/>
    <cellStyle name="Normal 3 2 2 8 6 2 3" xfId="29408"/>
    <cellStyle name="Normal 3 2 2 8 6 3" xfId="13249"/>
    <cellStyle name="Normal 3 2 2 8 6 3 2" xfId="48467"/>
    <cellStyle name="Normal 3 2 2 8 6 4" xfId="39422"/>
    <cellStyle name="Normal 3 2 2 8 6 5" xfId="25856"/>
    <cellStyle name="Normal 3 2 2 8 7" xfId="5626"/>
    <cellStyle name="Normal 3 2 2 8 7 2" xfId="18257"/>
    <cellStyle name="Normal 3 2 2 8 7 2 2" xfId="53473"/>
    <cellStyle name="Normal 3 2 2 8 7 3" xfId="40876"/>
    <cellStyle name="Normal 3 2 2 8 7 4" xfId="30862"/>
    <cellStyle name="Normal 3 2 2 8 8" xfId="7085"/>
    <cellStyle name="Normal 3 2 2 8 8 2" xfId="19711"/>
    <cellStyle name="Normal 3 2 2 8 8 2 2" xfId="54927"/>
    <cellStyle name="Normal 3 2 2 8 8 3" xfId="42330"/>
    <cellStyle name="Normal 3 2 2 8 8 4" xfId="32316"/>
    <cellStyle name="Normal 3 2 2 8 9" xfId="8866"/>
    <cellStyle name="Normal 3 2 2 8 9 2" xfId="21487"/>
    <cellStyle name="Normal 3 2 2 8 9 2 2" xfId="56703"/>
    <cellStyle name="Normal 3 2 2 8 9 3" xfId="44106"/>
    <cellStyle name="Normal 3 2 2 8 9 4" xfId="34092"/>
    <cellStyle name="Normal 3 2 2 9" xfId="2412"/>
    <cellStyle name="Normal 3 2 2 9 10" xfId="10647"/>
    <cellStyle name="Normal 3 2 2 9 10 2" xfId="23258"/>
    <cellStyle name="Normal 3 2 2 9 10 2 2" xfId="58474"/>
    <cellStyle name="Normal 3 2 2 9 10 3" xfId="45877"/>
    <cellStyle name="Normal 3 2 2 9 10 4" xfId="35863"/>
    <cellStyle name="Normal 3 2 2 9 11" xfId="15123"/>
    <cellStyle name="Normal 3 2 2 9 11 2" xfId="50339"/>
    <cellStyle name="Normal 3 2 2 9 11 3" xfId="27728"/>
    <cellStyle name="Normal 3 2 2 9 12" xfId="12536"/>
    <cellStyle name="Normal 3 2 2 9 12 2" xfId="47754"/>
    <cellStyle name="Normal 3 2 2 9 13" xfId="37742"/>
    <cellStyle name="Normal 3 2 2 9 14" xfId="25143"/>
    <cellStyle name="Normal 3 2 2 9 15" xfId="60356"/>
    <cellStyle name="Normal 3 2 2 9 2" xfId="3258"/>
    <cellStyle name="Normal 3 2 2 9 2 10" xfId="25627"/>
    <cellStyle name="Normal 3 2 2 9 2 11" xfId="61162"/>
    <cellStyle name="Normal 3 2 2 9 2 2" xfId="5058"/>
    <cellStyle name="Normal 3 2 2 9 2 2 2" xfId="17705"/>
    <cellStyle name="Normal 3 2 2 9 2 2 2 2" xfId="52921"/>
    <cellStyle name="Normal 3 2 2 9 2 2 2 3" xfId="30310"/>
    <cellStyle name="Normal 3 2 2 9 2 2 3" xfId="14151"/>
    <cellStyle name="Normal 3 2 2 9 2 2 3 2" xfId="49369"/>
    <cellStyle name="Normal 3 2 2 9 2 2 4" xfId="40324"/>
    <cellStyle name="Normal 3 2 2 9 2 2 5" xfId="26758"/>
    <cellStyle name="Normal 3 2 2 9 2 3" xfId="6528"/>
    <cellStyle name="Normal 3 2 2 9 2 3 2" xfId="19159"/>
    <cellStyle name="Normal 3 2 2 9 2 3 2 2" xfId="54375"/>
    <cellStyle name="Normal 3 2 2 9 2 3 3" xfId="41778"/>
    <cellStyle name="Normal 3 2 2 9 2 3 4" xfId="31764"/>
    <cellStyle name="Normal 3 2 2 9 2 4" xfId="7987"/>
    <cellStyle name="Normal 3 2 2 9 2 4 2" xfId="20613"/>
    <cellStyle name="Normal 3 2 2 9 2 4 2 2" xfId="55829"/>
    <cellStyle name="Normal 3 2 2 9 2 4 3" xfId="43232"/>
    <cellStyle name="Normal 3 2 2 9 2 4 4" xfId="33218"/>
    <cellStyle name="Normal 3 2 2 9 2 5" xfId="9768"/>
    <cellStyle name="Normal 3 2 2 9 2 5 2" xfId="22389"/>
    <cellStyle name="Normal 3 2 2 9 2 5 2 2" xfId="57605"/>
    <cellStyle name="Normal 3 2 2 9 2 5 3" xfId="45008"/>
    <cellStyle name="Normal 3 2 2 9 2 5 4" xfId="34994"/>
    <cellStyle name="Normal 3 2 2 9 2 6" xfId="11562"/>
    <cellStyle name="Normal 3 2 2 9 2 6 2" xfId="24165"/>
    <cellStyle name="Normal 3 2 2 9 2 6 2 2" xfId="59381"/>
    <cellStyle name="Normal 3 2 2 9 2 6 3" xfId="46784"/>
    <cellStyle name="Normal 3 2 2 9 2 6 4" xfId="36770"/>
    <cellStyle name="Normal 3 2 2 9 2 7" xfId="15929"/>
    <cellStyle name="Normal 3 2 2 9 2 7 2" xfId="51145"/>
    <cellStyle name="Normal 3 2 2 9 2 7 3" xfId="28534"/>
    <cellStyle name="Normal 3 2 2 9 2 8" xfId="13020"/>
    <cellStyle name="Normal 3 2 2 9 2 8 2" xfId="48238"/>
    <cellStyle name="Normal 3 2 2 9 2 9" xfId="38548"/>
    <cellStyle name="Normal 3 2 2 9 3" xfId="3587"/>
    <cellStyle name="Normal 3 2 2 9 3 10" xfId="27083"/>
    <cellStyle name="Normal 3 2 2 9 3 11" xfId="61487"/>
    <cellStyle name="Normal 3 2 2 9 3 2" xfId="5383"/>
    <cellStyle name="Normal 3 2 2 9 3 2 2" xfId="18030"/>
    <cellStyle name="Normal 3 2 2 9 3 2 2 2" xfId="53246"/>
    <cellStyle name="Normal 3 2 2 9 3 2 3" xfId="40649"/>
    <cellStyle name="Normal 3 2 2 9 3 2 4" xfId="30635"/>
    <cellStyle name="Normal 3 2 2 9 3 3" xfId="6853"/>
    <cellStyle name="Normal 3 2 2 9 3 3 2" xfId="19484"/>
    <cellStyle name="Normal 3 2 2 9 3 3 2 2" xfId="54700"/>
    <cellStyle name="Normal 3 2 2 9 3 3 3" xfId="42103"/>
    <cellStyle name="Normal 3 2 2 9 3 3 4" xfId="32089"/>
    <cellStyle name="Normal 3 2 2 9 3 4" xfId="8312"/>
    <cellStyle name="Normal 3 2 2 9 3 4 2" xfId="20938"/>
    <cellStyle name="Normal 3 2 2 9 3 4 2 2" xfId="56154"/>
    <cellStyle name="Normal 3 2 2 9 3 4 3" xfId="43557"/>
    <cellStyle name="Normal 3 2 2 9 3 4 4" xfId="33543"/>
    <cellStyle name="Normal 3 2 2 9 3 5" xfId="10093"/>
    <cellStyle name="Normal 3 2 2 9 3 5 2" xfId="22714"/>
    <cellStyle name="Normal 3 2 2 9 3 5 2 2" xfId="57930"/>
    <cellStyle name="Normal 3 2 2 9 3 5 3" xfId="45333"/>
    <cellStyle name="Normal 3 2 2 9 3 5 4" xfId="35319"/>
    <cellStyle name="Normal 3 2 2 9 3 6" xfId="11887"/>
    <cellStyle name="Normal 3 2 2 9 3 6 2" xfId="24490"/>
    <cellStyle name="Normal 3 2 2 9 3 6 2 2" xfId="59706"/>
    <cellStyle name="Normal 3 2 2 9 3 6 3" xfId="47109"/>
    <cellStyle name="Normal 3 2 2 9 3 6 4" xfId="37095"/>
    <cellStyle name="Normal 3 2 2 9 3 7" xfId="16254"/>
    <cellStyle name="Normal 3 2 2 9 3 7 2" xfId="51470"/>
    <cellStyle name="Normal 3 2 2 9 3 7 3" xfId="28859"/>
    <cellStyle name="Normal 3 2 2 9 3 8" xfId="14476"/>
    <cellStyle name="Normal 3 2 2 9 3 8 2" xfId="49694"/>
    <cellStyle name="Normal 3 2 2 9 3 9" xfId="38873"/>
    <cellStyle name="Normal 3 2 2 9 4" xfId="2748"/>
    <cellStyle name="Normal 3 2 2 9 4 10" xfId="26274"/>
    <cellStyle name="Normal 3 2 2 9 4 11" xfId="60678"/>
    <cellStyle name="Normal 3 2 2 9 4 2" xfId="4574"/>
    <cellStyle name="Normal 3 2 2 9 4 2 2" xfId="17221"/>
    <cellStyle name="Normal 3 2 2 9 4 2 2 2" xfId="52437"/>
    <cellStyle name="Normal 3 2 2 9 4 2 3" xfId="39840"/>
    <cellStyle name="Normal 3 2 2 9 4 2 4" xfId="29826"/>
    <cellStyle name="Normal 3 2 2 9 4 3" xfId="6044"/>
    <cellStyle name="Normal 3 2 2 9 4 3 2" xfId="18675"/>
    <cellStyle name="Normal 3 2 2 9 4 3 2 2" xfId="53891"/>
    <cellStyle name="Normal 3 2 2 9 4 3 3" xfId="41294"/>
    <cellStyle name="Normal 3 2 2 9 4 3 4" xfId="31280"/>
    <cellStyle name="Normal 3 2 2 9 4 4" xfId="7503"/>
    <cellStyle name="Normal 3 2 2 9 4 4 2" xfId="20129"/>
    <cellStyle name="Normal 3 2 2 9 4 4 2 2" xfId="55345"/>
    <cellStyle name="Normal 3 2 2 9 4 4 3" xfId="42748"/>
    <cellStyle name="Normal 3 2 2 9 4 4 4" xfId="32734"/>
    <cellStyle name="Normal 3 2 2 9 4 5" xfId="9284"/>
    <cellStyle name="Normal 3 2 2 9 4 5 2" xfId="21905"/>
    <cellStyle name="Normal 3 2 2 9 4 5 2 2" xfId="57121"/>
    <cellStyle name="Normal 3 2 2 9 4 5 3" xfId="44524"/>
    <cellStyle name="Normal 3 2 2 9 4 5 4" xfId="34510"/>
    <cellStyle name="Normal 3 2 2 9 4 6" xfId="11078"/>
    <cellStyle name="Normal 3 2 2 9 4 6 2" xfId="23681"/>
    <cellStyle name="Normal 3 2 2 9 4 6 2 2" xfId="58897"/>
    <cellStyle name="Normal 3 2 2 9 4 6 3" xfId="46300"/>
    <cellStyle name="Normal 3 2 2 9 4 6 4" xfId="36286"/>
    <cellStyle name="Normal 3 2 2 9 4 7" xfId="15445"/>
    <cellStyle name="Normal 3 2 2 9 4 7 2" xfId="50661"/>
    <cellStyle name="Normal 3 2 2 9 4 7 3" xfId="28050"/>
    <cellStyle name="Normal 3 2 2 9 4 8" xfId="13667"/>
    <cellStyle name="Normal 3 2 2 9 4 8 2" xfId="48885"/>
    <cellStyle name="Normal 3 2 2 9 4 9" xfId="38064"/>
    <cellStyle name="Normal 3 2 2 9 5" xfId="3912"/>
    <cellStyle name="Normal 3 2 2 9 5 2" xfId="8635"/>
    <cellStyle name="Normal 3 2 2 9 5 2 2" xfId="21261"/>
    <cellStyle name="Normal 3 2 2 9 5 2 2 2" xfId="56477"/>
    <cellStyle name="Normal 3 2 2 9 5 2 3" xfId="43880"/>
    <cellStyle name="Normal 3 2 2 9 5 2 4" xfId="33866"/>
    <cellStyle name="Normal 3 2 2 9 5 3" xfId="10416"/>
    <cellStyle name="Normal 3 2 2 9 5 3 2" xfId="23037"/>
    <cellStyle name="Normal 3 2 2 9 5 3 2 2" xfId="58253"/>
    <cellStyle name="Normal 3 2 2 9 5 3 3" xfId="45656"/>
    <cellStyle name="Normal 3 2 2 9 5 3 4" xfId="35642"/>
    <cellStyle name="Normal 3 2 2 9 5 4" xfId="12212"/>
    <cellStyle name="Normal 3 2 2 9 5 4 2" xfId="24813"/>
    <cellStyle name="Normal 3 2 2 9 5 4 2 2" xfId="60029"/>
    <cellStyle name="Normal 3 2 2 9 5 4 3" xfId="47432"/>
    <cellStyle name="Normal 3 2 2 9 5 4 4" xfId="37418"/>
    <cellStyle name="Normal 3 2 2 9 5 5" xfId="16577"/>
    <cellStyle name="Normal 3 2 2 9 5 5 2" xfId="51793"/>
    <cellStyle name="Normal 3 2 2 9 5 5 3" xfId="29182"/>
    <cellStyle name="Normal 3 2 2 9 5 6" xfId="14799"/>
    <cellStyle name="Normal 3 2 2 9 5 6 2" xfId="50017"/>
    <cellStyle name="Normal 3 2 2 9 5 7" xfId="39196"/>
    <cellStyle name="Normal 3 2 2 9 5 8" xfId="27406"/>
    <cellStyle name="Normal 3 2 2 9 6" xfId="4252"/>
    <cellStyle name="Normal 3 2 2 9 6 2" xfId="16899"/>
    <cellStyle name="Normal 3 2 2 9 6 2 2" xfId="52115"/>
    <cellStyle name="Normal 3 2 2 9 6 2 3" xfId="29504"/>
    <cellStyle name="Normal 3 2 2 9 6 3" xfId="13345"/>
    <cellStyle name="Normal 3 2 2 9 6 3 2" xfId="48563"/>
    <cellStyle name="Normal 3 2 2 9 6 4" xfId="39518"/>
    <cellStyle name="Normal 3 2 2 9 6 5" xfId="25952"/>
    <cellStyle name="Normal 3 2 2 9 7" xfId="5722"/>
    <cellStyle name="Normal 3 2 2 9 7 2" xfId="18353"/>
    <cellStyle name="Normal 3 2 2 9 7 2 2" xfId="53569"/>
    <cellStyle name="Normal 3 2 2 9 7 3" xfId="40972"/>
    <cellStyle name="Normal 3 2 2 9 7 4" xfId="30958"/>
    <cellStyle name="Normal 3 2 2 9 8" xfId="7181"/>
    <cellStyle name="Normal 3 2 2 9 8 2" xfId="19807"/>
    <cellStyle name="Normal 3 2 2 9 8 2 2" xfId="55023"/>
    <cellStyle name="Normal 3 2 2 9 8 3" xfId="42426"/>
    <cellStyle name="Normal 3 2 2 9 8 4" xfId="32412"/>
    <cellStyle name="Normal 3 2 2 9 9" xfId="8962"/>
    <cellStyle name="Normal 3 2 2 9 9 2" xfId="21583"/>
    <cellStyle name="Normal 3 2 2 9 9 2 2" xfId="56799"/>
    <cellStyle name="Normal 3 2 2 9 9 3" xfId="44202"/>
    <cellStyle name="Normal 3 2 2 9 9 4" xfId="34188"/>
    <cellStyle name="Normal 3 2 2_District Target Attainment" xfId="1152"/>
    <cellStyle name="Normal 3 2 3" xfId="606"/>
    <cellStyle name="Normal 3 2 3 2" xfId="607"/>
    <cellStyle name="Normal 3 2 3 2 2" xfId="1785"/>
    <cellStyle name="Normal 3 2 3 2_District Target Attainment" xfId="1157"/>
    <cellStyle name="Normal 3 2 3 3" xfId="608"/>
    <cellStyle name="Normal 3 2 3 4" xfId="1784"/>
    <cellStyle name="Normal 3 2 3_District Target Attainment" xfId="1156"/>
    <cellStyle name="Normal 3 2 4" xfId="609"/>
    <cellStyle name="Normal 3 2 4 10" xfId="5477"/>
    <cellStyle name="Normal 3 2 4 10 2" xfId="18108"/>
    <cellStyle name="Normal 3 2 4 10 2 2" xfId="53324"/>
    <cellStyle name="Normal 3 2 4 10 3" xfId="40727"/>
    <cellStyle name="Normal 3 2 4 10 4" xfId="30713"/>
    <cellStyle name="Normal 3 2 4 11" xfId="6933"/>
    <cellStyle name="Normal 3 2 4 11 2" xfId="19562"/>
    <cellStyle name="Normal 3 2 4 11 2 2" xfId="54778"/>
    <cellStyle name="Normal 3 2 4 11 3" xfId="42181"/>
    <cellStyle name="Normal 3 2 4 11 4" xfId="32167"/>
    <cellStyle name="Normal 3 2 4 12" xfId="8715"/>
    <cellStyle name="Normal 3 2 4 12 2" xfId="21338"/>
    <cellStyle name="Normal 3 2 4 12 2 2" xfId="56554"/>
    <cellStyle name="Normal 3 2 4 12 3" xfId="43957"/>
    <cellStyle name="Normal 3 2 4 12 4" xfId="33943"/>
    <cellStyle name="Normal 3 2 4 13" xfId="10648"/>
    <cellStyle name="Normal 3 2 4 13 2" xfId="23259"/>
    <cellStyle name="Normal 3 2 4 13 2 2" xfId="58475"/>
    <cellStyle name="Normal 3 2 4 13 3" xfId="45878"/>
    <cellStyle name="Normal 3 2 4 13 4" xfId="35864"/>
    <cellStyle name="Normal 3 2 4 14" xfId="14877"/>
    <cellStyle name="Normal 3 2 4 14 2" xfId="50094"/>
    <cellStyle name="Normal 3 2 4 14 3" xfId="27483"/>
    <cellStyle name="Normal 3 2 4 15" xfId="12291"/>
    <cellStyle name="Normal 3 2 4 15 2" xfId="47509"/>
    <cellStyle name="Normal 3 2 4 16" xfId="37496"/>
    <cellStyle name="Normal 3 2 4 17" xfId="24898"/>
    <cellStyle name="Normal 3 2 4 18" xfId="60111"/>
    <cellStyle name="Normal 3 2 4 2" xfId="1786"/>
    <cellStyle name="Normal 3 2 4 2 10" xfId="7007"/>
    <cellStyle name="Normal 3 2 4 2 10 2" xfId="19634"/>
    <cellStyle name="Normal 3 2 4 2 10 2 2" xfId="54850"/>
    <cellStyle name="Normal 3 2 4 2 10 3" xfId="42253"/>
    <cellStyle name="Normal 3 2 4 2 10 4" xfId="32239"/>
    <cellStyle name="Normal 3 2 4 2 11" xfId="8788"/>
    <cellStyle name="Normal 3 2 4 2 11 2" xfId="21410"/>
    <cellStyle name="Normal 3 2 4 2 11 2 2" xfId="56626"/>
    <cellStyle name="Normal 3 2 4 2 11 3" xfId="44029"/>
    <cellStyle name="Normal 3 2 4 2 11 4" xfId="34015"/>
    <cellStyle name="Normal 3 2 4 2 12" xfId="10649"/>
    <cellStyle name="Normal 3 2 4 2 12 2" xfId="23260"/>
    <cellStyle name="Normal 3 2 4 2 12 2 2" xfId="58476"/>
    <cellStyle name="Normal 3 2 4 2 12 3" xfId="45879"/>
    <cellStyle name="Normal 3 2 4 2 12 4" xfId="35865"/>
    <cellStyle name="Normal 3 2 4 2 13" xfId="14949"/>
    <cellStyle name="Normal 3 2 4 2 13 2" xfId="50166"/>
    <cellStyle name="Normal 3 2 4 2 13 3" xfId="27555"/>
    <cellStyle name="Normal 3 2 4 2 14" xfId="12363"/>
    <cellStyle name="Normal 3 2 4 2 14 2" xfId="47581"/>
    <cellStyle name="Normal 3 2 4 2 15" xfId="37568"/>
    <cellStyle name="Normal 3 2 4 2 16" xfId="24970"/>
    <cellStyle name="Normal 3 2 4 2 17" xfId="60183"/>
    <cellStyle name="Normal 3 2 4 2 2" xfId="2393"/>
    <cellStyle name="Normal 3 2 4 2 2 10" xfId="10650"/>
    <cellStyle name="Normal 3 2 4 2 2 10 2" xfId="23261"/>
    <cellStyle name="Normal 3 2 4 2 2 10 2 2" xfId="58477"/>
    <cellStyle name="Normal 3 2 4 2 2 10 3" xfId="45880"/>
    <cellStyle name="Normal 3 2 4 2 2 10 4" xfId="35866"/>
    <cellStyle name="Normal 3 2 4 2 2 11" xfId="15104"/>
    <cellStyle name="Normal 3 2 4 2 2 11 2" xfId="50320"/>
    <cellStyle name="Normal 3 2 4 2 2 11 3" xfId="27709"/>
    <cellStyle name="Normal 3 2 4 2 2 12" xfId="12517"/>
    <cellStyle name="Normal 3 2 4 2 2 12 2" xfId="47735"/>
    <cellStyle name="Normal 3 2 4 2 2 13" xfId="37723"/>
    <cellStyle name="Normal 3 2 4 2 2 14" xfId="25124"/>
    <cellStyle name="Normal 3 2 4 2 2 15" xfId="60337"/>
    <cellStyle name="Normal 3 2 4 2 2 2" xfId="3239"/>
    <cellStyle name="Normal 3 2 4 2 2 2 10" xfId="25608"/>
    <cellStyle name="Normal 3 2 4 2 2 2 11" xfId="61143"/>
    <cellStyle name="Normal 3 2 4 2 2 2 2" xfId="5039"/>
    <cellStyle name="Normal 3 2 4 2 2 2 2 2" xfId="17686"/>
    <cellStyle name="Normal 3 2 4 2 2 2 2 2 2" xfId="52902"/>
    <cellStyle name="Normal 3 2 4 2 2 2 2 2 3" xfId="30291"/>
    <cellStyle name="Normal 3 2 4 2 2 2 2 3" xfId="14132"/>
    <cellStyle name="Normal 3 2 4 2 2 2 2 3 2" xfId="49350"/>
    <cellStyle name="Normal 3 2 4 2 2 2 2 4" xfId="40305"/>
    <cellStyle name="Normal 3 2 4 2 2 2 2 5" xfId="26739"/>
    <cellStyle name="Normal 3 2 4 2 2 2 3" xfId="6509"/>
    <cellStyle name="Normal 3 2 4 2 2 2 3 2" xfId="19140"/>
    <cellStyle name="Normal 3 2 4 2 2 2 3 2 2" xfId="54356"/>
    <cellStyle name="Normal 3 2 4 2 2 2 3 3" xfId="41759"/>
    <cellStyle name="Normal 3 2 4 2 2 2 3 4" xfId="31745"/>
    <cellStyle name="Normal 3 2 4 2 2 2 4" xfId="7968"/>
    <cellStyle name="Normal 3 2 4 2 2 2 4 2" xfId="20594"/>
    <cellStyle name="Normal 3 2 4 2 2 2 4 2 2" xfId="55810"/>
    <cellStyle name="Normal 3 2 4 2 2 2 4 3" xfId="43213"/>
    <cellStyle name="Normal 3 2 4 2 2 2 4 4" xfId="33199"/>
    <cellStyle name="Normal 3 2 4 2 2 2 5" xfId="9749"/>
    <cellStyle name="Normal 3 2 4 2 2 2 5 2" xfId="22370"/>
    <cellStyle name="Normal 3 2 4 2 2 2 5 2 2" xfId="57586"/>
    <cellStyle name="Normal 3 2 4 2 2 2 5 3" xfId="44989"/>
    <cellStyle name="Normal 3 2 4 2 2 2 5 4" xfId="34975"/>
    <cellStyle name="Normal 3 2 4 2 2 2 6" xfId="11543"/>
    <cellStyle name="Normal 3 2 4 2 2 2 6 2" xfId="24146"/>
    <cellStyle name="Normal 3 2 4 2 2 2 6 2 2" xfId="59362"/>
    <cellStyle name="Normal 3 2 4 2 2 2 6 3" xfId="46765"/>
    <cellStyle name="Normal 3 2 4 2 2 2 6 4" xfId="36751"/>
    <cellStyle name="Normal 3 2 4 2 2 2 7" xfId="15910"/>
    <cellStyle name="Normal 3 2 4 2 2 2 7 2" xfId="51126"/>
    <cellStyle name="Normal 3 2 4 2 2 2 7 3" xfId="28515"/>
    <cellStyle name="Normal 3 2 4 2 2 2 8" xfId="13001"/>
    <cellStyle name="Normal 3 2 4 2 2 2 8 2" xfId="48219"/>
    <cellStyle name="Normal 3 2 4 2 2 2 9" xfId="38529"/>
    <cellStyle name="Normal 3 2 4 2 2 3" xfId="3568"/>
    <cellStyle name="Normal 3 2 4 2 2 3 10" xfId="27064"/>
    <cellStyle name="Normal 3 2 4 2 2 3 11" xfId="61468"/>
    <cellStyle name="Normal 3 2 4 2 2 3 2" xfId="5364"/>
    <cellStyle name="Normal 3 2 4 2 2 3 2 2" xfId="18011"/>
    <cellStyle name="Normal 3 2 4 2 2 3 2 2 2" xfId="53227"/>
    <cellStyle name="Normal 3 2 4 2 2 3 2 3" xfId="40630"/>
    <cellStyle name="Normal 3 2 4 2 2 3 2 4" xfId="30616"/>
    <cellStyle name="Normal 3 2 4 2 2 3 3" xfId="6834"/>
    <cellStyle name="Normal 3 2 4 2 2 3 3 2" xfId="19465"/>
    <cellStyle name="Normal 3 2 4 2 2 3 3 2 2" xfId="54681"/>
    <cellStyle name="Normal 3 2 4 2 2 3 3 3" xfId="42084"/>
    <cellStyle name="Normal 3 2 4 2 2 3 3 4" xfId="32070"/>
    <cellStyle name="Normal 3 2 4 2 2 3 4" xfId="8293"/>
    <cellStyle name="Normal 3 2 4 2 2 3 4 2" xfId="20919"/>
    <cellStyle name="Normal 3 2 4 2 2 3 4 2 2" xfId="56135"/>
    <cellStyle name="Normal 3 2 4 2 2 3 4 3" xfId="43538"/>
    <cellStyle name="Normal 3 2 4 2 2 3 4 4" xfId="33524"/>
    <cellStyle name="Normal 3 2 4 2 2 3 5" xfId="10074"/>
    <cellStyle name="Normal 3 2 4 2 2 3 5 2" xfId="22695"/>
    <cellStyle name="Normal 3 2 4 2 2 3 5 2 2" xfId="57911"/>
    <cellStyle name="Normal 3 2 4 2 2 3 5 3" xfId="45314"/>
    <cellStyle name="Normal 3 2 4 2 2 3 5 4" xfId="35300"/>
    <cellStyle name="Normal 3 2 4 2 2 3 6" xfId="11868"/>
    <cellStyle name="Normal 3 2 4 2 2 3 6 2" xfId="24471"/>
    <cellStyle name="Normal 3 2 4 2 2 3 6 2 2" xfId="59687"/>
    <cellStyle name="Normal 3 2 4 2 2 3 6 3" xfId="47090"/>
    <cellStyle name="Normal 3 2 4 2 2 3 6 4" xfId="37076"/>
    <cellStyle name="Normal 3 2 4 2 2 3 7" xfId="16235"/>
    <cellStyle name="Normal 3 2 4 2 2 3 7 2" xfId="51451"/>
    <cellStyle name="Normal 3 2 4 2 2 3 7 3" xfId="28840"/>
    <cellStyle name="Normal 3 2 4 2 2 3 8" xfId="14457"/>
    <cellStyle name="Normal 3 2 4 2 2 3 8 2" xfId="49675"/>
    <cellStyle name="Normal 3 2 4 2 2 3 9" xfId="38854"/>
    <cellStyle name="Normal 3 2 4 2 2 4" xfId="2729"/>
    <cellStyle name="Normal 3 2 4 2 2 4 10" xfId="26255"/>
    <cellStyle name="Normal 3 2 4 2 2 4 11" xfId="60659"/>
    <cellStyle name="Normal 3 2 4 2 2 4 2" xfId="4555"/>
    <cellStyle name="Normal 3 2 4 2 2 4 2 2" xfId="17202"/>
    <cellStyle name="Normal 3 2 4 2 2 4 2 2 2" xfId="52418"/>
    <cellStyle name="Normal 3 2 4 2 2 4 2 3" xfId="39821"/>
    <cellStyle name="Normal 3 2 4 2 2 4 2 4" xfId="29807"/>
    <cellStyle name="Normal 3 2 4 2 2 4 3" xfId="6025"/>
    <cellStyle name="Normal 3 2 4 2 2 4 3 2" xfId="18656"/>
    <cellStyle name="Normal 3 2 4 2 2 4 3 2 2" xfId="53872"/>
    <cellStyle name="Normal 3 2 4 2 2 4 3 3" xfId="41275"/>
    <cellStyle name="Normal 3 2 4 2 2 4 3 4" xfId="31261"/>
    <cellStyle name="Normal 3 2 4 2 2 4 4" xfId="7484"/>
    <cellStyle name="Normal 3 2 4 2 2 4 4 2" xfId="20110"/>
    <cellStyle name="Normal 3 2 4 2 2 4 4 2 2" xfId="55326"/>
    <cellStyle name="Normal 3 2 4 2 2 4 4 3" xfId="42729"/>
    <cellStyle name="Normal 3 2 4 2 2 4 4 4" xfId="32715"/>
    <cellStyle name="Normal 3 2 4 2 2 4 5" xfId="9265"/>
    <cellStyle name="Normal 3 2 4 2 2 4 5 2" xfId="21886"/>
    <cellStyle name="Normal 3 2 4 2 2 4 5 2 2" xfId="57102"/>
    <cellStyle name="Normal 3 2 4 2 2 4 5 3" xfId="44505"/>
    <cellStyle name="Normal 3 2 4 2 2 4 5 4" xfId="34491"/>
    <cellStyle name="Normal 3 2 4 2 2 4 6" xfId="11059"/>
    <cellStyle name="Normal 3 2 4 2 2 4 6 2" xfId="23662"/>
    <cellStyle name="Normal 3 2 4 2 2 4 6 2 2" xfId="58878"/>
    <cellStyle name="Normal 3 2 4 2 2 4 6 3" xfId="46281"/>
    <cellStyle name="Normal 3 2 4 2 2 4 6 4" xfId="36267"/>
    <cellStyle name="Normal 3 2 4 2 2 4 7" xfId="15426"/>
    <cellStyle name="Normal 3 2 4 2 2 4 7 2" xfId="50642"/>
    <cellStyle name="Normal 3 2 4 2 2 4 7 3" xfId="28031"/>
    <cellStyle name="Normal 3 2 4 2 2 4 8" xfId="13648"/>
    <cellStyle name="Normal 3 2 4 2 2 4 8 2" xfId="48866"/>
    <cellStyle name="Normal 3 2 4 2 2 4 9" xfId="38045"/>
    <cellStyle name="Normal 3 2 4 2 2 5" xfId="3893"/>
    <cellStyle name="Normal 3 2 4 2 2 5 2" xfId="8616"/>
    <cellStyle name="Normal 3 2 4 2 2 5 2 2" xfId="21242"/>
    <cellStyle name="Normal 3 2 4 2 2 5 2 2 2" xfId="56458"/>
    <cellStyle name="Normal 3 2 4 2 2 5 2 3" xfId="43861"/>
    <cellStyle name="Normal 3 2 4 2 2 5 2 4" xfId="33847"/>
    <cellStyle name="Normal 3 2 4 2 2 5 3" xfId="10397"/>
    <cellStyle name="Normal 3 2 4 2 2 5 3 2" xfId="23018"/>
    <cellStyle name="Normal 3 2 4 2 2 5 3 2 2" xfId="58234"/>
    <cellStyle name="Normal 3 2 4 2 2 5 3 3" xfId="45637"/>
    <cellStyle name="Normal 3 2 4 2 2 5 3 4" xfId="35623"/>
    <cellStyle name="Normal 3 2 4 2 2 5 4" xfId="12193"/>
    <cellStyle name="Normal 3 2 4 2 2 5 4 2" xfId="24794"/>
    <cellStyle name="Normal 3 2 4 2 2 5 4 2 2" xfId="60010"/>
    <cellStyle name="Normal 3 2 4 2 2 5 4 3" xfId="47413"/>
    <cellStyle name="Normal 3 2 4 2 2 5 4 4" xfId="37399"/>
    <cellStyle name="Normal 3 2 4 2 2 5 5" xfId="16558"/>
    <cellStyle name="Normal 3 2 4 2 2 5 5 2" xfId="51774"/>
    <cellStyle name="Normal 3 2 4 2 2 5 5 3" xfId="29163"/>
    <cellStyle name="Normal 3 2 4 2 2 5 6" xfId="14780"/>
    <cellStyle name="Normal 3 2 4 2 2 5 6 2" xfId="49998"/>
    <cellStyle name="Normal 3 2 4 2 2 5 7" xfId="39177"/>
    <cellStyle name="Normal 3 2 4 2 2 5 8" xfId="27387"/>
    <cellStyle name="Normal 3 2 4 2 2 6" xfId="4233"/>
    <cellStyle name="Normal 3 2 4 2 2 6 2" xfId="16880"/>
    <cellStyle name="Normal 3 2 4 2 2 6 2 2" xfId="52096"/>
    <cellStyle name="Normal 3 2 4 2 2 6 2 3" xfId="29485"/>
    <cellStyle name="Normal 3 2 4 2 2 6 3" xfId="13326"/>
    <cellStyle name="Normal 3 2 4 2 2 6 3 2" xfId="48544"/>
    <cellStyle name="Normal 3 2 4 2 2 6 4" xfId="39499"/>
    <cellStyle name="Normal 3 2 4 2 2 6 5" xfId="25933"/>
    <cellStyle name="Normal 3 2 4 2 2 7" xfId="5703"/>
    <cellStyle name="Normal 3 2 4 2 2 7 2" xfId="18334"/>
    <cellStyle name="Normal 3 2 4 2 2 7 2 2" xfId="53550"/>
    <cellStyle name="Normal 3 2 4 2 2 7 3" xfId="40953"/>
    <cellStyle name="Normal 3 2 4 2 2 7 4" xfId="30939"/>
    <cellStyle name="Normal 3 2 4 2 2 8" xfId="7162"/>
    <cellStyle name="Normal 3 2 4 2 2 8 2" xfId="19788"/>
    <cellStyle name="Normal 3 2 4 2 2 8 2 2" xfId="55004"/>
    <cellStyle name="Normal 3 2 4 2 2 8 3" xfId="42407"/>
    <cellStyle name="Normal 3 2 4 2 2 8 4" xfId="32393"/>
    <cellStyle name="Normal 3 2 4 2 2 9" xfId="8943"/>
    <cellStyle name="Normal 3 2 4 2 2 9 2" xfId="21564"/>
    <cellStyle name="Normal 3 2 4 2 2 9 2 2" xfId="56780"/>
    <cellStyle name="Normal 3 2 4 2 2 9 3" xfId="44183"/>
    <cellStyle name="Normal 3 2 4 2 2 9 4" xfId="34169"/>
    <cellStyle name="Normal 3 2 4 2 3" xfId="3079"/>
    <cellStyle name="Normal 3 2 4 2 3 10" xfId="25451"/>
    <cellStyle name="Normal 3 2 4 2 3 11" xfId="60986"/>
    <cellStyle name="Normal 3 2 4 2 3 2" xfId="4882"/>
    <cellStyle name="Normal 3 2 4 2 3 2 2" xfId="17529"/>
    <cellStyle name="Normal 3 2 4 2 3 2 2 2" xfId="52745"/>
    <cellStyle name="Normal 3 2 4 2 3 2 2 3" xfId="30134"/>
    <cellStyle name="Normal 3 2 4 2 3 2 3" xfId="13975"/>
    <cellStyle name="Normal 3 2 4 2 3 2 3 2" xfId="49193"/>
    <cellStyle name="Normal 3 2 4 2 3 2 4" xfId="40148"/>
    <cellStyle name="Normal 3 2 4 2 3 2 5" xfId="26582"/>
    <cellStyle name="Normal 3 2 4 2 3 3" xfId="6352"/>
    <cellStyle name="Normal 3 2 4 2 3 3 2" xfId="18983"/>
    <cellStyle name="Normal 3 2 4 2 3 3 2 2" xfId="54199"/>
    <cellStyle name="Normal 3 2 4 2 3 3 3" xfId="41602"/>
    <cellStyle name="Normal 3 2 4 2 3 3 4" xfId="31588"/>
    <cellStyle name="Normal 3 2 4 2 3 4" xfId="7811"/>
    <cellStyle name="Normal 3 2 4 2 3 4 2" xfId="20437"/>
    <cellStyle name="Normal 3 2 4 2 3 4 2 2" xfId="55653"/>
    <cellStyle name="Normal 3 2 4 2 3 4 3" xfId="43056"/>
    <cellStyle name="Normal 3 2 4 2 3 4 4" xfId="33042"/>
    <cellStyle name="Normal 3 2 4 2 3 5" xfId="9592"/>
    <cellStyle name="Normal 3 2 4 2 3 5 2" xfId="22213"/>
    <cellStyle name="Normal 3 2 4 2 3 5 2 2" xfId="57429"/>
    <cellStyle name="Normal 3 2 4 2 3 5 3" xfId="44832"/>
    <cellStyle name="Normal 3 2 4 2 3 5 4" xfId="34818"/>
    <cellStyle name="Normal 3 2 4 2 3 6" xfId="11386"/>
    <cellStyle name="Normal 3 2 4 2 3 6 2" xfId="23989"/>
    <cellStyle name="Normal 3 2 4 2 3 6 2 2" xfId="59205"/>
    <cellStyle name="Normal 3 2 4 2 3 6 3" xfId="46608"/>
    <cellStyle name="Normal 3 2 4 2 3 6 4" xfId="36594"/>
    <cellStyle name="Normal 3 2 4 2 3 7" xfId="15753"/>
    <cellStyle name="Normal 3 2 4 2 3 7 2" xfId="50969"/>
    <cellStyle name="Normal 3 2 4 2 3 7 3" xfId="28358"/>
    <cellStyle name="Normal 3 2 4 2 3 8" xfId="12844"/>
    <cellStyle name="Normal 3 2 4 2 3 8 2" xfId="48062"/>
    <cellStyle name="Normal 3 2 4 2 3 9" xfId="38372"/>
    <cellStyle name="Normal 3 2 4 2 4" xfId="2905"/>
    <cellStyle name="Normal 3 2 4 2 4 10" xfId="25292"/>
    <cellStyle name="Normal 3 2 4 2 4 11" xfId="60827"/>
    <cellStyle name="Normal 3 2 4 2 4 2" xfId="4723"/>
    <cellStyle name="Normal 3 2 4 2 4 2 2" xfId="17370"/>
    <cellStyle name="Normal 3 2 4 2 4 2 2 2" xfId="52586"/>
    <cellStyle name="Normal 3 2 4 2 4 2 2 3" xfId="29975"/>
    <cellStyle name="Normal 3 2 4 2 4 2 3" xfId="13816"/>
    <cellStyle name="Normal 3 2 4 2 4 2 3 2" xfId="49034"/>
    <cellStyle name="Normal 3 2 4 2 4 2 4" xfId="39989"/>
    <cellStyle name="Normal 3 2 4 2 4 2 5" xfId="26423"/>
    <cellStyle name="Normal 3 2 4 2 4 3" xfId="6193"/>
    <cellStyle name="Normal 3 2 4 2 4 3 2" xfId="18824"/>
    <cellStyle name="Normal 3 2 4 2 4 3 2 2" xfId="54040"/>
    <cellStyle name="Normal 3 2 4 2 4 3 3" xfId="41443"/>
    <cellStyle name="Normal 3 2 4 2 4 3 4" xfId="31429"/>
    <cellStyle name="Normal 3 2 4 2 4 4" xfId="7652"/>
    <cellStyle name="Normal 3 2 4 2 4 4 2" xfId="20278"/>
    <cellStyle name="Normal 3 2 4 2 4 4 2 2" xfId="55494"/>
    <cellStyle name="Normal 3 2 4 2 4 4 3" xfId="42897"/>
    <cellStyle name="Normal 3 2 4 2 4 4 4" xfId="32883"/>
    <cellStyle name="Normal 3 2 4 2 4 5" xfId="9433"/>
    <cellStyle name="Normal 3 2 4 2 4 5 2" xfId="22054"/>
    <cellStyle name="Normal 3 2 4 2 4 5 2 2" xfId="57270"/>
    <cellStyle name="Normal 3 2 4 2 4 5 3" xfId="44673"/>
    <cellStyle name="Normal 3 2 4 2 4 5 4" xfId="34659"/>
    <cellStyle name="Normal 3 2 4 2 4 6" xfId="11227"/>
    <cellStyle name="Normal 3 2 4 2 4 6 2" xfId="23830"/>
    <cellStyle name="Normal 3 2 4 2 4 6 2 2" xfId="59046"/>
    <cellStyle name="Normal 3 2 4 2 4 6 3" xfId="46449"/>
    <cellStyle name="Normal 3 2 4 2 4 6 4" xfId="36435"/>
    <cellStyle name="Normal 3 2 4 2 4 7" xfId="15594"/>
    <cellStyle name="Normal 3 2 4 2 4 7 2" xfId="50810"/>
    <cellStyle name="Normal 3 2 4 2 4 7 3" xfId="28199"/>
    <cellStyle name="Normal 3 2 4 2 4 8" xfId="12685"/>
    <cellStyle name="Normal 3 2 4 2 4 8 2" xfId="47903"/>
    <cellStyle name="Normal 3 2 4 2 4 9" xfId="38213"/>
    <cellStyle name="Normal 3 2 4 2 5" xfId="3414"/>
    <cellStyle name="Normal 3 2 4 2 5 10" xfId="26910"/>
    <cellStyle name="Normal 3 2 4 2 5 11" xfId="61314"/>
    <cellStyle name="Normal 3 2 4 2 5 2" xfId="5210"/>
    <cellStyle name="Normal 3 2 4 2 5 2 2" xfId="17857"/>
    <cellStyle name="Normal 3 2 4 2 5 2 2 2" xfId="53073"/>
    <cellStyle name="Normal 3 2 4 2 5 2 3" xfId="40476"/>
    <cellStyle name="Normal 3 2 4 2 5 2 4" xfId="30462"/>
    <cellStyle name="Normal 3 2 4 2 5 3" xfId="6680"/>
    <cellStyle name="Normal 3 2 4 2 5 3 2" xfId="19311"/>
    <cellStyle name="Normal 3 2 4 2 5 3 2 2" xfId="54527"/>
    <cellStyle name="Normal 3 2 4 2 5 3 3" xfId="41930"/>
    <cellStyle name="Normal 3 2 4 2 5 3 4" xfId="31916"/>
    <cellStyle name="Normal 3 2 4 2 5 4" xfId="8139"/>
    <cellStyle name="Normal 3 2 4 2 5 4 2" xfId="20765"/>
    <cellStyle name="Normal 3 2 4 2 5 4 2 2" xfId="55981"/>
    <cellStyle name="Normal 3 2 4 2 5 4 3" xfId="43384"/>
    <cellStyle name="Normal 3 2 4 2 5 4 4" xfId="33370"/>
    <cellStyle name="Normal 3 2 4 2 5 5" xfId="9920"/>
    <cellStyle name="Normal 3 2 4 2 5 5 2" xfId="22541"/>
    <cellStyle name="Normal 3 2 4 2 5 5 2 2" xfId="57757"/>
    <cellStyle name="Normal 3 2 4 2 5 5 3" xfId="45160"/>
    <cellStyle name="Normal 3 2 4 2 5 5 4" xfId="35146"/>
    <cellStyle name="Normal 3 2 4 2 5 6" xfId="11714"/>
    <cellStyle name="Normal 3 2 4 2 5 6 2" xfId="24317"/>
    <cellStyle name="Normal 3 2 4 2 5 6 2 2" xfId="59533"/>
    <cellStyle name="Normal 3 2 4 2 5 6 3" xfId="46936"/>
    <cellStyle name="Normal 3 2 4 2 5 6 4" xfId="36922"/>
    <cellStyle name="Normal 3 2 4 2 5 7" xfId="16081"/>
    <cellStyle name="Normal 3 2 4 2 5 7 2" xfId="51297"/>
    <cellStyle name="Normal 3 2 4 2 5 7 3" xfId="28686"/>
    <cellStyle name="Normal 3 2 4 2 5 8" xfId="14303"/>
    <cellStyle name="Normal 3 2 4 2 5 8 2" xfId="49521"/>
    <cellStyle name="Normal 3 2 4 2 5 9" xfId="38700"/>
    <cellStyle name="Normal 3 2 4 2 6" xfId="2574"/>
    <cellStyle name="Normal 3 2 4 2 6 10" xfId="26101"/>
    <cellStyle name="Normal 3 2 4 2 6 11" xfId="60505"/>
    <cellStyle name="Normal 3 2 4 2 6 2" xfId="4401"/>
    <cellStyle name="Normal 3 2 4 2 6 2 2" xfId="17048"/>
    <cellStyle name="Normal 3 2 4 2 6 2 2 2" xfId="52264"/>
    <cellStyle name="Normal 3 2 4 2 6 2 3" xfId="39667"/>
    <cellStyle name="Normal 3 2 4 2 6 2 4" xfId="29653"/>
    <cellStyle name="Normal 3 2 4 2 6 3" xfId="5871"/>
    <cellStyle name="Normal 3 2 4 2 6 3 2" xfId="18502"/>
    <cellStyle name="Normal 3 2 4 2 6 3 2 2" xfId="53718"/>
    <cellStyle name="Normal 3 2 4 2 6 3 3" xfId="41121"/>
    <cellStyle name="Normal 3 2 4 2 6 3 4" xfId="31107"/>
    <cellStyle name="Normal 3 2 4 2 6 4" xfId="7330"/>
    <cellStyle name="Normal 3 2 4 2 6 4 2" xfId="19956"/>
    <cellStyle name="Normal 3 2 4 2 6 4 2 2" xfId="55172"/>
    <cellStyle name="Normal 3 2 4 2 6 4 3" xfId="42575"/>
    <cellStyle name="Normal 3 2 4 2 6 4 4" xfId="32561"/>
    <cellStyle name="Normal 3 2 4 2 6 5" xfId="9111"/>
    <cellStyle name="Normal 3 2 4 2 6 5 2" xfId="21732"/>
    <cellStyle name="Normal 3 2 4 2 6 5 2 2" xfId="56948"/>
    <cellStyle name="Normal 3 2 4 2 6 5 3" xfId="44351"/>
    <cellStyle name="Normal 3 2 4 2 6 5 4" xfId="34337"/>
    <cellStyle name="Normal 3 2 4 2 6 6" xfId="10905"/>
    <cellStyle name="Normal 3 2 4 2 6 6 2" xfId="23508"/>
    <cellStyle name="Normal 3 2 4 2 6 6 2 2" xfId="58724"/>
    <cellStyle name="Normal 3 2 4 2 6 6 3" xfId="46127"/>
    <cellStyle name="Normal 3 2 4 2 6 6 4" xfId="36113"/>
    <cellStyle name="Normal 3 2 4 2 6 7" xfId="15272"/>
    <cellStyle name="Normal 3 2 4 2 6 7 2" xfId="50488"/>
    <cellStyle name="Normal 3 2 4 2 6 7 3" xfId="27877"/>
    <cellStyle name="Normal 3 2 4 2 6 8" xfId="13494"/>
    <cellStyle name="Normal 3 2 4 2 6 8 2" xfId="48712"/>
    <cellStyle name="Normal 3 2 4 2 6 9" xfId="37891"/>
    <cellStyle name="Normal 3 2 4 2 7" xfId="3738"/>
    <cellStyle name="Normal 3 2 4 2 7 2" xfId="8462"/>
    <cellStyle name="Normal 3 2 4 2 7 2 2" xfId="21088"/>
    <cellStyle name="Normal 3 2 4 2 7 2 2 2" xfId="56304"/>
    <cellStyle name="Normal 3 2 4 2 7 2 3" xfId="43707"/>
    <cellStyle name="Normal 3 2 4 2 7 2 4" xfId="33693"/>
    <cellStyle name="Normal 3 2 4 2 7 3" xfId="10243"/>
    <cellStyle name="Normal 3 2 4 2 7 3 2" xfId="22864"/>
    <cellStyle name="Normal 3 2 4 2 7 3 2 2" xfId="58080"/>
    <cellStyle name="Normal 3 2 4 2 7 3 3" xfId="45483"/>
    <cellStyle name="Normal 3 2 4 2 7 3 4" xfId="35469"/>
    <cellStyle name="Normal 3 2 4 2 7 4" xfId="12039"/>
    <cellStyle name="Normal 3 2 4 2 7 4 2" xfId="24640"/>
    <cellStyle name="Normal 3 2 4 2 7 4 2 2" xfId="59856"/>
    <cellStyle name="Normal 3 2 4 2 7 4 3" xfId="47259"/>
    <cellStyle name="Normal 3 2 4 2 7 4 4" xfId="37245"/>
    <cellStyle name="Normal 3 2 4 2 7 5" xfId="16404"/>
    <cellStyle name="Normal 3 2 4 2 7 5 2" xfId="51620"/>
    <cellStyle name="Normal 3 2 4 2 7 5 3" xfId="29009"/>
    <cellStyle name="Normal 3 2 4 2 7 6" xfId="14626"/>
    <cellStyle name="Normal 3 2 4 2 7 6 2" xfId="49844"/>
    <cellStyle name="Normal 3 2 4 2 7 7" xfId="39023"/>
    <cellStyle name="Normal 3 2 4 2 7 8" xfId="27233"/>
    <cellStyle name="Normal 3 2 4 2 8" xfId="4076"/>
    <cellStyle name="Normal 3 2 4 2 8 2" xfId="16726"/>
    <cellStyle name="Normal 3 2 4 2 8 2 2" xfId="51942"/>
    <cellStyle name="Normal 3 2 4 2 8 2 3" xfId="29331"/>
    <cellStyle name="Normal 3 2 4 2 8 3" xfId="13172"/>
    <cellStyle name="Normal 3 2 4 2 8 3 2" xfId="48390"/>
    <cellStyle name="Normal 3 2 4 2 8 4" xfId="39345"/>
    <cellStyle name="Normal 3 2 4 2 8 5" xfId="25779"/>
    <cellStyle name="Normal 3 2 4 2 9" xfId="5549"/>
    <cellStyle name="Normal 3 2 4 2 9 2" xfId="18180"/>
    <cellStyle name="Normal 3 2 4 2 9 2 2" xfId="53396"/>
    <cellStyle name="Normal 3 2 4 2 9 3" xfId="40799"/>
    <cellStyle name="Normal 3 2 4 2 9 4" xfId="30785"/>
    <cellStyle name="Normal 3 2 4 3" xfId="2318"/>
    <cellStyle name="Normal 3 2 4 3 10" xfId="10651"/>
    <cellStyle name="Normal 3 2 4 3 10 2" xfId="23262"/>
    <cellStyle name="Normal 3 2 4 3 10 2 2" xfId="58478"/>
    <cellStyle name="Normal 3 2 4 3 10 3" xfId="45881"/>
    <cellStyle name="Normal 3 2 4 3 10 4" xfId="35867"/>
    <cellStyle name="Normal 3 2 4 3 11" xfId="15030"/>
    <cellStyle name="Normal 3 2 4 3 11 2" xfId="50246"/>
    <cellStyle name="Normal 3 2 4 3 11 3" xfId="27635"/>
    <cellStyle name="Normal 3 2 4 3 12" xfId="12443"/>
    <cellStyle name="Normal 3 2 4 3 12 2" xfId="47661"/>
    <cellStyle name="Normal 3 2 4 3 13" xfId="37649"/>
    <cellStyle name="Normal 3 2 4 3 14" xfId="25050"/>
    <cellStyle name="Normal 3 2 4 3 15" xfId="60263"/>
    <cellStyle name="Normal 3 2 4 3 2" xfId="3165"/>
    <cellStyle name="Normal 3 2 4 3 2 10" xfId="25534"/>
    <cellStyle name="Normal 3 2 4 3 2 11" xfId="61069"/>
    <cellStyle name="Normal 3 2 4 3 2 2" xfId="4965"/>
    <cellStyle name="Normal 3 2 4 3 2 2 2" xfId="17612"/>
    <cellStyle name="Normal 3 2 4 3 2 2 2 2" xfId="52828"/>
    <cellStyle name="Normal 3 2 4 3 2 2 2 3" xfId="30217"/>
    <cellStyle name="Normal 3 2 4 3 2 2 3" xfId="14058"/>
    <cellStyle name="Normal 3 2 4 3 2 2 3 2" xfId="49276"/>
    <cellStyle name="Normal 3 2 4 3 2 2 4" xfId="40231"/>
    <cellStyle name="Normal 3 2 4 3 2 2 5" xfId="26665"/>
    <cellStyle name="Normal 3 2 4 3 2 3" xfId="6435"/>
    <cellStyle name="Normal 3 2 4 3 2 3 2" xfId="19066"/>
    <cellStyle name="Normal 3 2 4 3 2 3 2 2" xfId="54282"/>
    <cellStyle name="Normal 3 2 4 3 2 3 3" xfId="41685"/>
    <cellStyle name="Normal 3 2 4 3 2 3 4" xfId="31671"/>
    <cellStyle name="Normal 3 2 4 3 2 4" xfId="7894"/>
    <cellStyle name="Normal 3 2 4 3 2 4 2" xfId="20520"/>
    <cellStyle name="Normal 3 2 4 3 2 4 2 2" xfId="55736"/>
    <cellStyle name="Normal 3 2 4 3 2 4 3" xfId="43139"/>
    <cellStyle name="Normal 3 2 4 3 2 4 4" xfId="33125"/>
    <cellStyle name="Normal 3 2 4 3 2 5" xfId="9675"/>
    <cellStyle name="Normal 3 2 4 3 2 5 2" xfId="22296"/>
    <cellStyle name="Normal 3 2 4 3 2 5 2 2" xfId="57512"/>
    <cellStyle name="Normal 3 2 4 3 2 5 3" xfId="44915"/>
    <cellStyle name="Normal 3 2 4 3 2 5 4" xfId="34901"/>
    <cellStyle name="Normal 3 2 4 3 2 6" xfId="11469"/>
    <cellStyle name="Normal 3 2 4 3 2 6 2" xfId="24072"/>
    <cellStyle name="Normal 3 2 4 3 2 6 2 2" xfId="59288"/>
    <cellStyle name="Normal 3 2 4 3 2 6 3" xfId="46691"/>
    <cellStyle name="Normal 3 2 4 3 2 6 4" xfId="36677"/>
    <cellStyle name="Normal 3 2 4 3 2 7" xfId="15836"/>
    <cellStyle name="Normal 3 2 4 3 2 7 2" xfId="51052"/>
    <cellStyle name="Normal 3 2 4 3 2 7 3" xfId="28441"/>
    <cellStyle name="Normal 3 2 4 3 2 8" xfId="12927"/>
    <cellStyle name="Normal 3 2 4 3 2 8 2" xfId="48145"/>
    <cellStyle name="Normal 3 2 4 3 2 9" xfId="38455"/>
    <cellStyle name="Normal 3 2 4 3 3" xfId="3494"/>
    <cellStyle name="Normal 3 2 4 3 3 10" xfId="26990"/>
    <cellStyle name="Normal 3 2 4 3 3 11" xfId="61394"/>
    <cellStyle name="Normal 3 2 4 3 3 2" xfId="5290"/>
    <cellStyle name="Normal 3 2 4 3 3 2 2" xfId="17937"/>
    <cellStyle name="Normal 3 2 4 3 3 2 2 2" xfId="53153"/>
    <cellStyle name="Normal 3 2 4 3 3 2 3" xfId="40556"/>
    <cellStyle name="Normal 3 2 4 3 3 2 4" xfId="30542"/>
    <cellStyle name="Normal 3 2 4 3 3 3" xfId="6760"/>
    <cellStyle name="Normal 3 2 4 3 3 3 2" xfId="19391"/>
    <cellStyle name="Normal 3 2 4 3 3 3 2 2" xfId="54607"/>
    <cellStyle name="Normal 3 2 4 3 3 3 3" xfId="42010"/>
    <cellStyle name="Normal 3 2 4 3 3 3 4" xfId="31996"/>
    <cellStyle name="Normal 3 2 4 3 3 4" xfId="8219"/>
    <cellStyle name="Normal 3 2 4 3 3 4 2" xfId="20845"/>
    <cellStyle name="Normal 3 2 4 3 3 4 2 2" xfId="56061"/>
    <cellStyle name="Normal 3 2 4 3 3 4 3" xfId="43464"/>
    <cellStyle name="Normal 3 2 4 3 3 4 4" xfId="33450"/>
    <cellStyle name="Normal 3 2 4 3 3 5" xfId="10000"/>
    <cellStyle name="Normal 3 2 4 3 3 5 2" xfId="22621"/>
    <cellStyle name="Normal 3 2 4 3 3 5 2 2" xfId="57837"/>
    <cellStyle name="Normal 3 2 4 3 3 5 3" xfId="45240"/>
    <cellStyle name="Normal 3 2 4 3 3 5 4" xfId="35226"/>
    <cellStyle name="Normal 3 2 4 3 3 6" xfId="11794"/>
    <cellStyle name="Normal 3 2 4 3 3 6 2" xfId="24397"/>
    <cellStyle name="Normal 3 2 4 3 3 6 2 2" xfId="59613"/>
    <cellStyle name="Normal 3 2 4 3 3 6 3" xfId="47016"/>
    <cellStyle name="Normal 3 2 4 3 3 6 4" xfId="37002"/>
    <cellStyle name="Normal 3 2 4 3 3 7" xfId="16161"/>
    <cellStyle name="Normal 3 2 4 3 3 7 2" xfId="51377"/>
    <cellStyle name="Normal 3 2 4 3 3 7 3" xfId="28766"/>
    <cellStyle name="Normal 3 2 4 3 3 8" xfId="14383"/>
    <cellStyle name="Normal 3 2 4 3 3 8 2" xfId="49601"/>
    <cellStyle name="Normal 3 2 4 3 3 9" xfId="38780"/>
    <cellStyle name="Normal 3 2 4 3 4" xfId="2655"/>
    <cellStyle name="Normal 3 2 4 3 4 10" xfId="26181"/>
    <cellStyle name="Normal 3 2 4 3 4 11" xfId="60585"/>
    <cellStyle name="Normal 3 2 4 3 4 2" xfId="4481"/>
    <cellStyle name="Normal 3 2 4 3 4 2 2" xfId="17128"/>
    <cellStyle name="Normal 3 2 4 3 4 2 2 2" xfId="52344"/>
    <cellStyle name="Normal 3 2 4 3 4 2 3" xfId="39747"/>
    <cellStyle name="Normal 3 2 4 3 4 2 4" xfId="29733"/>
    <cellStyle name="Normal 3 2 4 3 4 3" xfId="5951"/>
    <cellStyle name="Normal 3 2 4 3 4 3 2" xfId="18582"/>
    <cellStyle name="Normal 3 2 4 3 4 3 2 2" xfId="53798"/>
    <cellStyle name="Normal 3 2 4 3 4 3 3" xfId="41201"/>
    <cellStyle name="Normal 3 2 4 3 4 3 4" xfId="31187"/>
    <cellStyle name="Normal 3 2 4 3 4 4" xfId="7410"/>
    <cellStyle name="Normal 3 2 4 3 4 4 2" xfId="20036"/>
    <cellStyle name="Normal 3 2 4 3 4 4 2 2" xfId="55252"/>
    <cellStyle name="Normal 3 2 4 3 4 4 3" xfId="42655"/>
    <cellStyle name="Normal 3 2 4 3 4 4 4" xfId="32641"/>
    <cellStyle name="Normal 3 2 4 3 4 5" xfId="9191"/>
    <cellStyle name="Normal 3 2 4 3 4 5 2" xfId="21812"/>
    <cellStyle name="Normal 3 2 4 3 4 5 2 2" xfId="57028"/>
    <cellStyle name="Normal 3 2 4 3 4 5 3" xfId="44431"/>
    <cellStyle name="Normal 3 2 4 3 4 5 4" xfId="34417"/>
    <cellStyle name="Normal 3 2 4 3 4 6" xfId="10985"/>
    <cellStyle name="Normal 3 2 4 3 4 6 2" xfId="23588"/>
    <cellStyle name="Normal 3 2 4 3 4 6 2 2" xfId="58804"/>
    <cellStyle name="Normal 3 2 4 3 4 6 3" xfId="46207"/>
    <cellStyle name="Normal 3 2 4 3 4 6 4" xfId="36193"/>
    <cellStyle name="Normal 3 2 4 3 4 7" xfId="15352"/>
    <cellStyle name="Normal 3 2 4 3 4 7 2" xfId="50568"/>
    <cellStyle name="Normal 3 2 4 3 4 7 3" xfId="27957"/>
    <cellStyle name="Normal 3 2 4 3 4 8" xfId="13574"/>
    <cellStyle name="Normal 3 2 4 3 4 8 2" xfId="48792"/>
    <cellStyle name="Normal 3 2 4 3 4 9" xfId="37971"/>
    <cellStyle name="Normal 3 2 4 3 5" xfId="3819"/>
    <cellStyle name="Normal 3 2 4 3 5 2" xfId="8542"/>
    <cellStyle name="Normal 3 2 4 3 5 2 2" xfId="21168"/>
    <cellStyle name="Normal 3 2 4 3 5 2 2 2" xfId="56384"/>
    <cellStyle name="Normal 3 2 4 3 5 2 3" xfId="43787"/>
    <cellStyle name="Normal 3 2 4 3 5 2 4" xfId="33773"/>
    <cellStyle name="Normal 3 2 4 3 5 3" xfId="10323"/>
    <cellStyle name="Normal 3 2 4 3 5 3 2" xfId="22944"/>
    <cellStyle name="Normal 3 2 4 3 5 3 2 2" xfId="58160"/>
    <cellStyle name="Normal 3 2 4 3 5 3 3" xfId="45563"/>
    <cellStyle name="Normal 3 2 4 3 5 3 4" xfId="35549"/>
    <cellStyle name="Normal 3 2 4 3 5 4" xfId="12119"/>
    <cellStyle name="Normal 3 2 4 3 5 4 2" xfId="24720"/>
    <cellStyle name="Normal 3 2 4 3 5 4 2 2" xfId="59936"/>
    <cellStyle name="Normal 3 2 4 3 5 4 3" xfId="47339"/>
    <cellStyle name="Normal 3 2 4 3 5 4 4" xfId="37325"/>
    <cellStyle name="Normal 3 2 4 3 5 5" xfId="16484"/>
    <cellStyle name="Normal 3 2 4 3 5 5 2" xfId="51700"/>
    <cellStyle name="Normal 3 2 4 3 5 5 3" xfId="29089"/>
    <cellStyle name="Normal 3 2 4 3 5 6" xfId="14706"/>
    <cellStyle name="Normal 3 2 4 3 5 6 2" xfId="49924"/>
    <cellStyle name="Normal 3 2 4 3 5 7" xfId="39103"/>
    <cellStyle name="Normal 3 2 4 3 5 8" xfId="27313"/>
    <cellStyle name="Normal 3 2 4 3 6" xfId="4159"/>
    <cellStyle name="Normal 3 2 4 3 6 2" xfId="16806"/>
    <cellStyle name="Normal 3 2 4 3 6 2 2" xfId="52022"/>
    <cellStyle name="Normal 3 2 4 3 6 2 3" xfId="29411"/>
    <cellStyle name="Normal 3 2 4 3 6 3" xfId="13252"/>
    <cellStyle name="Normal 3 2 4 3 6 3 2" xfId="48470"/>
    <cellStyle name="Normal 3 2 4 3 6 4" xfId="39425"/>
    <cellStyle name="Normal 3 2 4 3 6 5" xfId="25859"/>
    <cellStyle name="Normal 3 2 4 3 7" xfId="5629"/>
    <cellStyle name="Normal 3 2 4 3 7 2" xfId="18260"/>
    <cellStyle name="Normal 3 2 4 3 7 2 2" xfId="53476"/>
    <cellStyle name="Normal 3 2 4 3 7 3" xfId="40879"/>
    <cellStyle name="Normal 3 2 4 3 7 4" xfId="30865"/>
    <cellStyle name="Normal 3 2 4 3 8" xfId="7088"/>
    <cellStyle name="Normal 3 2 4 3 8 2" xfId="19714"/>
    <cellStyle name="Normal 3 2 4 3 8 2 2" xfId="54930"/>
    <cellStyle name="Normal 3 2 4 3 8 3" xfId="42333"/>
    <cellStyle name="Normal 3 2 4 3 8 4" xfId="32319"/>
    <cellStyle name="Normal 3 2 4 3 9" xfId="8869"/>
    <cellStyle name="Normal 3 2 4 3 9 2" xfId="21490"/>
    <cellStyle name="Normal 3 2 4 3 9 2 2" xfId="56706"/>
    <cellStyle name="Normal 3 2 4 3 9 3" xfId="44109"/>
    <cellStyle name="Normal 3 2 4 3 9 4" xfId="34095"/>
    <cellStyle name="Normal 3 2 4 4" xfId="3000"/>
    <cellStyle name="Normal 3 2 4 4 10" xfId="25375"/>
    <cellStyle name="Normal 3 2 4 4 11" xfId="60910"/>
    <cellStyle name="Normal 3 2 4 4 2" xfId="4806"/>
    <cellStyle name="Normal 3 2 4 4 2 2" xfId="17453"/>
    <cellStyle name="Normal 3 2 4 4 2 2 2" xfId="52669"/>
    <cellStyle name="Normal 3 2 4 4 2 2 3" xfId="30058"/>
    <cellStyle name="Normal 3 2 4 4 2 3" xfId="13899"/>
    <cellStyle name="Normal 3 2 4 4 2 3 2" xfId="49117"/>
    <cellStyle name="Normal 3 2 4 4 2 4" xfId="40072"/>
    <cellStyle name="Normal 3 2 4 4 2 5" xfId="26506"/>
    <cellStyle name="Normal 3 2 4 4 3" xfId="6276"/>
    <cellStyle name="Normal 3 2 4 4 3 2" xfId="18907"/>
    <cellStyle name="Normal 3 2 4 4 3 2 2" xfId="54123"/>
    <cellStyle name="Normal 3 2 4 4 3 3" xfId="41526"/>
    <cellStyle name="Normal 3 2 4 4 3 4" xfId="31512"/>
    <cellStyle name="Normal 3 2 4 4 4" xfId="7735"/>
    <cellStyle name="Normal 3 2 4 4 4 2" xfId="20361"/>
    <cellStyle name="Normal 3 2 4 4 4 2 2" xfId="55577"/>
    <cellStyle name="Normal 3 2 4 4 4 3" xfId="42980"/>
    <cellStyle name="Normal 3 2 4 4 4 4" xfId="32966"/>
    <cellStyle name="Normal 3 2 4 4 5" xfId="9516"/>
    <cellStyle name="Normal 3 2 4 4 5 2" xfId="22137"/>
    <cellStyle name="Normal 3 2 4 4 5 2 2" xfId="57353"/>
    <cellStyle name="Normal 3 2 4 4 5 3" xfId="44756"/>
    <cellStyle name="Normal 3 2 4 4 5 4" xfId="34742"/>
    <cellStyle name="Normal 3 2 4 4 6" xfId="11310"/>
    <cellStyle name="Normal 3 2 4 4 6 2" xfId="23913"/>
    <cellStyle name="Normal 3 2 4 4 6 2 2" xfId="59129"/>
    <cellStyle name="Normal 3 2 4 4 6 3" xfId="46532"/>
    <cellStyle name="Normal 3 2 4 4 6 4" xfId="36518"/>
    <cellStyle name="Normal 3 2 4 4 7" xfId="15677"/>
    <cellStyle name="Normal 3 2 4 4 7 2" xfId="50893"/>
    <cellStyle name="Normal 3 2 4 4 7 3" xfId="28282"/>
    <cellStyle name="Normal 3 2 4 4 8" xfId="12768"/>
    <cellStyle name="Normal 3 2 4 4 8 2" xfId="47986"/>
    <cellStyle name="Normal 3 2 4 4 9" xfId="38296"/>
    <cellStyle name="Normal 3 2 4 5" xfId="2832"/>
    <cellStyle name="Normal 3 2 4 5 10" xfId="25220"/>
    <cellStyle name="Normal 3 2 4 5 11" xfId="60755"/>
    <cellStyle name="Normal 3 2 4 5 2" xfId="4651"/>
    <cellStyle name="Normal 3 2 4 5 2 2" xfId="17298"/>
    <cellStyle name="Normal 3 2 4 5 2 2 2" xfId="52514"/>
    <cellStyle name="Normal 3 2 4 5 2 2 3" xfId="29903"/>
    <cellStyle name="Normal 3 2 4 5 2 3" xfId="13744"/>
    <cellStyle name="Normal 3 2 4 5 2 3 2" xfId="48962"/>
    <cellStyle name="Normal 3 2 4 5 2 4" xfId="39917"/>
    <cellStyle name="Normal 3 2 4 5 2 5" xfId="26351"/>
    <cellStyle name="Normal 3 2 4 5 3" xfId="6121"/>
    <cellStyle name="Normal 3 2 4 5 3 2" xfId="18752"/>
    <cellStyle name="Normal 3 2 4 5 3 2 2" xfId="53968"/>
    <cellStyle name="Normal 3 2 4 5 3 3" xfId="41371"/>
    <cellStyle name="Normal 3 2 4 5 3 4" xfId="31357"/>
    <cellStyle name="Normal 3 2 4 5 4" xfId="7580"/>
    <cellStyle name="Normal 3 2 4 5 4 2" xfId="20206"/>
    <cellStyle name="Normal 3 2 4 5 4 2 2" xfId="55422"/>
    <cellStyle name="Normal 3 2 4 5 4 3" xfId="42825"/>
    <cellStyle name="Normal 3 2 4 5 4 4" xfId="32811"/>
    <cellStyle name="Normal 3 2 4 5 5" xfId="9361"/>
    <cellStyle name="Normal 3 2 4 5 5 2" xfId="21982"/>
    <cellStyle name="Normal 3 2 4 5 5 2 2" xfId="57198"/>
    <cellStyle name="Normal 3 2 4 5 5 3" xfId="44601"/>
    <cellStyle name="Normal 3 2 4 5 5 4" xfId="34587"/>
    <cellStyle name="Normal 3 2 4 5 6" xfId="11155"/>
    <cellStyle name="Normal 3 2 4 5 6 2" xfId="23758"/>
    <cellStyle name="Normal 3 2 4 5 6 2 2" xfId="58974"/>
    <cellStyle name="Normal 3 2 4 5 6 3" xfId="46377"/>
    <cellStyle name="Normal 3 2 4 5 6 4" xfId="36363"/>
    <cellStyle name="Normal 3 2 4 5 7" xfId="15522"/>
    <cellStyle name="Normal 3 2 4 5 7 2" xfId="50738"/>
    <cellStyle name="Normal 3 2 4 5 7 3" xfId="28127"/>
    <cellStyle name="Normal 3 2 4 5 8" xfId="12613"/>
    <cellStyle name="Normal 3 2 4 5 8 2" xfId="47831"/>
    <cellStyle name="Normal 3 2 4 5 9" xfId="38141"/>
    <cellStyle name="Normal 3 2 4 6" xfId="3342"/>
    <cellStyle name="Normal 3 2 4 6 10" xfId="26838"/>
    <cellStyle name="Normal 3 2 4 6 11" xfId="61242"/>
    <cellStyle name="Normal 3 2 4 6 2" xfId="5138"/>
    <cellStyle name="Normal 3 2 4 6 2 2" xfId="17785"/>
    <cellStyle name="Normal 3 2 4 6 2 2 2" xfId="53001"/>
    <cellStyle name="Normal 3 2 4 6 2 3" xfId="40404"/>
    <cellStyle name="Normal 3 2 4 6 2 4" xfId="30390"/>
    <cellStyle name="Normal 3 2 4 6 3" xfId="6608"/>
    <cellStyle name="Normal 3 2 4 6 3 2" xfId="19239"/>
    <cellStyle name="Normal 3 2 4 6 3 2 2" xfId="54455"/>
    <cellStyle name="Normal 3 2 4 6 3 3" xfId="41858"/>
    <cellStyle name="Normal 3 2 4 6 3 4" xfId="31844"/>
    <cellStyle name="Normal 3 2 4 6 4" xfId="8067"/>
    <cellStyle name="Normal 3 2 4 6 4 2" xfId="20693"/>
    <cellStyle name="Normal 3 2 4 6 4 2 2" xfId="55909"/>
    <cellStyle name="Normal 3 2 4 6 4 3" xfId="43312"/>
    <cellStyle name="Normal 3 2 4 6 4 4" xfId="33298"/>
    <cellStyle name="Normal 3 2 4 6 5" xfId="9848"/>
    <cellStyle name="Normal 3 2 4 6 5 2" xfId="22469"/>
    <cellStyle name="Normal 3 2 4 6 5 2 2" xfId="57685"/>
    <cellStyle name="Normal 3 2 4 6 5 3" xfId="45088"/>
    <cellStyle name="Normal 3 2 4 6 5 4" xfId="35074"/>
    <cellStyle name="Normal 3 2 4 6 6" xfId="11642"/>
    <cellStyle name="Normal 3 2 4 6 6 2" xfId="24245"/>
    <cellStyle name="Normal 3 2 4 6 6 2 2" xfId="59461"/>
    <cellStyle name="Normal 3 2 4 6 6 3" xfId="46864"/>
    <cellStyle name="Normal 3 2 4 6 6 4" xfId="36850"/>
    <cellStyle name="Normal 3 2 4 6 7" xfId="16009"/>
    <cellStyle name="Normal 3 2 4 6 7 2" xfId="51225"/>
    <cellStyle name="Normal 3 2 4 6 7 3" xfId="28614"/>
    <cellStyle name="Normal 3 2 4 6 8" xfId="14231"/>
    <cellStyle name="Normal 3 2 4 6 8 2" xfId="49449"/>
    <cellStyle name="Normal 3 2 4 6 9" xfId="38628"/>
    <cellStyle name="Normal 3 2 4 7" xfId="2502"/>
    <cellStyle name="Normal 3 2 4 7 10" xfId="26029"/>
    <cellStyle name="Normal 3 2 4 7 11" xfId="60433"/>
    <cellStyle name="Normal 3 2 4 7 2" xfId="4329"/>
    <cellStyle name="Normal 3 2 4 7 2 2" xfId="16976"/>
    <cellStyle name="Normal 3 2 4 7 2 2 2" xfId="52192"/>
    <cellStyle name="Normal 3 2 4 7 2 3" xfId="39595"/>
    <cellStyle name="Normal 3 2 4 7 2 4" xfId="29581"/>
    <cellStyle name="Normal 3 2 4 7 3" xfId="5799"/>
    <cellStyle name="Normal 3 2 4 7 3 2" xfId="18430"/>
    <cellStyle name="Normal 3 2 4 7 3 2 2" xfId="53646"/>
    <cellStyle name="Normal 3 2 4 7 3 3" xfId="41049"/>
    <cellStyle name="Normal 3 2 4 7 3 4" xfId="31035"/>
    <cellStyle name="Normal 3 2 4 7 4" xfId="7258"/>
    <cellStyle name="Normal 3 2 4 7 4 2" xfId="19884"/>
    <cellStyle name="Normal 3 2 4 7 4 2 2" xfId="55100"/>
    <cellStyle name="Normal 3 2 4 7 4 3" xfId="42503"/>
    <cellStyle name="Normal 3 2 4 7 4 4" xfId="32489"/>
    <cellStyle name="Normal 3 2 4 7 5" xfId="9039"/>
    <cellStyle name="Normal 3 2 4 7 5 2" xfId="21660"/>
    <cellStyle name="Normal 3 2 4 7 5 2 2" xfId="56876"/>
    <cellStyle name="Normal 3 2 4 7 5 3" xfId="44279"/>
    <cellStyle name="Normal 3 2 4 7 5 4" xfId="34265"/>
    <cellStyle name="Normal 3 2 4 7 6" xfId="10833"/>
    <cellStyle name="Normal 3 2 4 7 6 2" xfId="23436"/>
    <cellStyle name="Normal 3 2 4 7 6 2 2" xfId="58652"/>
    <cellStyle name="Normal 3 2 4 7 6 3" xfId="46055"/>
    <cellStyle name="Normal 3 2 4 7 6 4" xfId="36041"/>
    <cellStyle name="Normal 3 2 4 7 7" xfId="15200"/>
    <cellStyle name="Normal 3 2 4 7 7 2" xfId="50416"/>
    <cellStyle name="Normal 3 2 4 7 7 3" xfId="27805"/>
    <cellStyle name="Normal 3 2 4 7 8" xfId="13422"/>
    <cellStyle name="Normal 3 2 4 7 8 2" xfId="48640"/>
    <cellStyle name="Normal 3 2 4 7 9" xfId="37819"/>
    <cellStyle name="Normal 3 2 4 8" xfId="3666"/>
    <cellStyle name="Normal 3 2 4 8 2" xfId="8390"/>
    <cellStyle name="Normal 3 2 4 8 2 2" xfId="21016"/>
    <cellStyle name="Normal 3 2 4 8 2 2 2" xfId="56232"/>
    <cellStyle name="Normal 3 2 4 8 2 3" xfId="43635"/>
    <cellStyle name="Normal 3 2 4 8 2 4" xfId="33621"/>
    <cellStyle name="Normal 3 2 4 8 3" xfId="10171"/>
    <cellStyle name="Normal 3 2 4 8 3 2" xfId="22792"/>
    <cellStyle name="Normal 3 2 4 8 3 2 2" xfId="58008"/>
    <cellStyle name="Normal 3 2 4 8 3 3" xfId="45411"/>
    <cellStyle name="Normal 3 2 4 8 3 4" xfId="35397"/>
    <cellStyle name="Normal 3 2 4 8 4" xfId="11967"/>
    <cellStyle name="Normal 3 2 4 8 4 2" xfId="24568"/>
    <cellStyle name="Normal 3 2 4 8 4 2 2" xfId="59784"/>
    <cellStyle name="Normal 3 2 4 8 4 3" xfId="47187"/>
    <cellStyle name="Normal 3 2 4 8 4 4" xfId="37173"/>
    <cellStyle name="Normal 3 2 4 8 5" xfId="16332"/>
    <cellStyle name="Normal 3 2 4 8 5 2" xfId="51548"/>
    <cellStyle name="Normal 3 2 4 8 5 3" xfId="28937"/>
    <cellStyle name="Normal 3 2 4 8 6" xfId="14554"/>
    <cellStyle name="Normal 3 2 4 8 6 2" xfId="49772"/>
    <cellStyle name="Normal 3 2 4 8 7" xfId="38951"/>
    <cellStyle name="Normal 3 2 4 8 8" xfId="27161"/>
    <cellStyle name="Normal 3 2 4 9" xfId="3998"/>
    <cellStyle name="Normal 3 2 4 9 2" xfId="16654"/>
    <cellStyle name="Normal 3 2 4 9 2 2" xfId="51870"/>
    <cellStyle name="Normal 3 2 4 9 2 3" xfId="29259"/>
    <cellStyle name="Normal 3 2 4 9 3" xfId="13100"/>
    <cellStyle name="Normal 3 2 4 9 3 2" xfId="48318"/>
    <cellStyle name="Normal 3 2 4 9 4" xfId="39273"/>
    <cellStyle name="Normal 3 2 4 9 5" xfId="25707"/>
    <cellStyle name="Normal 3 2 4_District Target Attainment" xfId="1158"/>
    <cellStyle name="Normal 3 2 5" xfId="610"/>
    <cellStyle name="Normal 3 2 5 2" xfId="611"/>
    <cellStyle name="Normal 3 2 6" xfId="612"/>
    <cellStyle name="Normal 3 3" xfId="613"/>
    <cellStyle name="Normal 3 3 10" xfId="3100"/>
    <cellStyle name="Normal 3 3 10 10" xfId="25472"/>
    <cellStyle name="Normal 3 3 10 11" xfId="61007"/>
    <cellStyle name="Normal 3 3 10 2" xfId="4903"/>
    <cellStyle name="Normal 3 3 10 2 2" xfId="17550"/>
    <cellStyle name="Normal 3 3 10 2 2 2" xfId="52766"/>
    <cellStyle name="Normal 3 3 10 2 2 3" xfId="30155"/>
    <cellStyle name="Normal 3 3 10 2 3" xfId="13996"/>
    <cellStyle name="Normal 3 3 10 2 3 2" xfId="49214"/>
    <cellStyle name="Normal 3 3 10 2 4" xfId="40169"/>
    <cellStyle name="Normal 3 3 10 2 5" xfId="26603"/>
    <cellStyle name="Normal 3 3 10 3" xfId="6373"/>
    <cellStyle name="Normal 3 3 10 3 2" xfId="19004"/>
    <cellStyle name="Normal 3 3 10 3 2 2" xfId="54220"/>
    <cellStyle name="Normal 3 3 10 3 3" xfId="41623"/>
    <cellStyle name="Normal 3 3 10 3 4" xfId="31609"/>
    <cellStyle name="Normal 3 3 10 4" xfId="7832"/>
    <cellStyle name="Normal 3 3 10 4 2" xfId="20458"/>
    <cellStyle name="Normal 3 3 10 4 2 2" xfId="55674"/>
    <cellStyle name="Normal 3 3 10 4 3" xfId="43077"/>
    <cellStyle name="Normal 3 3 10 4 4" xfId="33063"/>
    <cellStyle name="Normal 3 3 10 5" xfId="9613"/>
    <cellStyle name="Normal 3 3 10 5 2" xfId="22234"/>
    <cellStyle name="Normal 3 3 10 5 2 2" xfId="57450"/>
    <cellStyle name="Normal 3 3 10 5 3" xfId="44853"/>
    <cellStyle name="Normal 3 3 10 5 4" xfId="34839"/>
    <cellStyle name="Normal 3 3 10 6" xfId="11407"/>
    <cellStyle name="Normal 3 3 10 6 2" xfId="24010"/>
    <cellStyle name="Normal 3 3 10 6 2 2" xfId="59226"/>
    <cellStyle name="Normal 3 3 10 6 3" xfId="46629"/>
    <cellStyle name="Normal 3 3 10 6 4" xfId="36615"/>
    <cellStyle name="Normal 3 3 10 7" xfId="15774"/>
    <cellStyle name="Normal 3 3 10 7 2" xfId="50990"/>
    <cellStyle name="Normal 3 3 10 7 3" xfId="28379"/>
    <cellStyle name="Normal 3 3 10 8" xfId="12865"/>
    <cellStyle name="Normal 3 3 10 8 2" xfId="48083"/>
    <cellStyle name="Normal 3 3 10 9" xfId="38393"/>
    <cellStyle name="Normal 3 3 11" xfId="2833"/>
    <cellStyle name="Normal 3 3 11 10" xfId="25221"/>
    <cellStyle name="Normal 3 3 11 11" xfId="60756"/>
    <cellStyle name="Normal 3 3 11 2" xfId="4652"/>
    <cellStyle name="Normal 3 3 11 2 2" xfId="17299"/>
    <cellStyle name="Normal 3 3 11 2 2 2" xfId="52515"/>
    <cellStyle name="Normal 3 3 11 2 2 3" xfId="29904"/>
    <cellStyle name="Normal 3 3 11 2 3" xfId="13745"/>
    <cellStyle name="Normal 3 3 11 2 3 2" xfId="48963"/>
    <cellStyle name="Normal 3 3 11 2 4" xfId="39918"/>
    <cellStyle name="Normal 3 3 11 2 5" xfId="26352"/>
    <cellStyle name="Normal 3 3 11 3" xfId="6122"/>
    <cellStyle name="Normal 3 3 11 3 2" xfId="18753"/>
    <cellStyle name="Normal 3 3 11 3 2 2" xfId="53969"/>
    <cellStyle name="Normal 3 3 11 3 3" xfId="41372"/>
    <cellStyle name="Normal 3 3 11 3 4" xfId="31358"/>
    <cellStyle name="Normal 3 3 11 4" xfId="7581"/>
    <cellStyle name="Normal 3 3 11 4 2" xfId="20207"/>
    <cellStyle name="Normal 3 3 11 4 2 2" xfId="55423"/>
    <cellStyle name="Normal 3 3 11 4 3" xfId="42826"/>
    <cellStyle name="Normal 3 3 11 4 4" xfId="32812"/>
    <cellStyle name="Normal 3 3 11 5" xfId="9362"/>
    <cellStyle name="Normal 3 3 11 5 2" xfId="21983"/>
    <cellStyle name="Normal 3 3 11 5 2 2" xfId="57199"/>
    <cellStyle name="Normal 3 3 11 5 3" xfId="44602"/>
    <cellStyle name="Normal 3 3 11 5 4" xfId="34588"/>
    <cellStyle name="Normal 3 3 11 6" xfId="11156"/>
    <cellStyle name="Normal 3 3 11 6 2" xfId="23759"/>
    <cellStyle name="Normal 3 3 11 6 2 2" xfId="58975"/>
    <cellStyle name="Normal 3 3 11 6 3" xfId="46378"/>
    <cellStyle name="Normal 3 3 11 6 4" xfId="36364"/>
    <cellStyle name="Normal 3 3 11 7" xfId="15523"/>
    <cellStyle name="Normal 3 3 11 7 2" xfId="50739"/>
    <cellStyle name="Normal 3 3 11 7 3" xfId="28128"/>
    <cellStyle name="Normal 3 3 11 8" xfId="12614"/>
    <cellStyle name="Normal 3 3 11 8 2" xfId="47832"/>
    <cellStyle name="Normal 3 3 11 9" xfId="38142"/>
    <cellStyle name="Normal 3 3 12" xfId="3343"/>
    <cellStyle name="Normal 3 3 12 10" xfId="26839"/>
    <cellStyle name="Normal 3 3 12 11" xfId="61243"/>
    <cellStyle name="Normal 3 3 12 2" xfId="5139"/>
    <cellStyle name="Normal 3 3 12 2 2" xfId="17786"/>
    <cellStyle name="Normal 3 3 12 2 2 2" xfId="53002"/>
    <cellStyle name="Normal 3 3 12 2 3" xfId="40405"/>
    <cellStyle name="Normal 3 3 12 2 4" xfId="30391"/>
    <cellStyle name="Normal 3 3 12 3" xfId="6609"/>
    <cellStyle name="Normal 3 3 12 3 2" xfId="19240"/>
    <cellStyle name="Normal 3 3 12 3 2 2" xfId="54456"/>
    <cellStyle name="Normal 3 3 12 3 3" xfId="41859"/>
    <cellStyle name="Normal 3 3 12 3 4" xfId="31845"/>
    <cellStyle name="Normal 3 3 12 4" xfId="8068"/>
    <cellStyle name="Normal 3 3 12 4 2" xfId="20694"/>
    <cellStyle name="Normal 3 3 12 4 2 2" xfId="55910"/>
    <cellStyle name="Normal 3 3 12 4 3" xfId="43313"/>
    <cellStyle name="Normal 3 3 12 4 4" xfId="33299"/>
    <cellStyle name="Normal 3 3 12 5" xfId="9849"/>
    <cellStyle name="Normal 3 3 12 5 2" xfId="22470"/>
    <cellStyle name="Normal 3 3 12 5 2 2" xfId="57686"/>
    <cellStyle name="Normal 3 3 12 5 3" xfId="45089"/>
    <cellStyle name="Normal 3 3 12 5 4" xfId="35075"/>
    <cellStyle name="Normal 3 3 12 6" xfId="11643"/>
    <cellStyle name="Normal 3 3 12 6 2" xfId="24246"/>
    <cellStyle name="Normal 3 3 12 6 2 2" xfId="59462"/>
    <cellStyle name="Normal 3 3 12 6 3" xfId="46865"/>
    <cellStyle name="Normal 3 3 12 6 4" xfId="36851"/>
    <cellStyle name="Normal 3 3 12 7" xfId="16010"/>
    <cellStyle name="Normal 3 3 12 7 2" xfId="51226"/>
    <cellStyle name="Normal 3 3 12 7 3" xfId="28615"/>
    <cellStyle name="Normal 3 3 12 8" xfId="14232"/>
    <cellStyle name="Normal 3 3 12 8 2" xfId="49450"/>
    <cellStyle name="Normal 3 3 12 9" xfId="38629"/>
    <cellStyle name="Normal 3 3 13" xfId="2503"/>
    <cellStyle name="Normal 3 3 13 10" xfId="26030"/>
    <cellStyle name="Normal 3 3 13 11" xfId="60434"/>
    <cellStyle name="Normal 3 3 13 2" xfId="4330"/>
    <cellStyle name="Normal 3 3 13 2 2" xfId="16977"/>
    <cellStyle name="Normal 3 3 13 2 2 2" xfId="52193"/>
    <cellStyle name="Normal 3 3 13 2 3" xfId="39596"/>
    <cellStyle name="Normal 3 3 13 2 4" xfId="29582"/>
    <cellStyle name="Normal 3 3 13 3" xfId="5800"/>
    <cellStyle name="Normal 3 3 13 3 2" xfId="18431"/>
    <cellStyle name="Normal 3 3 13 3 2 2" xfId="53647"/>
    <cellStyle name="Normal 3 3 13 3 3" xfId="41050"/>
    <cellStyle name="Normal 3 3 13 3 4" xfId="31036"/>
    <cellStyle name="Normal 3 3 13 4" xfId="7259"/>
    <cellStyle name="Normal 3 3 13 4 2" xfId="19885"/>
    <cellStyle name="Normal 3 3 13 4 2 2" xfId="55101"/>
    <cellStyle name="Normal 3 3 13 4 3" xfId="42504"/>
    <cellStyle name="Normal 3 3 13 4 4" xfId="32490"/>
    <cellStyle name="Normal 3 3 13 5" xfId="9040"/>
    <cellStyle name="Normal 3 3 13 5 2" xfId="21661"/>
    <cellStyle name="Normal 3 3 13 5 2 2" xfId="56877"/>
    <cellStyle name="Normal 3 3 13 5 3" xfId="44280"/>
    <cellStyle name="Normal 3 3 13 5 4" xfId="34266"/>
    <cellStyle name="Normal 3 3 13 6" xfId="10834"/>
    <cellStyle name="Normal 3 3 13 6 2" xfId="23437"/>
    <cellStyle name="Normal 3 3 13 6 2 2" xfId="58653"/>
    <cellStyle name="Normal 3 3 13 6 3" xfId="46056"/>
    <cellStyle name="Normal 3 3 13 6 4" xfId="36042"/>
    <cellStyle name="Normal 3 3 13 7" xfId="15201"/>
    <cellStyle name="Normal 3 3 13 7 2" xfId="50417"/>
    <cellStyle name="Normal 3 3 13 7 3" xfId="27806"/>
    <cellStyle name="Normal 3 3 13 8" xfId="13423"/>
    <cellStyle name="Normal 3 3 13 8 2" xfId="48641"/>
    <cellStyle name="Normal 3 3 13 9" xfId="37820"/>
    <cellStyle name="Normal 3 3 14" xfId="3667"/>
    <cellStyle name="Normal 3 3 14 2" xfId="8391"/>
    <cellStyle name="Normal 3 3 14 2 2" xfId="21017"/>
    <cellStyle name="Normal 3 3 14 2 2 2" xfId="56233"/>
    <cellStyle name="Normal 3 3 14 2 3" xfId="43636"/>
    <cellStyle name="Normal 3 3 14 2 4" xfId="33622"/>
    <cellStyle name="Normal 3 3 14 3" xfId="10172"/>
    <cellStyle name="Normal 3 3 14 3 2" xfId="22793"/>
    <cellStyle name="Normal 3 3 14 3 2 2" xfId="58009"/>
    <cellStyle name="Normal 3 3 14 3 3" xfId="45412"/>
    <cellStyle name="Normal 3 3 14 3 4" xfId="35398"/>
    <cellStyle name="Normal 3 3 14 4" xfId="11968"/>
    <cellStyle name="Normal 3 3 14 4 2" xfId="24569"/>
    <cellStyle name="Normal 3 3 14 4 2 2" xfId="59785"/>
    <cellStyle name="Normal 3 3 14 4 3" xfId="47188"/>
    <cellStyle name="Normal 3 3 14 4 4" xfId="37174"/>
    <cellStyle name="Normal 3 3 14 5" xfId="16333"/>
    <cellStyle name="Normal 3 3 14 5 2" xfId="51549"/>
    <cellStyle name="Normal 3 3 14 5 3" xfId="28938"/>
    <cellStyle name="Normal 3 3 14 6" xfId="14555"/>
    <cellStyle name="Normal 3 3 14 6 2" xfId="49773"/>
    <cellStyle name="Normal 3 3 14 7" xfId="38952"/>
    <cellStyle name="Normal 3 3 14 8" xfId="27162"/>
    <cellStyle name="Normal 3 3 15" xfId="3999"/>
    <cellStyle name="Normal 3 3 15 2" xfId="16655"/>
    <cellStyle name="Normal 3 3 15 2 2" xfId="51871"/>
    <cellStyle name="Normal 3 3 15 2 3" xfId="29260"/>
    <cellStyle name="Normal 3 3 15 3" xfId="13101"/>
    <cellStyle name="Normal 3 3 15 3 2" xfId="48319"/>
    <cellStyle name="Normal 3 3 15 4" xfId="39274"/>
    <cellStyle name="Normal 3 3 15 5" xfId="25708"/>
    <cellStyle name="Normal 3 3 16" xfId="5478"/>
    <cellStyle name="Normal 3 3 16 2" xfId="18109"/>
    <cellStyle name="Normal 3 3 16 2 2" xfId="53325"/>
    <cellStyle name="Normal 3 3 16 3" xfId="40728"/>
    <cellStyle name="Normal 3 3 16 4" xfId="30714"/>
    <cellStyle name="Normal 3 3 17" xfId="6934"/>
    <cellStyle name="Normal 3 3 17 2" xfId="19563"/>
    <cellStyle name="Normal 3 3 17 2 2" xfId="54779"/>
    <cellStyle name="Normal 3 3 17 3" xfId="42182"/>
    <cellStyle name="Normal 3 3 17 4" xfId="32168"/>
    <cellStyle name="Normal 3 3 18" xfId="8716"/>
    <cellStyle name="Normal 3 3 18 2" xfId="21339"/>
    <cellStyle name="Normal 3 3 18 2 2" xfId="56555"/>
    <cellStyle name="Normal 3 3 18 3" xfId="43958"/>
    <cellStyle name="Normal 3 3 18 4" xfId="33944"/>
    <cellStyle name="Normal 3 3 19" xfId="10652"/>
    <cellStyle name="Normal 3 3 19 2" xfId="23263"/>
    <cellStyle name="Normal 3 3 19 2 2" xfId="58479"/>
    <cellStyle name="Normal 3 3 19 3" xfId="45882"/>
    <cellStyle name="Normal 3 3 19 4" xfId="35868"/>
    <cellStyle name="Normal 3 3 2" xfId="614"/>
    <cellStyle name="Normal 3 3 2 2" xfId="1788"/>
    <cellStyle name="Normal 3 3 2_District Target Attainment" xfId="1160"/>
    <cellStyle name="Normal 3 3 20" xfId="14878"/>
    <cellStyle name="Normal 3 3 20 2" xfId="50095"/>
    <cellStyle name="Normal 3 3 20 3" xfId="27484"/>
    <cellStyle name="Normal 3 3 21" xfId="12292"/>
    <cellStyle name="Normal 3 3 21 2" xfId="47510"/>
    <cellStyle name="Normal 3 3 22" xfId="37497"/>
    <cellStyle name="Normal 3 3 23" xfId="24899"/>
    <cellStyle name="Normal 3 3 24" xfId="60112"/>
    <cellStyle name="Normal 3 3 3" xfId="615"/>
    <cellStyle name="Normal 3 3 3 2" xfId="1789"/>
    <cellStyle name="Normal 3 3 3_District Target Attainment" xfId="1161"/>
    <cellStyle name="Normal 3 3 4" xfId="616"/>
    <cellStyle name="Normal 3 3 4 10" xfId="5479"/>
    <cellStyle name="Normal 3 3 4 10 2" xfId="18110"/>
    <cellStyle name="Normal 3 3 4 10 2 2" xfId="53326"/>
    <cellStyle name="Normal 3 3 4 10 3" xfId="40729"/>
    <cellStyle name="Normal 3 3 4 10 4" xfId="30715"/>
    <cellStyle name="Normal 3 3 4 11" xfId="6935"/>
    <cellStyle name="Normal 3 3 4 11 2" xfId="19564"/>
    <cellStyle name="Normal 3 3 4 11 2 2" xfId="54780"/>
    <cellStyle name="Normal 3 3 4 11 3" xfId="42183"/>
    <cellStyle name="Normal 3 3 4 11 4" xfId="32169"/>
    <cellStyle name="Normal 3 3 4 12" xfId="8717"/>
    <cellStyle name="Normal 3 3 4 12 2" xfId="21340"/>
    <cellStyle name="Normal 3 3 4 12 2 2" xfId="56556"/>
    <cellStyle name="Normal 3 3 4 12 3" xfId="43959"/>
    <cellStyle name="Normal 3 3 4 12 4" xfId="33945"/>
    <cellStyle name="Normal 3 3 4 13" xfId="10653"/>
    <cellStyle name="Normal 3 3 4 13 2" xfId="23264"/>
    <cellStyle name="Normal 3 3 4 13 2 2" xfId="58480"/>
    <cellStyle name="Normal 3 3 4 13 3" xfId="45883"/>
    <cellStyle name="Normal 3 3 4 13 4" xfId="35869"/>
    <cellStyle name="Normal 3 3 4 14" xfId="14879"/>
    <cellStyle name="Normal 3 3 4 14 2" xfId="50096"/>
    <cellStyle name="Normal 3 3 4 14 3" xfId="27485"/>
    <cellStyle name="Normal 3 3 4 15" xfId="12293"/>
    <cellStyle name="Normal 3 3 4 15 2" xfId="47511"/>
    <cellStyle name="Normal 3 3 4 16" xfId="37498"/>
    <cellStyle name="Normal 3 3 4 17" xfId="24900"/>
    <cellStyle name="Normal 3 3 4 18" xfId="60113"/>
    <cellStyle name="Normal 3 3 4 2" xfId="1790"/>
    <cellStyle name="Normal 3 3 4 2 10" xfId="7009"/>
    <cellStyle name="Normal 3 3 4 2 10 2" xfId="19636"/>
    <cellStyle name="Normal 3 3 4 2 10 2 2" xfId="54852"/>
    <cellStyle name="Normal 3 3 4 2 10 3" xfId="42255"/>
    <cellStyle name="Normal 3 3 4 2 10 4" xfId="32241"/>
    <cellStyle name="Normal 3 3 4 2 11" xfId="8790"/>
    <cellStyle name="Normal 3 3 4 2 11 2" xfId="21412"/>
    <cellStyle name="Normal 3 3 4 2 11 2 2" xfId="56628"/>
    <cellStyle name="Normal 3 3 4 2 11 3" xfId="44031"/>
    <cellStyle name="Normal 3 3 4 2 11 4" xfId="34017"/>
    <cellStyle name="Normal 3 3 4 2 12" xfId="10654"/>
    <cellStyle name="Normal 3 3 4 2 12 2" xfId="23265"/>
    <cellStyle name="Normal 3 3 4 2 12 2 2" xfId="58481"/>
    <cellStyle name="Normal 3 3 4 2 12 3" xfId="45884"/>
    <cellStyle name="Normal 3 3 4 2 12 4" xfId="35870"/>
    <cellStyle name="Normal 3 3 4 2 13" xfId="14951"/>
    <cellStyle name="Normal 3 3 4 2 13 2" xfId="50168"/>
    <cellStyle name="Normal 3 3 4 2 13 3" xfId="27557"/>
    <cellStyle name="Normal 3 3 4 2 14" xfId="12365"/>
    <cellStyle name="Normal 3 3 4 2 14 2" xfId="47583"/>
    <cellStyle name="Normal 3 3 4 2 15" xfId="37570"/>
    <cellStyle name="Normal 3 3 4 2 16" xfId="24972"/>
    <cellStyle name="Normal 3 3 4 2 17" xfId="60185"/>
    <cellStyle name="Normal 3 3 4 2 2" xfId="2395"/>
    <cellStyle name="Normal 3 3 4 2 2 10" xfId="10655"/>
    <cellStyle name="Normal 3 3 4 2 2 10 2" xfId="23266"/>
    <cellStyle name="Normal 3 3 4 2 2 10 2 2" xfId="58482"/>
    <cellStyle name="Normal 3 3 4 2 2 10 3" xfId="45885"/>
    <cellStyle name="Normal 3 3 4 2 2 10 4" xfId="35871"/>
    <cellStyle name="Normal 3 3 4 2 2 11" xfId="15106"/>
    <cellStyle name="Normal 3 3 4 2 2 11 2" xfId="50322"/>
    <cellStyle name="Normal 3 3 4 2 2 11 3" xfId="27711"/>
    <cellStyle name="Normal 3 3 4 2 2 12" xfId="12519"/>
    <cellStyle name="Normal 3 3 4 2 2 12 2" xfId="47737"/>
    <cellStyle name="Normal 3 3 4 2 2 13" xfId="37725"/>
    <cellStyle name="Normal 3 3 4 2 2 14" xfId="25126"/>
    <cellStyle name="Normal 3 3 4 2 2 15" xfId="60339"/>
    <cellStyle name="Normal 3 3 4 2 2 2" xfId="3241"/>
    <cellStyle name="Normal 3 3 4 2 2 2 10" xfId="25610"/>
    <cellStyle name="Normal 3 3 4 2 2 2 11" xfId="61145"/>
    <cellStyle name="Normal 3 3 4 2 2 2 2" xfId="5041"/>
    <cellStyle name="Normal 3 3 4 2 2 2 2 2" xfId="17688"/>
    <cellStyle name="Normal 3 3 4 2 2 2 2 2 2" xfId="52904"/>
    <cellStyle name="Normal 3 3 4 2 2 2 2 2 3" xfId="30293"/>
    <cellStyle name="Normal 3 3 4 2 2 2 2 3" xfId="14134"/>
    <cellStyle name="Normal 3 3 4 2 2 2 2 3 2" xfId="49352"/>
    <cellStyle name="Normal 3 3 4 2 2 2 2 4" xfId="40307"/>
    <cellStyle name="Normal 3 3 4 2 2 2 2 5" xfId="26741"/>
    <cellStyle name="Normal 3 3 4 2 2 2 3" xfId="6511"/>
    <cellStyle name="Normal 3 3 4 2 2 2 3 2" xfId="19142"/>
    <cellStyle name="Normal 3 3 4 2 2 2 3 2 2" xfId="54358"/>
    <cellStyle name="Normal 3 3 4 2 2 2 3 3" xfId="41761"/>
    <cellStyle name="Normal 3 3 4 2 2 2 3 4" xfId="31747"/>
    <cellStyle name="Normal 3 3 4 2 2 2 4" xfId="7970"/>
    <cellStyle name="Normal 3 3 4 2 2 2 4 2" xfId="20596"/>
    <cellStyle name="Normal 3 3 4 2 2 2 4 2 2" xfId="55812"/>
    <cellStyle name="Normal 3 3 4 2 2 2 4 3" xfId="43215"/>
    <cellStyle name="Normal 3 3 4 2 2 2 4 4" xfId="33201"/>
    <cellStyle name="Normal 3 3 4 2 2 2 5" xfId="9751"/>
    <cellStyle name="Normal 3 3 4 2 2 2 5 2" xfId="22372"/>
    <cellStyle name="Normal 3 3 4 2 2 2 5 2 2" xfId="57588"/>
    <cellStyle name="Normal 3 3 4 2 2 2 5 3" xfId="44991"/>
    <cellStyle name="Normal 3 3 4 2 2 2 5 4" xfId="34977"/>
    <cellStyle name="Normal 3 3 4 2 2 2 6" xfId="11545"/>
    <cellStyle name="Normal 3 3 4 2 2 2 6 2" xfId="24148"/>
    <cellStyle name="Normal 3 3 4 2 2 2 6 2 2" xfId="59364"/>
    <cellStyle name="Normal 3 3 4 2 2 2 6 3" xfId="46767"/>
    <cellStyle name="Normal 3 3 4 2 2 2 6 4" xfId="36753"/>
    <cellStyle name="Normal 3 3 4 2 2 2 7" xfId="15912"/>
    <cellStyle name="Normal 3 3 4 2 2 2 7 2" xfId="51128"/>
    <cellStyle name="Normal 3 3 4 2 2 2 7 3" xfId="28517"/>
    <cellStyle name="Normal 3 3 4 2 2 2 8" xfId="13003"/>
    <cellStyle name="Normal 3 3 4 2 2 2 8 2" xfId="48221"/>
    <cellStyle name="Normal 3 3 4 2 2 2 9" xfId="38531"/>
    <cellStyle name="Normal 3 3 4 2 2 3" xfId="3570"/>
    <cellStyle name="Normal 3 3 4 2 2 3 10" xfId="27066"/>
    <cellStyle name="Normal 3 3 4 2 2 3 11" xfId="61470"/>
    <cellStyle name="Normal 3 3 4 2 2 3 2" xfId="5366"/>
    <cellStyle name="Normal 3 3 4 2 2 3 2 2" xfId="18013"/>
    <cellStyle name="Normal 3 3 4 2 2 3 2 2 2" xfId="53229"/>
    <cellStyle name="Normal 3 3 4 2 2 3 2 3" xfId="40632"/>
    <cellStyle name="Normal 3 3 4 2 2 3 2 4" xfId="30618"/>
    <cellStyle name="Normal 3 3 4 2 2 3 3" xfId="6836"/>
    <cellStyle name="Normal 3 3 4 2 2 3 3 2" xfId="19467"/>
    <cellStyle name="Normal 3 3 4 2 2 3 3 2 2" xfId="54683"/>
    <cellStyle name="Normal 3 3 4 2 2 3 3 3" xfId="42086"/>
    <cellStyle name="Normal 3 3 4 2 2 3 3 4" xfId="32072"/>
    <cellStyle name="Normal 3 3 4 2 2 3 4" xfId="8295"/>
    <cellStyle name="Normal 3 3 4 2 2 3 4 2" xfId="20921"/>
    <cellStyle name="Normal 3 3 4 2 2 3 4 2 2" xfId="56137"/>
    <cellStyle name="Normal 3 3 4 2 2 3 4 3" xfId="43540"/>
    <cellStyle name="Normal 3 3 4 2 2 3 4 4" xfId="33526"/>
    <cellStyle name="Normal 3 3 4 2 2 3 5" xfId="10076"/>
    <cellStyle name="Normal 3 3 4 2 2 3 5 2" xfId="22697"/>
    <cellStyle name="Normal 3 3 4 2 2 3 5 2 2" xfId="57913"/>
    <cellStyle name="Normal 3 3 4 2 2 3 5 3" xfId="45316"/>
    <cellStyle name="Normal 3 3 4 2 2 3 5 4" xfId="35302"/>
    <cellStyle name="Normal 3 3 4 2 2 3 6" xfId="11870"/>
    <cellStyle name="Normal 3 3 4 2 2 3 6 2" xfId="24473"/>
    <cellStyle name="Normal 3 3 4 2 2 3 6 2 2" xfId="59689"/>
    <cellStyle name="Normal 3 3 4 2 2 3 6 3" xfId="47092"/>
    <cellStyle name="Normal 3 3 4 2 2 3 6 4" xfId="37078"/>
    <cellStyle name="Normal 3 3 4 2 2 3 7" xfId="16237"/>
    <cellStyle name="Normal 3 3 4 2 2 3 7 2" xfId="51453"/>
    <cellStyle name="Normal 3 3 4 2 2 3 7 3" xfId="28842"/>
    <cellStyle name="Normal 3 3 4 2 2 3 8" xfId="14459"/>
    <cellStyle name="Normal 3 3 4 2 2 3 8 2" xfId="49677"/>
    <cellStyle name="Normal 3 3 4 2 2 3 9" xfId="38856"/>
    <cellStyle name="Normal 3 3 4 2 2 4" xfId="2731"/>
    <cellStyle name="Normal 3 3 4 2 2 4 10" xfId="26257"/>
    <cellStyle name="Normal 3 3 4 2 2 4 11" xfId="60661"/>
    <cellStyle name="Normal 3 3 4 2 2 4 2" xfId="4557"/>
    <cellStyle name="Normal 3 3 4 2 2 4 2 2" xfId="17204"/>
    <cellStyle name="Normal 3 3 4 2 2 4 2 2 2" xfId="52420"/>
    <cellStyle name="Normal 3 3 4 2 2 4 2 3" xfId="39823"/>
    <cellStyle name="Normal 3 3 4 2 2 4 2 4" xfId="29809"/>
    <cellStyle name="Normal 3 3 4 2 2 4 3" xfId="6027"/>
    <cellStyle name="Normal 3 3 4 2 2 4 3 2" xfId="18658"/>
    <cellStyle name="Normal 3 3 4 2 2 4 3 2 2" xfId="53874"/>
    <cellStyle name="Normal 3 3 4 2 2 4 3 3" xfId="41277"/>
    <cellStyle name="Normal 3 3 4 2 2 4 3 4" xfId="31263"/>
    <cellStyle name="Normal 3 3 4 2 2 4 4" xfId="7486"/>
    <cellStyle name="Normal 3 3 4 2 2 4 4 2" xfId="20112"/>
    <cellStyle name="Normal 3 3 4 2 2 4 4 2 2" xfId="55328"/>
    <cellStyle name="Normal 3 3 4 2 2 4 4 3" xfId="42731"/>
    <cellStyle name="Normal 3 3 4 2 2 4 4 4" xfId="32717"/>
    <cellStyle name="Normal 3 3 4 2 2 4 5" xfId="9267"/>
    <cellStyle name="Normal 3 3 4 2 2 4 5 2" xfId="21888"/>
    <cellStyle name="Normal 3 3 4 2 2 4 5 2 2" xfId="57104"/>
    <cellStyle name="Normal 3 3 4 2 2 4 5 3" xfId="44507"/>
    <cellStyle name="Normal 3 3 4 2 2 4 5 4" xfId="34493"/>
    <cellStyle name="Normal 3 3 4 2 2 4 6" xfId="11061"/>
    <cellStyle name="Normal 3 3 4 2 2 4 6 2" xfId="23664"/>
    <cellStyle name="Normal 3 3 4 2 2 4 6 2 2" xfId="58880"/>
    <cellStyle name="Normal 3 3 4 2 2 4 6 3" xfId="46283"/>
    <cellStyle name="Normal 3 3 4 2 2 4 6 4" xfId="36269"/>
    <cellStyle name="Normal 3 3 4 2 2 4 7" xfId="15428"/>
    <cellStyle name="Normal 3 3 4 2 2 4 7 2" xfId="50644"/>
    <cellStyle name="Normal 3 3 4 2 2 4 7 3" xfId="28033"/>
    <cellStyle name="Normal 3 3 4 2 2 4 8" xfId="13650"/>
    <cellStyle name="Normal 3 3 4 2 2 4 8 2" xfId="48868"/>
    <cellStyle name="Normal 3 3 4 2 2 4 9" xfId="38047"/>
    <cellStyle name="Normal 3 3 4 2 2 5" xfId="3895"/>
    <cellStyle name="Normal 3 3 4 2 2 5 2" xfId="8618"/>
    <cellStyle name="Normal 3 3 4 2 2 5 2 2" xfId="21244"/>
    <cellStyle name="Normal 3 3 4 2 2 5 2 2 2" xfId="56460"/>
    <cellStyle name="Normal 3 3 4 2 2 5 2 3" xfId="43863"/>
    <cellStyle name="Normal 3 3 4 2 2 5 2 4" xfId="33849"/>
    <cellStyle name="Normal 3 3 4 2 2 5 3" xfId="10399"/>
    <cellStyle name="Normal 3 3 4 2 2 5 3 2" xfId="23020"/>
    <cellStyle name="Normal 3 3 4 2 2 5 3 2 2" xfId="58236"/>
    <cellStyle name="Normal 3 3 4 2 2 5 3 3" xfId="45639"/>
    <cellStyle name="Normal 3 3 4 2 2 5 3 4" xfId="35625"/>
    <cellStyle name="Normal 3 3 4 2 2 5 4" xfId="12195"/>
    <cellStyle name="Normal 3 3 4 2 2 5 4 2" xfId="24796"/>
    <cellStyle name="Normal 3 3 4 2 2 5 4 2 2" xfId="60012"/>
    <cellStyle name="Normal 3 3 4 2 2 5 4 3" xfId="47415"/>
    <cellStyle name="Normal 3 3 4 2 2 5 4 4" xfId="37401"/>
    <cellStyle name="Normal 3 3 4 2 2 5 5" xfId="16560"/>
    <cellStyle name="Normal 3 3 4 2 2 5 5 2" xfId="51776"/>
    <cellStyle name="Normal 3 3 4 2 2 5 5 3" xfId="29165"/>
    <cellStyle name="Normal 3 3 4 2 2 5 6" xfId="14782"/>
    <cellStyle name="Normal 3 3 4 2 2 5 6 2" xfId="50000"/>
    <cellStyle name="Normal 3 3 4 2 2 5 7" xfId="39179"/>
    <cellStyle name="Normal 3 3 4 2 2 5 8" xfId="27389"/>
    <cellStyle name="Normal 3 3 4 2 2 6" xfId="4235"/>
    <cellStyle name="Normal 3 3 4 2 2 6 2" xfId="16882"/>
    <cellStyle name="Normal 3 3 4 2 2 6 2 2" xfId="52098"/>
    <cellStyle name="Normal 3 3 4 2 2 6 2 3" xfId="29487"/>
    <cellStyle name="Normal 3 3 4 2 2 6 3" xfId="13328"/>
    <cellStyle name="Normal 3 3 4 2 2 6 3 2" xfId="48546"/>
    <cellStyle name="Normal 3 3 4 2 2 6 4" xfId="39501"/>
    <cellStyle name="Normal 3 3 4 2 2 6 5" xfId="25935"/>
    <cellStyle name="Normal 3 3 4 2 2 7" xfId="5705"/>
    <cellStyle name="Normal 3 3 4 2 2 7 2" xfId="18336"/>
    <cellStyle name="Normal 3 3 4 2 2 7 2 2" xfId="53552"/>
    <cellStyle name="Normal 3 3 4 2 2 7 3" xfId="40955"/>
    <cellStyle name="Normal 3 3 4 2 2 7 4" xfId="30941"/>
    <cellStyle name="Normal 3 3 4 2 2 8" xfId="7164"/>
    <cellStyle name="Normal 3 3 4 2 2 8 2" xfId="19790"/>
    <cellStyle name="Normal 3 3 4 2 2 8 2 2" xfId="55006"/>
    <cellStyle name="Normal 3 3 4 2 2 8 3" xfId="42409"/>
    <cellStyle name="Normal 3 3 4 2 2 8 4" xfId="32395"/>
    <cellStyle name="Normal 3 3 4 2 2 9" xfId="8945"/>
    <cellStyle name="Normal 3 3 4 2 2 9 2" xfId="21566"/>
    <cellStyle name="Normal 3 3 4 2 2 9 2 2" xfId="56782"/>
    <cellStyle name="Normal 3 3 4 2 2 9 3" xfId="44185"/>
    <cellStyle name="Normal 3 3 4 2 2 9 4" xfId="34171"/>
    <cellStyle name="Normal 3 3 4 2 3" xfId="3081"/>
    <cellStyle name="Normal 3 3 4 2 3 10" xfId="25453"/>
    <cellStyle name="Normal 3 3 4 2 3 11" xfId="60988"/>
    <cellStyle name="Normal 3 3 4 2 3 2" xfId="4884"/>
    <cellStyle name="Normal 3 3 4 2 3 2 2" xfId="17531"/>
    <cellStyle name="Normal 3 3 4 2 3 2 2 2" xfId="52747"/>
    <cellStyle name="Normal 3 3 4 2 3 2 2 3" xfId="30136"/>
    <cellStyle name="Normal 3 3 4 2 3 2 3" xfId="13977"/>
    <cellStyle name="Normal 3 3 4 2 3 2 3 2" xfId="49195"/>
    <cellStyle name="Normal 3 3 4 2 3 2 4" xfId="40150"/>
    <cellStyle name="Normal 3 3 4 2 3 2 5" xfId="26584"/>
    <cellStyle name="Normal 3 3 4 2 3 3" xfId="6354"/>
    <cellStyle name="Normal 3 3 4 2 3 3 2" xfId="18985"/>
    <cellStyle name="Normal 3 3 4 2 3 3 2 2" xfId="54201"/>
    <cellStyle name="Normal 3 3 4 2 3 3 3" xfId="41604"/>
    <cellStyle name="Normal 3 3 4 2 3 3 4" xfId="31590"/>
    <cellStyle name="Normal 3 3 4 2 3 4" xfId="7813"/>
    <cellStyle name="Normal 3 3 4 2 3 4 2" xfId="20439"/>
    <cellStyle name="Normal 3 3 4 2 3 4 2 2" xfId="55655"/>
    <cellStyle name="Normal 3 3 4 2 3 4 3" xfId="43058"/>
    <cellStyle name="Normal 3 3 4 2 3 4 4" xfId="33044"/>
    <cellStyle name="Normal 3 3 4 2 3 5" xfId="9594"/>
    <cellStyle name="Normal 3 3 4 2 3 5 2" xfId="22215"/>
    <cellStyle name="Normal 3 3 4 2 3 5 2 2" xfId="57431"/>
    <cellStyle name="Normal 3 3 4 2 3 5 3" xfId="44834"/>
    <cellStyle name="Normal 3 3 4 2 3 5 4" xfId="34820"/>
    <cellStyle name="Normal 3 3 4 2 3 6" xfId="11388"/>
    <cellStyle name="Normal 3 3 4 2 3 6 2" xfId="23991"/>
    <cellStyle name="Normal 3 3 4 2 3 6 2 2" xfId="59207"/>
    <cellStyle name="Normal 3 3 4 2 3 6 3" xfId="46610"/>
    <cellStyle name="Normal 3 3 4 2 3 6 4" xfId="36596"/>
    <cellStyle name="Normal 3 3 4 2 3 7" xfId="15755"/>
    <cellStyle name="Normal 3 3 4 2 3 7 2" xfId="50971"/>
    <cellStyle name="Normal 3 3 4 2 3 7 3" xfId="28360"/>
    <cellStyle name="Normal 3 3 4 2 3 8" xfId="12846"/>
    <cellStyle name="Normal 3 3 4 2 3 8 2" xfId="48064"/>
    <cellStyle name="Normal 3 3 4 2 3 9" xfId="38374"/>
    <cellStyle name="Normal 3 3 4 2 4" xfId="2907"/>
    <cellStyle name="Normal 3 3 4 2 4 10" xfId="25294"/>
    <cellStyle name="Normal 3 3 4 2 4 11" xfId="60829"/>
    <cellStyle name="Normal 3 3 4 2 4 2" xfId="4725"/>
    <cellStyle name="Normal 3 3 4 2 4 2 2" xfId="17372"/>
    <cellStyle name="Normal 3 3 4 2 4 2 2 2" xfId="52588"/>
    <cellStyle name="Normal 3 3 4 2 4 2 2 3" xfId="29977"/>
    <cellStyle name="Normal 3 3 4 2 4 2 3" xfId="13818"/>
    <cellStyle name="Normal 3 3 4 2 4 2 3 2" xfId="49036"/>
    <cellStyle name="Normal 3 3 4 2 4 2 4" xfId="39991"/>
    <cellStyle name="Normal 3 3 4 2 4 2 5" xfId="26425"/>
    <cellStyle name="Normal 3 3 4 2 4 3" xfId="6195"/>
    <cellStyle name="Normal 3 3 4 2 4 3 2" xfId="18826"/>
    <cellStyle name="Normal 3 3 4 2 4 3 2 2" xfId="54042"/>
    <cellStyle name="Normal 3 3 4 2 4 3 3" xfId="41445"/>
    <cellStyle name="Normal 3 3 4 2 4 3 4" xfId="31431"/>
    <cellStyle name="Normal 3 3 4 2 4 4" xfId="7654"/>
    <cellStyle name="Normal 3 3 4 2 4 4 2" xfId="20280"/>
    <cellStyle name="Normal 3 3 4 2 4 4 2 2" xfId="55496"/>
    <cellStyle name="Normal 3 3 4 2 4 4 3" xfId="42899"/>
    <cellStyle name="Normal 3 3 4 2 4 4 4" xfId="32885"/>
    <cellStyle name="Normal 3 3 4 2 4 5" xfId="9435"/>
    <cellStyle name="Normal 3 3 4 2 4 5 2" xfId="22056"/>
    <cellStyle name="Normal 3 3 4 2 4 5 2 2" xfId="57272"/>
    <cellStyle name="Normal 3 3 4 2 4 5 3" xfId="44675"/>
    <cellStyle name="Normal 3 3 4 2 4 5 4" xfId="34661"/>
    <cellStyle name="Normal 3 3 4 2 4 6" xfId="11229"/>
    <cellStyle name="Normal 3 3 4 2 4 6 2" xfId="23832"/>
    <cellStyle name="Normal 3 3 4 2 4 6 2 2" xfId="59048"/>
    <cellStyle name="Normal 3 3 4 2 4 6 3" xfId="46451"/>
    <cellStyle name="Normal 3 3 4 2 4 6 4" xfId="36437"/>
    <cellStyle name="Normal 3 3 4 2 4 7" xfId="15596"/>
    <cellStyle name="Normal 3 3 4 2 4 7 2" xfId="50812"/>
    <cellStyle name="Normal 3 3 4 2 4 7 3" xfId="28201"/>
    <cellStyle name="Normal 3 3 4 2 4 8" xfId="12687"/>
    <cellStyle name="Normal 3 3 4 2 4 8 2" xfId="47905"/>
    <cellStyle name="Normal 3 3 4 2 4 9" xfId="38215"/>
    <cellStyle name="Normal 3 3 4 2 5" xfId="3416"/>
    <cellStyle name="Normal 3 3 4 2 5 10" xfId="26912"/>
    <cellStyle name="Normal 3 3 4 2 5 11" xfId="61316"/>
    <cellStyle name="Normal 3 3 4 2 5 2" xfId="5212"/>
    <cellStyle name="Normal 3 3 4 2 5 2 2" xfId="17859"/>
    <cellStyle name="Normal 3 3 4 2 5 2 2 2" xfId="53075"/>
    <cellStyle name="Normal 3 3 4 2 5 2 3" xfId="40478"/>
    <cellStyle name="Normal 3 3 4 2 5 2 4" xfId="30464"/>
    <cellStyle name="Normal 3 3 4 2 5 3" xfId="6682"/>
    <cellStyle name="Normal 3 3 4 2 5 3 2" xfId="19313"/>
    <cellStyle name="Normal 3 3 4 2 5 3 2 2" xfId="54529"/>
    <cellStyle name="Normal 3 3 4 2 5 3 3" xfId="41932"/>
    <cellStyle name="Normal 3 3 4 2 5 3 4" xfId="31918"/>
    <cellStyle name="Normal 3 3 4 2 5 4" xfId="8141"/>
    <cellStyle name="Normal 3 3 4 2 5 4 2" xfId="20767"/>
    <cellStyle name="Normal 3 3 4 2 5 4 2 2" xfId="55983"/>
    <cellStyle name="Normal 3 3 4 2 5 4 3" xfId="43386"/>
    <cellStyle name="Normal 3 3 4 2 5 4 4" xfId="33372"/>
    <cellStyle name="Normal 3 3 4 2 5 5" xfId="9922"/>
    <cellStyle name="Normal 3 3 4 2 5 5 2" xfId="22543"/>
    <cellStyle name="Normal 3 3 4 2 5 5 2 2" xfId="57759"/>
    <cellStyle name="Normal 3 3 4 2 5 5 3" xfId="45162"/>
    <cellStyle name="Normal 3 3 4 2 5 5 4" xfId="35148"/>
    <cellStyle name="Normal 3 3 4 2 5 6" xfId="11716"/>
    <cellStyle name="Normal 3 3 4 2 5 6 2" xfId="24319"/>
    <cellStyle name="Normal 3 3 4 2 5 6 2 2" xfId="59535"/>
    <cellStyle name="Normal 3 3 4 2 5 6 3" xfId="46938"/>
    <cellStyle name="Normal 3 3 4 2 5 6 4" xfId="36924"/>
    <cellStyle name="Normal 3 3 4 2 5 7" xfId="16083"/>
    <cellStyle name="Normal 3 3 4 2 5 7 2" xfId="51299"/>
    <cellStyle name="Normal 3 3 4 2 5 7 3" xfId="28688"/>
    <cellStyle name="Normal 3 3 4 2 5 8" xfId="14305"/>
    <cellStyle name="Normal 3 3 4 2 5 8 2" xfId="49523"/>
    <cellStyle name="Normal 3 3 4 2 5 9" xfId="38702"/>
    <cellStyle name="Normal 3 3 4 2 6" xfId="2576"/>
    <cellStyle name="Normal 3 3 4 2 6 10" xfId="26103"/>
    <cellStyle name="Normal 3 3 4 2 6 11" xfId="60507"/>
    <cellStyle name="Normal 3 3 4 2 6 2" xfId="4403"/>
    <cellStyle name="Normal 3 3 4 2 6 2 2" xfId="17050"/>
    <cellStyle name="Normal 3 3 4 2 6 2 2 2" xfId="52266"/>
    <cellStyle name="Normal 3 3 4 2 6 2 3" xfId="39669"/>
    <cellStyle name="Normal 3 3 4 2 6 2 4" xfId="29655"/>
    <cellStyle name="Normal 3 3 4 2 6 3" xfId="5873"/>
    <cellStyle name="Normal 3 3 4 2 6 3 2" xfId="18504"/>
    <cellStyle name="Normal 3 3 4 2 6 3 2 2" xfId="53720"/>
    <cellStyle name="Normal 3 3 4 2 6 3 3" xfId="41123"/>
    <cellStyle name="Normal 3 3 4 2 6 3 4" xfId="31109"/>
    <cellStyle name="Normal 3 3 4 2 6 4" xfId="7332"/>
    <cellStyle name="Normal 3 3 4 2 6 4 2" xfId="19958"/>
    <cellStyle name="Normal 3 3 4 2 6 4 2 2" xfId="55174"/>
    <cellStyle name="Normal 3 3 4 2 6 4 3" xfId="42577"/>
    <cellStyle name="Normal 3 3 4 2 6 4 4" xfId="32563"/>
    <cellStyle name="Normal 3 3 4 2 6 5" xfId="9113"/>
    <cellStyle name="Normal 3 3 4 2 6 5 2" xfId="21734"/>
    <cellStyle name="Normal 3 3 4 2 6 5 2 2" xfId="56950"/>
    <cellStyle name="Normal 3 3 4 2 6 5 3" xfId="44353"/>
    <cellStyle name="Normal 3 3 4 2 6 5 4" xfId="34339"/>
    <cellStyle name="Normal 3 3 4 2 6 6" xfId="10907"/>
    <cellStyle name="Normal 3 3 4 2 6 6 2" xfId="23510"/>
    <cellStyle name="Normal 3 3 4 2 6 6 2 2" xfId="58726"/>
    <cellStyle name="Normal 3 3 4 2 6 6 3" xfId="46129"/>
    <cellStyle name="Normal 3 3 4 2 6 6 4" xfId="36115"/>
    <cellStyle name="Normal 3 3 4 2 6 7" xfId="15274"/>
    <cellStyle name="Normal 3 3 4 2 6 7 2" xfId="50490"/>
    <cellStyle name="Normal 3 3 4 2 6 7 3" xfId="27879"/>
    <cellStyle name="Normal 3 3 4 2 6 8" xfId="13496"/>
    <cellStyle name="Normal 3 3 4 2 6 8 2" xfId="48714"/>
    <cellStyle name="Normal 3 3 4 2 6 9" xfId="37893"/>
    <cellStyle name="Normal 3 3 4 2 7" xfId="3740"/>
    <cellStyle name="Normal 3 3 4 2 7 2" xfId="8464"/>
    <cellStyle name="Normal 3 3 4 2 7 2 2" xfId="21090"/>
    <cellStyle name="Normal 3 3 4 2 7 2 2 2" xfId="56306"/>
    <cellStyle name="Normal 3 3 4 2 7 2 3" xfId="43709"/>
    <cellStyle name="Normal 3 3 4 2 7 2 4" xfId="33695"/>
    <cellStyle name="Normal 3 3 4 2 7 3" xfId="10245"/>
    <cellStyle name="Normal 3 3 4 2 7 3 2" xfId="22866"/>
    <cellStyle name="Normal 3 3 4 2 7 3 2 2" xfId="58082"/>
    <cellStyle name="Normal 3 3 4 2 7 3 3" xfId="45485"/>
    <cellStyle name="Normal 3 3 4 2 7 3 4" xfId="35471"/>
    <cellStyle name="Normal 3 3 4 2 7 4" xfId="12041"/>
    <cellStyle name="Normal 3 3 4 2 7 4 2" xfId="24642"/>
    <cellStyle name="Normal 3 3 4 2 7 4 2 2" xfId="59858"/>
    <cellStyle name="Normal 3 3 4 2 7 4 3" xfId="47261"/>
    <cellStyle name="Normal 3 3 4 2 7 4 4" xfId="37247"/>
    <cellStyle name="Normal 3 3 4 2 7 5" xfId="16406"/>
    <cellStyle name="Normal 3 3 4 2 7 5 2" xfId="51622"/>
    <cellStyle name="Normal 3 3 4 2 7 5 3" xfId="29011"/>
    <cellStyle name="Normal 3 3 4 2 7 6" xfId="14628"/>
    <cellStyle name="Normal 3 3 4 2 7 6 2" xfId="49846"/>
    <cellStyle name="Normal 3 3 4 2 7 7" xfId="39025"/>
    <cellStyle name="Normal 3 3 4 2 7 8" xfId="27235"/>
    <cellStyle name="Normal 3 3 4 2 8" xfId="4078"/>
    <cellStyle name="Normal 3 3 4 2 8 2" xfId="16728"/>
    <cellStyle name="Normal 3 3 4 2 8 2 2" xfId="51944"/>
    <cellStyle name="Normal 3 3 4 2 8 2 3" xfId="29333"/>
    <cellStyle name="Normal 3 3 4 2 8 3" xfId="13174"/>
    <cellStyle name="Normal 3 3 4 2 8 3 2" xfId="48392"/>
    <cellStyle name="Normal 3 3 4 2 8 4" xfId="39347"/>
    <cellStyle name="Normal 3 3 4 2 8 5" xfId="25781"/>
    <cellStyle name="Normal 3 3 4 2 9" xfId="5551"/>
    <cellStyle name="Normal 3 3 4 2 9 2" xfId="18182"/>
    <cellStyle name="Normal 3 3 4 2 9 2 2" xfId="53398"/>
    <cellStyle name="Normal 3 3 4 2 9 3" xfId="40801"/>
    <cellStyle name="Normal 3 3 4 2 9 4" xfId="30787"/>
    <cellStyle name="Normal 3 3 4 3" xfId="2320"/>
    <cellStyle name="Normal 3 3 4 3 10" xfId="10656"/>
    <cellStyle name="Normal 3 3 4 3 10 2" xfId="23267"/>
    <cellStyle name="Normal 3 3 4 3 10 2 2" xfId="58483"/>
    <cellStyle name="Normal 3 3 4 3 10 3" xfId="45886"/>
    <cellStyle name="Normal 3 3 4 3 10 4" xfId="35872"/>
    <cellStyle name="Normal 3 3 4 3 11" xfId="15032"/>
    <cellStyle name="Normal 3 3 4 3 11 2" xfId="50248"/>
    <cellStyle name="Normal 3 3 4 3 11 3" xfId="27637"/>
    <cellStyle name="Normal 3 3 4 3 12" xfId="12445"/>
    <cellStyle name="Normal 3 3 4 3 12 2" xfId="47663"/>
    <cellStyle name="Normal 3 3 4 3 13" xfId="37651"/>
    <cellStyle name="Normal 3 3 4 3 14" xfId="25052"/>
    <cellStyle name="Normal 3 3 4 3 15" xfId="60265"/>
    <cellStyle name="Normal 3 3 4 3 2" xfId="3167"/>
    <cellStyle name="Normal 3 3 4 3 2 10" xfId="25536"/>
    <cellStyle name="Normal 3 3 4 3 2 11" xfId="61071"/>
    <cellStyle name="Normal 3 3 4 3 2 2" xfId="4967"/>
    <cellStyle name="Normal 3 3 4 3 2 2 2" xfId="17614"/>
    <cellStyle name="Normal 3 3 4 3 2 2 2 2" xfId="52830"/>
    <cellStyle name="Normal 3 3 4 3 2 2 2 3" xfId="30219"/>
    <cellStyle name="Normal 3 3 4 3 2 2 3" xfId="14060"/>
    <cellStyle name="Normal 3 3 4 3 2 2 3 2" xfId="49278"/>
    <cellStyle name="Normal 3 3 4 3 2 2 4" xfId="40233"/>
    <cellStyle name="Normal 3 3 4 3 2 2 5" xfId="26667"/>
    <cellStyle name="Normal 3 3 4 3 2 3" xfId="6437"/>
    <cellStyle name="Normal 3 3 4 3 2 3 2" xfId="19068"/>
    <cellStyle name="Normal 3 3 4 3 2 3 2 2" xfId="54284"/>
    <cellStyle name="Normal 3 3 4 3 2 3 3" xfId="41687"/>
    <cellStyle name="Normal 3 3 4 3 2 3 4" xfId="31673"/>
    <cellStyle name="Normal 3 3 4 3 2 4" xfId="7896"/>
    <cellStyle name="Normal 3 3 4 3 2 4 2" xfId="20522"/>
    <cellStyle name="Normal 3 3 4 3 2 4 2 2" xfId="55738"/>
    <cellStyle name="Normal 3 3 4 3 2 4 3" xfId="43141"/>
    <cellStyle name="Normal 3 3 4 3 2 4 4" xfId="33127"/>
    <cellStyle name="Normal 3 3 4 3 2 5" xfId="9677"/>
    <cellStyle name="Normal 3 3 4 3 2 5 2" xfId="22298"/>
    <cellStyle name="Normal 3 3 4 3 2 5 2 2" xfId="57514"/>
    <cellStyle name="Normal 3 3 4 3 2 5 3" xfId="44917"/>
    <cellStyle name="Normal 3 3 4 3 2 5 4" xfId="34903"/>
    <cellStyle name="Normal 3 3 4 3 2 6" xfId="11471"/>
    <cellStyle name="Normal 3 3 4 3 2 6 2" xfId="24074"/>
    <cellStyle name="Normal 3 3 4 3 2 6 2 2" xfId="59290"/>
    <cellStyle name="Normal 3 3 4 3 2 6 3" xfId="46693"/>
    <cellStyle name="Normal 3 3 4 3 2 6 4" xfId="36679"/>
    <cellStyle name="Normal 3 3 4 3 2 7" xfId="15838"/>
    <cellStyle name="Normal 3 3 4 3 2 7 2" xfId="51054"/>
    <cellStyle name="Normal 3 3 4 3 2 7 3" xfId="28443"/>
    <cellStyle name="Normal 3 3 4 3 2 8" xfId="12929"/>
    <cellStyle name="Normal 3 3 4 3 2 8 2" xfId="48147"/>
    <cellStyle name="Normal 3 3 4 3 2 9" xfId="38457"/>
    <cellStyle name="Normal 3 3 4 3 3" xfId="3496"/>
    <cellStyle name="Normal 3 3 4 3 3 10" xfId="26992"/>
    <cellStyle name="Normal 3 3 4 3 3 11" xfId="61396"/>
    <cellStyle name="Normal 3 3 4 3 3 2" xfId="5292"/>
    <cellStyle name="Normal 3 3 4 3 3 2 2" xfId="17939"/>
    <cellStyle name="Normal 3 3 4 3 3 2 2 2" xfId="53155"/>
    <cellStyle name="Normal 3 3 4 3 3 2 3" xfId="40558"/>
    <cellStyle name="Normal 3 3 4 3 3 2 4" xfId="30544"/>
    <cellStyle name="Normal 3 3 4 3 3 3" xfId="6762"/>
    <cellStyle name="Normal 3 3 4 3 3 3 2" xfId="19393"/>
    <cellStyle name="Normal 3 3 4 3 3 3 2 2" xfId="54609"/>
    <cellStyle name="Normal 3 3 4 3 3 3 3" xfId="42012"/>
    <cellStyle name="Normal 3 3 4 3 3 3 4" xfId="31998"/>
    <cellStyle name="Normal 3 3 4 3 3 4" xfId="8221"/>
    <cellStyle name="Normal 3 3 4 3 3 4 2" xfId="20847"/>
    <cellStyle name="Normal 3 3 4 3 3 4 2 2" xfId="56063"/>
    <cellStyle name="Normal 3 3 4 3 3 4 3" xfId="43466"/>
    <cellStyle name="Normal 3 3 4 3 3 4 4" xfId="33452"/>
    <cellStyle name="Normal 3 3 4 3 3 5" xfId="10002"/>
    <cellStyle name="Normal 3 3 4 3 3 5 2" xfId="22623"/>
    <cellStyle name="Normal 3 3 4 3 3 5 2 2" xfId="57839"/>
    <cellStyle name="Normal 3 3 4 3 3 5 3" xfId="45242"/>
    <cellStyle name="Normal 3 3 4 3 3 5 4" xfId="35228"/>
    <cellStyle name="Normal 3 3 4 3 3 6" xfId="11796"/>
    <cellStyle name="Normal 3 3 4 3 3 6 2" xfId="24399"/>
    <cellStyle name="Normal 3 3 4 3 3 6 2 2" xfId="59615"/>
    <cellStyle name="Normal 3 3 4 3 3 6 3" xfId="47018"/>
    <cellStyle name="Normal 3 3 4 3 3 6 4" xfId="37004"/>
    <cellStyle name="Normal 3 3 4 3 3 7" xfId="16163"/>
    <cellStyle name="Normal 3 3 4 3 3 7 2" xfId="51379"/>
    <cellStyle name="Normal 3 3 4 3 3 7 3" xfId="28768"/>
    <cellStyle name="Normal 3 3 4 3 3 8" xfId="14385"/>
    <cellStyle name="Normal 3 3 4 3 3 8 2" xfId="49603"/>
    <cellStyle name="Normal 3 3 4 3 3 9" xfId="38782"/>
    <cellStyle name="Normal 3 3 4 3 4" xfId="2657"/>
    <cellStyle name="Normal 3 3 4 3 4 10" xfId="26183"/>
    <cellStyle name="Normal 3 3 4 3 4 11" xfId="60587"/>
    <cellStyle name="Normal 3 3 4 3 4 2" xfId="4483"/>
    <cellStyle name="Normal 3 3 4 3 4 2 2" xfId="17130"/>
    <cellStyle name="Normal 3 3 4 3 4 2 2 2" xfId="52346"/>
    <cellStyle name="Normal 3 3 4 3 4 2 3" xfId="39749"/>
    <cellStyle name="Normal 3 3 4 3 4 2 4" xfId="29735"/>
    <cellStyle name="Normal 3 3 4 3 4 3" xfId="5953"/>
    <cellStyle name="Normal 3 3 4 3 4 3 2" xfId="18584"/>
    <cellStyle name="Normal 3 3 4 3 4 3 2 2" xfId="53800"/>
    <cellStyle name="Normal 3 3 4 3 4 3 3" xfId="41203"/>
    <cellStyle name="Normal 3 3 4 3 4 3 4" xfId="31189"/>
    <cellStyle name="Normal 3 3 4 3 4 4" xfId="7412"/>
    <cellStyle name="Normal 3 3 4 3 4 4 2" xfId="20038"/>
    <cellStyle name="Normal 3 3 4 3 4 4 2 2" xfId="55254"/>
    <cellStyle name="Normal 3 3 4 3 4 4 3" xfId="42657"/>
    <cellStyle name="Normal 3 3 4 3 4 4 4" xfId="32643"/>
    <cellStyle name="Normal 3 3 4 3 4 5" xfId="9193"/>
    <cellStyle name="Normal 3 3 4 3 4 5 2" xfId="21814"/>
    <cellStyle name="Normal 3 3 4 3 4 5 2 2" xfId="57030"/>
    <cellStyle name="Normal 3 3 4 3 4 5 3" xfId="44433"/>
    <cellStyle name="Normal 3 3 4 3 4 5 4" xfId="34419"/>
    <cellStyle name="Normal 3 3 4 3 4 6" xfId="10987"/>
    <cellStyle name="Normal 3 3 4 3 4 6 2" xfId="23590"/>
    <cellStyle name="Normal 3 3 4 3 4 6 2 2" xfId="58806"/>
    <cellStyle name="Normal 3 3 4 3 4 6 3" xfId="46209"/>
    <cellStyle name="Normal 3 3 4 3 4 6 4" xfId="36195"/>
    <cellStyle name="Normal 3 3 4 3 4 7" xfId="15354"/>
    <cellStyle name="Normal 3 3 4 3 4 7 2" xfId="50570"/>
    <cellStyle name="Normal 3 3 4 3 4 7 3" xfId="27959"/>
    <cellStyle name="Normal 3 3 4 3 4 8" xfId="13576"/>
    <cellStyle name="Normal 3 3 4 3 4 8 2" xfId="48794"/>
    <cellStyle name="Normal 3 3 4 3 4 9" xfId="37973"/>
    <cellStyle name="Normal 3 3 4 3 5" xfId="3821"/>
    <cellStyle name="Normal 3 3 4 3 5 2" xfId="8544"/>
    <cellStyle name="Normal 3 3 4 3 5 2 2" xfId="21170"/>
    <cellStyle name="Normal 3 3 4 3 5 2 2 2" xfId="56386"/>
    <cellStyle name="Normal 3 3 4 3 5 2 3" xfId="43789"/>
    <cellStyle name="Normal 3 3 4 3 5 2 4" xfId="33775"/>
    <cellStyle name="Normal 3 3 4 3 5 3" xfId="10325"/>
    <cellStyle name="Normal 3 3 4 3 5 3 2" xfId="22946"/>
    <cellStyle name="Normal 3 3 4 3 5 3 2 2" xfId="58162"/>
    <cellStyle name="Normal 3 3 4 3 5 3 3" xfId="45565"/>
    <cellStyle name="Normal 3 3 4 3 5 3 4" xfId="35551"/>
    <cellStyle name="Normal 3 3 4 3 5 4" xfId="12121"/>
    <cellStyle name="Normal 3 3 4 3 5 4 2" xfId="24722"/>
    <cellStyle name="Normal 3 3 4 3 5 4 2 2" xfId="59938"/>
    <cellStyle name="Normal 3 3 4 3 5 4 3" xfId="47341"/>
    <cellStyle name="Normal 3 3 4 3 5 4 4" xfId="37327"/>
    <cellStyle name="Normal 3 3 4 3 5 5" xfId="16486"/>
    <cellStyle name="Normal 3 3 4 3 5 5 2" xfId="51702"/>
    <cellStyle name="Normal 3 3 4 3 5 5 3" xfId="29091"/>
    <cellStyle name="Normal 3 3 4 3 5 6" xfId="14708"/>
    <cellStyle name="Normal 3 3 4 3 5 6 2" xfId="49926"/>
    <cellStyle name="Normal 3 3 4 3 5 7" xfId="39105"/>
    <cellStyle name="Normal 3 3 4 3 5 8" xfId="27315"/>
    <cellStyle name="Normal 3 3 4 3 6" xfId="4161"/>
    <cellStyle name="Normal 3 3 4 3 6 2" xfId="16808"/>
    <cellStyle name="Normal 3 3 4 3 6 2 2" xfId="52024"/>
    <cellStyle name="Normal 3 3 4 3 6 2 3" xfId="29413"/>
    <cellStyle name="Normal 3 3 4 3 6 3" xfId="13254"/>
    <cellStyle name="Normal 3 3 4 3 6 3 2" xfId="48472"/>
    <cellStyle name="Normal 3 3 4 3 6 4" xfId="39427"/>
    <cellStyle name="Normal 3 3 4 3 6 5" xfId="25861"/>
    <cellStyle name="Normal 3 3 4 3 7" xfId="5631"/>
    <cellStyle name="Normal 3 3 4 3 7 2" xfId="18262"/>
    <cellStyle name="Normal 3 3 4 3 7 2 2" xfId="53478"/>
    <cellStyle name="Normal 3 3 4 3 7 3" xfId="40881"/>
    <cellStyle name="Normal 3 3 4 3 7 4" xfId="30867"/>
    <cellStyle name="Normal 3 3 4 3 8" xfId="7090"/>
    <cellStyle name="Normal 3 3 4 3 8 2" xfId="19716"/>
    <cellStyle name="Normal 3 3 4 3 8 2 2" xfId="54932"/>
    <cellStyle name="Normal 3 3 4 3 8 3" xfId="42335"/>
    <cellStyle name="Normal 3 3 4 3 8 4" xfId="32321"/>
    <cellStyle name="Normal 3 3 4 3 9" xfId="8871"/>
    <cellStyle name="Normal 3 3 4 3 9 2" xfId="21492"/>
    <cellStyle name="Normal 3 3 4 3 9 2 2" xfId="56708"/>
    <cellStyle name="Normal 3 3 4 3 9 3" xfId="44111"/>
    <cellStyle name="Normal 3 3 4 3 9 4" xfId="34097"/>
    <cellStyle name="Normal 3 3 4 4" xfId="3002"/>
    <cellStyle name="Normal 3 3 4 4 10" xfId="25377"/>
    <cellStyle name="Normal 3 3 4 4 11" xfId="60912"/>
    <cellStyle name="Normal 3 3 4 4 2" xfId="4808"/>
    <cellStyle name="Normal 3 3 4 4 2 2" xfId="17455"/>
    <cellStyle name="Normal 3 3 4 4 2 2 2" xfId="52671"/>
    <cellStyle name="Normal 3 3 4 4 2 2 3" xfId="30060"/>
    <cellStyle name="Normal 3 3 4 4 2 3" xfId="13901"/>
    <cellStyle name="Normal 3 3 4 4 2 3 2" xfId="49119"/>
    <cellStyle name="Normal 3 3 4 4 2 4" xfId="40074"/>
    <cellStyle name="Normal 3 3 4 4 2 5" xfId="26508"/>
    <cellStyle name="Normal 3 3 4 4 3" xfId="6278"/>
    <cellStyle name="Normal 3 3 4 4 3 2" xfId="18909"/>
    <cellStyle name="Normal 3 3 4 4 3 2 2" xfId="54125"/>
    <cellStyle name="Normal 3 3 4 4 3 3" xfId="41528"/>
    <cellStyle name="Normal 3 3 4 4 3 4" xfId="31514"/>
    <cellStyle name="Normal 3 3 4 4 4" xfId="7737"/>
    <cellStyle name="Normal 3 3 4 4 4 2" xfId="20363"/>
    <cellStyle name="Normal 3 3 4 4 4 2 2" xfId="55579"/>
    <cellStyle name="Normal 3 3 4 4 4 3" xfId="42982"/>
    <cellStyle name="Normal 3 3 4 4 4 4" xfId="32968"/>
    <cellStyle name="Normal 3 3 4 4 5" xfId="9518"/>
    <cellStyle name="Normal 3 3 4 4 5 2" xfId="22139"/>
    <cellStyle name="Normal 3 3 4 4 5 2 2" xfId="57355"/>
    <cellStyle name="Normal 3 3 4 4 5 3" xfId="44758"/>
    <cellStyle name="Normal 3 3 4 4 5 4" xfId="34744"/>
    <cellStyle name="Normal 3 3 4 4 6" xfId="11312"/>
    <cellStyle name="Normal 3 3 4 4 6 2" xfId="23915"/>
    <cellStyle name="Normal 3 3 4 4 6 2 2" xfId="59131"/>
    <cellStyle name="Normal 3 3 4 4 6 3" xfId="46534"/>
    <cellStyle name="Normal 3 3 4 4 6 4" xfId="36520"/>
    <cellStyle name="Normal 3 3 4 4 7" xfId="15679"/>
    <cellStyle name="Normal 3 3 4 4 7 2" xfId="50895"/>
    <cellStyle name="Normal 3 3 4 4 7 3" xfId="28284"/>
    <cellStyle name="Normal 3 3 4 4 8" xfId="12770"/>
    <cellStyle name="Normal 3 3 4 4 8 2" xfId="47988"/>
    <cellStyle name="Normal 3 3 4 4 9" xfId="38298"/>
    <cellStyle name="Normal 3 3 4 5" xfId="2834"/>
    <cellStyle name="Normal 3 3 4 5 10" xfId="25222"/>
    <cellStyle name="Normal 3 3 4 5 11" xfId="60757"/>
    <cellStyle name="Normal 3 3 4 5 2" xfId="4653"/>
    <cellStyle name="Normal 3 3 4 5 2 2" xfId="17300"/>
    <cellStyle name="Normal 3 3 4 5 2 2 2" xfId="52516"/>
    <cellStyle name="Normal 3 3 4 5 2 2 3" xfId="29905"/>
    <cellStyle name="Normal 3 3 4 5 2 3" xfId="13746"/>
    <cellStyle name="Normal 3 3 4 5 2 3 2" xfId="48964"/>
    <cellStyle name="Normal 3 3 4 5 2 4" xfId="39919"/>
    <cellStyle name="Normal 3 3 4 5 2 5" xfId="26353"/>
    <cellStyle name="Normal 3 3 4 5 3" xfId="6123"/>
    <cellStyle name="Normal 3 3 4 5 3 2" xfId="18754"/>
    <cellStyle name="Normal 3 3 4 5 3 2 2" xfId="53970"/>
    <cellStyle name="Normal 3 3 4 5 3 3" xfId="41373"/>
    <cellStyle name="Normal 3 3 4 5 3 4" xfId="31359"/>
    <cellStyle name="Normal 3 3 4 5 4" xfId="7582"/>
    <cellStyle name="Normal 3 3 4 5 4 2" xfId="20208"/>
    <cellStyle name="Normal 3 3 4 5 4 2 2" xfId="55424"/>
    <cellStyle name="Normal 3 3 4 5 4 3" xfId="42827"/>
    <cellStyle name="Normal 3 3 4 5 4 4" xfId="32813"/>
    <cellStyle name="Normal 3 3 4 5 5" xfId="9363"/>
    <cellStyle name="Normal 3 3 4 5 5 2" xfId="21984"/>
    <cellStyle name="Normal 3 3 4 5 5 2 2" xfId="57200"/>
    <cellStyle name="Normal 3 3 4 5 5 3" xfId="44603"/>
    <cellStyle name="Normal 3 3 4 5 5 4" xfId="34589"/>
    <cellStyle name="Normal 3 3 4 5 6" xfId="11157"/>
    <cellStyle name="Normal 3 3 4 5 6 2" xfId="23760"/>
    <cellStyle name="Normal 3 3 4 5 6 2 2" xfId="58976"/>
    <cellStyle name="Normal 3 3 4 5 6 3" xfId="46379"/>
    <cellStyle name="Normal 3 3 4 5 6 4" xfId="36365"/>
    <cellStyle name="Normal 3 3 4 5 7" xfId="15524"/>
    <cellStyle name="Normal 3 3 4 5 7 2" xfId="50740"/>
    <cellStyle name="Normal 3 3 4 5 7 3" xfId="28129"/>
    <cellStyle name="Normal 3 3 4 5 8" xfId="12615"/>
    <cellStyle name="Normal 3 3 4 5 8 2" xfId="47833"/>
    <cellStyle name="Normal 3 3 4 5 9" xfId="38143"/>
    <cellStyle name="Normal 3 3 4 6" xfId="3344"/>
    <cellStyle name="Normal 3 3 4 6 10" xfId="26840"/>
    <cellStyle name="Normal 3 3 4 6 11" xfId="61244"/>
    <cellStyle name="Normal 3 3 4 6 2" xfId="5140"/>
    <cellStyle name="Normal 3 3 4 6 2 2" xfId="17787"/>
    <cellStyle name="Normal 3 3 4 6 2 2 2" xfId="53003"/>
    <cellStyle name="Normal 3 3 4 6 2 3" xfId="40406"/>
    <cellStyle name="Normal 3 3 4 6 2 4" xfId="30392"/>
    <cellStyle name="Normal 3 3 4 6 3" xfId="6610"/>
    <cellStyle name="Normal 3 3 4 6 3 2" xfId="19241"/>
    <cellStyle name="Normal 3 3 4 6 3 2 2" xfId="54457"/>
    <cellStyle name="Normal 3 3 4 6 3 3" xfId="41860"/>
    <cellStyle name="Normal 3 3 4 6 3 4" xfId="31846"/>
    <cellStyle name="Normal 3 3 4 6 4" xfId="8069"/>
    <cellStyle name="Normal 3 3 4 6 4 2" xfId="20695"/>
    <cellStyle name="Normal 3 3 4 6 4 2 2" xfId="55911"/>
    <cellStyle name="Normal 3 3 4 6 4 3" xfId="43314"/>
    <cellStyle name="Normal 3 3 4 6 4 4" xfId="33300"/>
    <cellStyle name="Normal 3 3 4 6 5" xfId="9850"/>
    <cellStyle name="Normal 3 3 4 6 5 2" xfId="22471"/>
    <cellStyle name="Normal 3 3 4 6 5 2 2" xfId="57687"/>
    <cellStyle name="Normal 3 3 4 6 5 3" xfId="45090"/>
    <cellStyle name="Normal 3 3 4 6 5 4" xfId="35076"/>
    <cellStyle name="Normal 3 3 4 6 6" xfId="11644"/>
    <cellStyle name="Normal 3 3 4 6 6 2" xfId="24247"/>
    <cellStyle name="Normal 3 3 4 6 6 2 2" xfId="59463"/>
    <cellStyle name="Normal 3 3 4 6 6 3" xfId="46866"/>
    <cellStyle name="Normal 3 3 4 6 6 4" xfId="36852"/>
    <cellStyle name="Normal 3 3 4 6 7" xfId="16011"/>
    <cellStyle name="Normal 3 3 4 6 7 2" xfId="51227"/>
    <cellStyle name="Normal 3 3 4 6 7 3" xfId="28616"/>
    <cellStyle name="Normal 3 3 4 6 8" xfId="14233"/>
    <cellStyle name="Normal 3 3 4 6 8 2" xfId="49451"/>
    <cellStyle name="Normal 3 3 4 6 9" xfId="38630"/>
    <cellStyle name="Normal 3 3 4 7" xfId="2504"/>
    <cellStyle name="Normal 3 3 4 7 10" xfId="26031"/>
    <cellStyle name="Normal 3 3 4 7 11" xfId="60435"/>
    <cellStyle name="Normal 3 3 4 7 2" xfId="4331"/>
    <cellStyle name="Normal 3 3 4 7 2 2" xfId="16978"/>
    <cellStyle name="Normal 3 3 4 7 2 2 2" xfId="52194"/>
    <cellStyle name="Normal 3 3 4 7 2 3" xfId="39597"/>
    <cellStyle name="Normal 3 3 4 7 2 4" xfId="29583"/>
    <cellStyle name="Normal 3 3 4 7 3" xfId="5801"/>
    <cellStyle name="Normal 3 3 4 7 3 2" xfId="18432"/>
    <cellStyle name="Normal 3 3 4 7 3 2 2" xfId="53648"/>
    <cellStyle name="Normal 3 3 4 7 3 3" xfId="41051"/>
    <cellStyle name="Normal 3 3 4 7 3 4" xfId="31037"/>
    <cellStyle name="Normal 3 3 4 7 4" xfId="7260"/>
    <cellStyle name="Normal 3 3 4 7 4 2" xfId="19886"/>
    <cellStyle name="Normal 3 3 4 7 4 2 2" xfId="55102"/>
    <cellStyle name="Normal 3 3 4 7 4 3" xfId="42505"/>
    <cellStyle name="Normal 3 3 4 7 4 4" xfId="32491"/>
    <cellStyle name="Normal 3 3 4 7 5" xfId="9041"/>
    <cellStyle name="Normal 3 3 4 7 5 2" xfId="21662"/>
    <cellStyle name="Normal 3 3 4 7 5 2 2" xfId="56878"/>
    <cellStyle name="Normal 3 3 4 7 5 3" xfId="44281"/>
    <cellStyle name="Normal 3 3 4 7 5 4" xfId="34267"/>
    <cellStyle name="Normal 3 3 4 7 6" xfId="10835"/>
    <cellStyle name="Normal 3 3 4 7 6 2" xfId="23438"/>
    <cellStyle name="Normal 3 3 4 7 6 2 2" xfId="58654"/>
    <cellStyle name="Normal 3 3 4 7 6 3" xfId="46057"/>
    <cellStyle name="Normal 3 3 4 7 6 4" xfId="36043"/>
    <cellStyle name="Normal 3 3 4 7 7" xfId="15202"/>
    <cellStyle name="Normal 3 3 4 7 7 2" xfId="50418"/>
    <cellStyle name="Normal 3 3 4 7 7 3" xfId="27807"/>
    <cellStyle name="Normal 3 3 4 7 8" xfId="13424"/>
    <cellStyle name="Normal 3 3 4 7 8 2" xfId="48642"/>
    <cellStyle name="Normal 3 3 4 7 9" xfId="37821"/>
    <cellStyle name="Normal 3 3 4 8" xfId="3668"/>
    <cellStyle name="Normal 3 3 4 8 2" xfId="8392"/>
    <cellStyle name="Normal 3 3 4 8 2 2" xfId="21018"/>
    <cellStyle name="Normal 3 3 4 8 2 2 2" xfId="56234"/>
    <cellStyle name="Normal 3 3 4 8 2 3" xfId="43637"/>
    <cellStyle name="Normal 3 3 4 8 2 4" xfId="33623"/>
    <cellStyle name="Normal 3 3 4 8 3" xfId="10173"/>
    <cellStyle name="Normal 3 3 4 8 3 2" xfId="22794"/>
    <cellStyle name="Normal 3 3 4 8 3 2 2" xfId="58010"/>
    <cellStyle name="Normal 3 3 4 8 3 3" xfId="45413"/>
    <cellStyle name="Normal 3 3 4 8 3 4" xfId="35399"/>
    <cellStyle name="Normal 3 3 4 8 4" xfId="11969"/>
    <cellStyle name="Normal 3 3 4 8 4 2" xfId="24570"/>
    <cellStyle name="Normal 3 3 4 8 4 2 2" xfId="59786"/>
    <cellStyle name="Normal 3 3 4 8 4 3" xfId="47189"/>
    <cellStyle name="Normal 3 3 4 8 4 4" xfId="37175"/>
    <cellStyle name="Normal 3 3 4 8 5" xfId="16334"/>
    <cellStyle name="Normal 3 3 4 8 5 2" xfId="51550"/>
    <cellStyle name="Normal 3 3 4 8 5 3" xfId="28939"/>
    <cellStyle name="Normal 3 3 4 8 6" xfId="14556"/>
    <cellStyle name="Normal 3 3 4 8 6 2" xfId="49774"/>
    <cellStyle name="Normal 3 3 4 8 7" xfId="38953"/>
    <cellStyle name="Normal 3 3 4 8 8" xfId="27163"/>
    <cellStyle name="Normal 3 3 4 9" xfId="4000"/>
    <cellStyle name="Normal 3 3 4 9 2" xfId="16656"/>
    <cellStyle name="Normal 3 3 4 9 2 2" xfId="51872"/>
    <cellStyle name="Normal 3 3 4 9 2 3" xfId="29261"/>
    <cellStyle name="Normal 3 3 4 9 3" xfId="13102"/>
    <cellStyle name="Normal 3 3 4 9 3 2" xfId="48320"/>
    <cellStyle name="Normal 3 3 4 9 4" xfId="39275"/>
    <cellStyle name="Normal 3 3 4 9 5" xfId="25709"/>
    <cellStyle name="Normal 3 3 4_District Target Attainment" xfId="1162"/>
    <cellStyle name="Normal 3 3 5" xfId="1787"/>
    <cellStyle name="Normal 3 3 5 10" xfId="7008"/>
    <cellStyle name="Normal 3 3 5 10 2" xfId="19635"/>
    <cellStyle name="Normal 3 3 5 10 2 2" xfId="54851"/>
    <cellStyle name="Normal 3 3 5 10 3" xfId="42254"/>
    <cellStyle name="Normal 3 3 5 10 4" xfId="32240"/>
    <cellStyle name="Normal 3 3 5 11" xfId="8789"/>
    <cellStyle name="Normal 3 3 5 11 2" xfId="21411"/>
    <cellStyle name="Normal 3 3 5 11 2 2" xfId="56627"/>
    <cellStyle name="Normal 3 3 5 11 3" xfId="44030"/>
    <cellStyle name="Normal 3 3 5 11 4" xfId="34016"/>
    <cellStyle name="Normal 3 3 5 12" xfId="10657"/>
    <cellStyle name="Normal 3 3 5 12 2" xfId="23268"/>
    <cellStyle name="Normal 3 3 5 12 2 2" xfId="58484"/>
    <cellStyle name="Normal 3 3 5 12 3" xfId="45887"/>
    <cellStyle name="Normal 3 3 5 12 4" xfId="35873"/>
    <cellStyle name="Normal 3 3 5 13" xfId="14950"/>
    <cellStyle name="Normal 3 3 5 13 2" xfId="50167"/>
    <cellStyle name="Normal 3 3 5 13 3" xfId="27556"/>
    <cellStyle name="Normal 3 3 5 14" xfId="12364"/>
    <cellStyle name="Normal 3 3 5 14 2" xfId="47582"/>
    <cellStyle name="Normal 3 3 5 15" xfId="37569"/>
    <cellStyle name="Normal 3 3 5 16" xfId="24971"/>
    <cellStyle name="Normal 3 3 5 17" xfId="60184"/>
    <cellStyle name="Normal 3 3 5 2" xfId="2394"/>
    <cellStyle name="Normal 3 3 5 2 10" xfId="10658"/>
    <cellStyle name="Normal 3 3 5 2 10 2" xfId="23269"/>
    <cellStyle name="Normal 3 3 5 2 10 2 2" xfId="58485"/>
    <cellStyle name="Normal 3 3 5 2 10 3" xfId="45888"/>
    <cellStyle name="Normal 3 3 5 2 10 4" xfId="35874"/>
    <cellStyle name="Normal 3 3 5 2 11" xfId="15105"/>
    <cellStyle name="Normal 3 3 5 2 11 2" xfId="50321"/>
    <cellStyle name="Normal 3 3 5 2 11 3" xfId="27710"/>
    <cellStyle name="Normal 3 3 5 2 12" xfId="12518"/>
    <cellStyle name="Normal 3 3 5 2 12 2" xfId="47736"/>
    <cellStyle name="Normal 3 3 5 2 13" xfId="37724"/>
    <cellStyle name="Normal 3 3 5 2 14" xfId="25125"/>
    <cellStyle name="Normal 3 3 5 2 15" xfId="60338"/>
    <cellStyle name="Normal 3 3 5 2 2" xfId="3240"/>
    <cellStyle name="Normal 3 3 5 2 2 10" xfId="25609"/>
    <cellStyle name="Normal 3 3 5 2 2 11" xfId="61144"/>
    <cellStyle name="Normal 3 3 5 2 2 2" xfId="5040"/>
    <cellStyle name="Normal 3 3 5 2 2 2 2" xfId="17687"/>
    <cellStyle name="Normal 3 3 5 2 2 2 2 2" xfId="52903"/>
    <cellStyle name="Normal 3 3 5 2 2 2 2 3" xfId="30292"/>
    <cellStyle name="Normal 3 3 5 2 2 2 3" xfId="14133"/>
    <cellStyle name="Normal 3 3 5 2 2 2 3 2" xfId="49351"/>
    <cellStyle name="Normal 3 3 5 2 2 2 4" xfId="40306"/>
    <cellStyle name="Normal 3 3 5 2 2 2 5" xfId="26740"/>
    <cellStyle name="Normal 3 3 5 2 2 3" xfId="6510"/>
    <cellStyle name="Normal 3 3 5 2 2 3 2" xfId="19141"/>
    <cellStyle name="Normal 3 3 5 2 2 3 2 2" xfId="54357"/>
    <cellStyle name="Normal 3 3 5 2 2 3 3" xfId="41760"/>
    <cellStyle name="Normal 3 3 5 2 2 3 4" xfId="31746"/>
    <cellStyle name="Normal 3 3 5 2 2 4" xfId="7969"/>
    <cellStyle name="Normal 3 3 5 2 2 4 2" xfId="20595"/>
    <cellStyle name="Normal 3 3 5 2 2 4 2 2" xfId="55811"/>
    <cellStyle name="Normal 3 3 5 2 2 4 3" xfId="43214"/>
    <cellStyle name="Normal 3 3 5 2 2 4 4" xfId="33200"/>
    <cellStyle name="Normal 3 3 5 2 2 5" xfId="9750"/>
    <cellStyle name="Normal 3 3 5 2 2 5 2" xfId="22371"/>
    <cellStyle name="Normal 3 3 5 2 2 5 2 2" xfId="57587"/>
    <cellStyle name="Normal 3 3 5 2 2 5 3" xfId="44990"/>
    <cellStyle name="Normal 3 3 5 2 2 5 4" xfId="34976"/>
    <cellStyle name="Normal 3 3 5 2 2 6" xfId="11544"/>
    <cellStyle name="Normal 3 3 5 2 2 6 2" xfId="24147"/>
    <cellStyle name="Normal 3 3 5 2 2 6 2 2" xfId="59363"/>
    <cellStyle name="Normal 3 3 5 2 2 6 3" xfId="46766"/>
    <cellStyle name="Normal 3 3 5 2 2 6 4" xfId="36752"/>
    <cellStyle name="Normal 3 3 5 2 2 7" xfId="15911"/>
    <cellStyle name="Normal 3 3 5 2 2 7 2" xfId="51127"/>
    <cellStyle name="Normal 3 3 5 2 2 7 3" xfId="28516"/>
    <cellStyle name="Normal 3 3 5 2 2 8" xfId="13002"/>
    <cellStyle name="Normal 3 3 5 2 2 8 2" xfId="48220"/>
    <cellStyle name="Normal 3 3 5 2 2 9" xfId="38530"/>
    <cellStyle name="Normal 3 3 5 2 3" xfId="3569"/>
    <cellStyle name="Normal 3 3 5 2 3 10" xfId="27065"/>
    <cellStyle name="Normal 3 3 5 2 3 11" xfId="61469"/>
    <cellStyle name="Normal 3 3 5 2 3 2" xfId="5365"/>
    <cellStyle name="Normal 3 3 5 2 3 2 2" xfId="18012"/>
    <cellStyle name="Normal 3 3 5 2 3 2 2 2" xfId="53228"/>
    <cellStyle name="Normal 3 3 5 2 3 2 3" xfId="40631"/>
    <cellStyle name="Normal 3 3 5 2 3 2 4" xfId="30617"/>
    <cellStyle name="Normal 3 3 5 2 3 3" xfId="6835"/>
    <cellStyle name="Normal 3 3 5 2 3 3 2" xfId="19466"/>
    <cellStyle name="Normal 3 3 5 2 3 3 2 2" xfId="54682"/>
    <cellStyle name="Normal 3 3 5 2 3 3 3" xfId="42085"/>
    <cellStyle name="Normal 3 3 5 2 3 3 4" xfId="32071"/>
    <cellStyle name="Normal 3 3 5 2 3 4" xfId="8294"/>
    <cellStyle name="Normal 3 3 5 2 3 4 2" xfId="20920"/>
    <cellStyle name="Normal 3 3 5 2 3 4 2 2" xfId="56136"/>
    <cellStyle name="Normal 3 3 5 2 3 4 3" xfId="43539"/>
    <cellStyle name="Normal 3 3 5 2 3 4 4" xfId="33525"/>
    <cellStyle name="Normal 3 3 5 2 3 5" xfId="10075"/>
    <cellStyle name="Normal 3 3 5 2 3 5 2" xfId="22696"/>
    <cellStyle name="Normal 3 3 5 2 3 5 2 2" xfId="57912"/>
    <cellStyle name="Normal 3 3 5 2 3 5 3" xfId="45315"/>
    <cellStyle name="Normal 3 3 5 2 3 5 4" xfId="35301"/>
    <cellStyle name="Normal 3 3 5 2 3 6" xfId="11869"/>
    <cellStyle name="Normal 3 3 5 2 3 6 2" xfId="24472"/>
    <cellStyle name="Normal 3 3 5 2 3 6 2 2" xfId="59688"/>
    <cellStyle name="Normal 3 3 5 2 3 6 3" xfId="47091"/>
    <cellStyle name="Normal 3 3 5 2 3 6 4" xfId="37077"/>
    <cellStyle name="Normal 3 3 5 2 3 7" xfId="16236"/>
    <cellStyle name="Normal 3 3 5 2 3 7 2" xfId="51452"/>
    <cellStyle name="Normal 3 3 5 2 3 7 3" xfId="28841"/>
    <cellStyle name="Normal 3 3 5 2 3 8" xfId="14458"/>
    <cellStyle name="Normal 3 3 5 2 3 8 2" xfId="49676"/>
    <cellStyle name="Normal 3 3 5 2 3 9" xfId="38855"/>
    <cellStyle name="Normal 3 3 5 2 4" xfId="2730"/>
    <cellStyle name="Normal 3 3 5 2 4 10" xfId="26256"/>
    <cellStyle name="Normal 3 3 5 2 4 11" xfId="60660"/>
    <cellStyle name="Normal 3 3 5 2 4 2" xfId="4556"/>
    <cellStyle name="Normal 3 3 5 2 4 2 2" xfId="17203"/>
    <cellStyle name="Normal 3 3 5 2 4 2 2 2" xfId="52419"/>
    <cellStyle name="Normal 3 3 5 2 4 2 3" xfId="39822"/>
    <cellStyle name="Normal 3 3 5 2 4 2 4" xfId="29808"/>
    <cellStyle name="Normal 3 3 5 2 4 3" xfId="6026"/>
    <cellStyle name="Normal 3 3 5 2 4 3 2" xfId="18657"/>
    <cellStyle name="Normal 3 3 5 2 4 3 2 2" xfId="53873"/>
    <cellStyle name="Normal 3 3 5 2 4 3 3" xfId="41276"/>
    <cellStyle name="Normal 3 3 5 2 4 3 4" xfId="31262"/>
    <cellStyle name="Normal 3 3 5 2 4 4" xfId="7485"/>
    <cellStyle name="Normal 3 3 5 2 4 4 2" xfId="20111"/>
    <cellStyle name="Normal 3 3 5 2 4 4 2 2" xfId="55327"/>
    <cellStyle name="Normal 3 3 5 2 4 4 3" xfId="42730"/>
    <cellStyle name="Normal 3 3 5 2 4 4 4" xfId="32716"/>
    <cellStyle name="Normal 3 3 5 2 4 5" xfId="9266"/>
    <cellStyle name="Normal 3 3 5 2 4 5 2" xfId="21887"/>
    <cellStyle name="Normal 3 3 5 2 4 5 2 2" xfId="57103"/>
    <cellStyle name="Normal 3 3 5 2 4 5 3" xfId="44506"/>
    <cellStyle name="Normal 3 3 5 2 4 5 4" xfId="34492"/>
    <cellStyle name="Normal 3 3 5 2 4 6" xfId="11060"/>
    <cellStyle name="Normal 3 3 5 2 4 6 2" xfId="23663"/>
    <cellStyle name="Normal 3 3 5 2 4 6 2 2" xfId="58879"/>
    <cellStyle name="Normal 3 3 5 2 4 6 3" xfId="46282"/>
    <cellStyle name="Normal 3 3 5 2 4 6 4" xfId="36268"/>
    <cellStyle name="Normal 3 3 5 2 4 7" xfId="15427"/>
    <cellStyle name="Normal 3 3 5 2 4 7 2" xfId="50643"/>
    <cellStyle name="Normal 3 3 5 2 4 7 3" xfId="28032"/>
    <cellStyle name="Normal 3 3 5 2 4 8" xfId="13649"/>
    <cellStyle name="Normal 3 3 5 2 4 8 2" xfId="48867"/>
    <cellStyle name="Normal 3 3 5 2 4 9" xfId="38046"/>
    <cellStyle name="Normal 3 3 5 2 5" xfId="3894"/>
    <cellStyle name="Normal 3 3 5 2 5 2" xfId="8617"/>
    <cellStyle name="Normal 3 3 5 2 5 2 2" xfId="21243"/>
    <cellStyle name="Normal 3 3 5 2 5 2 2 2" xfId="56459"/>
    <cellStyle name="Normal 3 3 5 2 5 2 3" xfId="43862"/>
    <cellStyle name="Normal 3 3 5 2 5 2 4" xfId="33848"/>
    <cellStyle name="Normal 3 3 5 2 5 3" xfId="10398"/>
    <cellStyle name="Normal 3 3 5 2 5 3 2" xfId="23019"/>
    <cellStyle name="Normal 3 3 5 2 5 3 2 2" xfId="58235"/>
    <cellStyle name="Normal 3 3 5 2 5 3 3" xfId="45638"/>
    <cellStyle name="Normal 3 3 5 2 5 3 4" xfId="35624"/>
    <cellStyle name="Normal 3 3 5 2 5 4" xfId="12194"/>
    <cellStyle name="Normal 3 3 5 2 5 4 2" xfId="24795"/>
    <cellStyle name="Normal 3 3 5 2 5 4 2 2" xfId="60011"/>
    <cellStyle name="Normal 3 3 5 2 5 4 3" xfId="47414"/>
    <cellStyle name="Normal 3 3 5 2 5 4 4" xfId="37400"/>
    <cellStyle name="Normal 3 3 5 2 5 5" xfId="16559"/>
    <cellStyle name="Normal 3 3 5 2 5 5 2" xfId="51775"/>
    <cellStyle name="Normal 3 3 5 2 5 5 3" xfId="29164"/>
    <cellStyle name="Normal 3 3 5 2 5 6" xfId="14781"/>
    <cellStyle name="Normal 3 3 5 2 5 6 2" xfId="49999"/>
    <cellStyle name="Normal 3 3 5 2 5 7" xfId="39178"/>
    <cellStyle name="Normal 3 3 5 2 5 8" xfId="27388"/>
    <cellStyle name="Normal 3 3 5 2 6" xfId="4234"/>
    <cellStyle name="Normal 3 3 5 2 6 2" xfId="16881"/>
    <cellStyle name="Normal 3 3 5 2 6 2 2" xfId="52097"/>
    <cellStyle name="Normal 3 3 5 2 6 2 3" xfId="29486"/>
    <cellStyle name="Normal 3 3 5 2 6 3" xfId="13327"/>
    <cellStyle name="Normal 3 3 5 2 6 3 2" xfId="48545"/>
    <cellStyle name="Normal 3 3 5 2 6 4" xfId="39500"/>
    <cellStyle name="Normal 3 3 5 2 6 5" xfId="25934"/>
    <cellStyle name="Normal 3 3 5 2 7" xfId="5704"/>
    <cellStyle name="Normal 3 3 5 2 7 2" xfId="18335"/>
    <cellStyle name="Normal 3 3 5 2 7 2 2" xfId="53551"/>
    <cellStyle name="Normal 3 3 5 2 7 3" xfId="40954"/>
    <cellStyle name="Normal 3 3 5 2 7 4" xfId="30940"/>
    <cellStyle name="Normal 3 3 5 2 8" xfId="7163"/>
    <cellStyle name="Normal 3 3 5 2 8 2" xfId="19789"/>
    <cellStyle name="Normal 3 3 5 2 8 2 2" xfId="55005"/>
    <cellStyle name="Normal 3 3 5 2 8 3" xfId="42408"/>
    <cellStyle name="Normal 3 3 5 2 8 4" xfId="32394"/>
    <cellStyle name="Normal 3 3 5 2 9" xfId="8944"/>
    <cellStyle name="Normal 3 3 5 2 9 2" xfId="21565"/>
    <cellStyle name="Normal 3 3 5 2 9 2 2" xfId="56781"/>
    <cellStyle name="Normal 3 3 5 2 9 3" xfId="44184"/>
    <cellStyle name="Normal 3 3 5 2 9 4" xfId="34170"/>
    <cellStyle name="Normal 3 3 5 3" xfId="3080"/>
    <cellStyle name="Normal 3 3 5 3 10" xfId="25452"/>
    <cellStyle name="Normal 3 3 5 3 11" xfId="60987"/>
    <cellStyle name="Normal 3 3 5 3 2" xfId="4883"/>
    <cellStyle name="Normal 3 3 5 3 2 2" xfId="17530"/>
    <cellStyle name="Normal 3 3 5 3 2 2 2" xfId="52746"/>
    <cellStyle name="Normal 3 3 5 3 2 2 3" xfId="30135"/>
    <cellStyle name="Normal 3 3 5 3 2 3" xfId="13976"/>
    <cellStyle name="Normal 3 3 5 3 2 3 2" xfId="49194"/>
    <cellStyle name="Normal 3 3 5 3 2 4" xfId="40149"/>
    <cellStyle name="Normal 3 3 5 3 2 5" xfId="26583"/>
    <cellStyle name="Normal 3 3 5 3 3" xfId="6353"/>
    <cellStyle name="Normal 3 3 5 3 3 2" xfId="18984"/>
    <cellStyle name="Normal 3 3 5 3 3 2 2" xfId="54200"/>
    <cellStyle name="Normal 3 3 5 3 3 3" xfId="41603"/>
    <cellStyle name="Normal 3 3 5 3 3 4" xfId="31589"/>
    <cellStyle name="Normal 3 3 5 3 4" xfId="7812"/>
    <cellStyle name="Normal 3 3 5 3 4 2" xfId="20438"/>
    <cellStyle name="Normal 3 3 5 3 4 2 2" xfId="55654"/>
    <cellStyle name="Normal 3 3 5 3 4 3" xfId="43057"/>
    <cellStyle name="Normal 3 3 5 3 4 4" xfId="33043"/>
    <cellStyle name="Normal 3 3 5 3 5" xfId="9593"/>
    <cellStyle name="Normal 3 3 5 3 5 2" xfId="22214"/>
    <cellStyle name="Normal 3 3 5 3 5 2 2" xfId="57430"/>
    <cellStyle name="Normal 3 3 5 3 5 3" xfId="44833"/>
    <cellStyle name="Normal 3 3 5 3 5 4" xfId="34819"/>
    <cellStyle name="Normal 3 3 5 3 6" xfId="11387"/>
    <cellStyle name="Normal 3 3 5 3 6 2" xfId="23990"/>
    <cellStyle name="Normal 3 3 5 3 6 2 2" xfId="59206"/>
    <cellStyle name="Normal 3 3 5 3 6 3" xfId="46609"/>
    <cellStyle name="Normal 3 3 5 3 6 4" xfId="36595"/>
    <cellStyle name="Normal 3 3 5 3 7" xfId="15754"/>
    <cellStyle name="Normal 3 3 5 3 7 2" xfId="50970"/>
    <cellStyle name="Normal 3 3 5 3 7 3" xfId="28359"/>
    <cellStyle name="Normal 3 3 5 3 8" xfId="12845"/>
    <cellStyle name="Normal 3 3 5 3 8 2" xfId="48063"/>
    <cellStyle name="Normal 3 3 5 3 9" xfId="38373"/>
    <cellStyle name="Normal 3 3 5 4" xfId="2906"/>
    <cellStyle name="Normal 3 3 5 4 10" xfId="25293"/>
    <cellStyle name="Normal 3 3 5 4 11" xfId="60828"/>
    <cellStyle name="Normal 3 3 5 4 2" xfId="4724"/>
    <cellStyle name="Normal 3 3 5 4 2 2" xfId="17371"/>
    <cellStyle name="Normal 3 3 5 4 2 2 2" xfId="52587"/>
    <cellStyle name="Normal 3 3 5 4 2 2 3" xfId="29976"/>
    <cellStyle name="Normal 3 3 5 4 2 3" xfId="13817"/>
    <cellStyle name="Normal 3 3 5 4 2 3 2" xfId="49035"/>
    <cellStyle name="Normal 3 3 5 4 2 4" xfId="39990"/>
    <cellStyle name="Normal 3 3 5 4 2 5" xfId="26424"/>
    <cellStyle name="Normal 3 3 5 4 3" xfId="6194"/>
    <cellStyle name="Normal 3 3 5 4 3 2" xfId="18825"/>
    <cellStyle name="Normal 3 3 5 4 3 2 2" xfId="54041"/>
    <cellStyle name="Normal 3 3 5 4 3 3" xfId="41444"/>
    <cellStyle name="Normal 3 3 5 4 3 4" xfId="31430"/>
    <cellStyle name="Normal 3 3 5 4 4" xfId="7653"/>
    <cellStyle name="Normal 3 3 5 4 4 2" xfId="20279"/>
    <cellStyle name="Normal 3 3 5 4 4 2 2" xfId="55495"/>
    <cellStyle name="Normal 3 3 5 4 4 3" xfId="42898"/>
    <cellStyle name="Normal 3 3 5 4 4 4" xfId="32884"/>
    <cellStyle name="Normal 3 3 5 4 5" xfId="9434"/>
    <cellStyle name="Normal 3 3 5 4 5 2" xfId="22055"/>
    <cellStyle name="Normal 3 3 5 4 5 2 2" xfId="57271"/>
    <cellStyle name="Normal 3 3 5 4 5 3" xfId="44674"/>
    <cellStyle name="Normal 3 3 5 4 5 4" xfId="34660"/>
    <cellStyle name="Normal 3 3 5 4 6" xfId="11228"/>
    <cellStyle name="Normal 3 3 5 4 6 2" xfId="23831"/>
    <cellStyle name="Normal 3 3 5 4 6 2 2" xfId="59047"/>
    <cellStyle name="Normal 3 3 5 4 6 3" xfId="46450"/>
    <cellStyle name="Normal 3 3 5 4 6 4" xfId="36436"/>
    <cellStyle name="Normal 3 3 5 4 7" xfId="15595"/>
    <cellStyle name="Normal 3 3 5 4 7 2" xfId="50811"/>
    <cellStyle name="Normal 3 3 5 4 7 3" xfId="28200"/>
    <cellStyle name="Normal 3 3 5 4 8" xfId="12686"/>
    <cellStyle name="Normal 3 3 5 4 8 2" xfId="47904"/>
    <cellStyle name="Normal 3 3 5 4 9" xfId="38214"/>
    <cellStyle name="Normal 3 3 5 5" xfId="3415"/>
    <cellStyle name="Normal 3 3 5 5 10" xfId="26911"/>
    <cellStyle name="Normal 3 3 5 5 11" xfId="61315"/>
    <cellStyle name="Normal 3 3 5 5 2" xfId="5211"/>
    <cellStyle name="Normal 3 3 5 5 2 2" xfId="17858"/>
    <cellStyle name="Normal 3 3 5 5 2 2 2" xfId="53074"/>
    <cellStyle name="Normal 3 3 5 5 2 3" xfId="40477"/>
    <cellStyle name="Normal 3 3 5 5 2 4" xfId="30463"/>
    <cellStyle name="Normal 3 3 5 5 3" xfId="6681"/>
    <cellStyle name="Normal 3 3 5 5 3 2" xfId="19312"/>
    <cellStyle name="Normal 3 3 5 5 3 2 2" xfId="54528"/>
    <cellStyle name="Normal 3 3 5 5 3 3" xfId="41931"/>
    <cellStyle name="Normal 3 3 5 5 3 4" xfId="31917"/>
    <cellStyle name="Normal 3 3 5 5 4" xfId="8140"/>
    <cellStyle name="Normal 3 3 5 5 4 2" xfId="20766"/>
    <cellStyle name="Normal 3 3 5 5 4 2 2" xfId="55982"/>
    <cellStyle name="Normal 3 3 5 5 4 3" xfId="43385"/>
    <cellStyle name="Normal 3 3 5 5 4 4" xfId="33371"/>
    <cellStyle name="Normal 3 3 5 5 5" xfId="9921"/>
    <cellStyle name="Normal 3 3 5 5 5 2" xfId="22542"/>
    <cellStyle name="Normal 3 3 5 5 5 2 2" xfId="57758"/>
    <cellStyle name="Normal 3 3 5 5 5 3" xfId="45161"/>
    <cellStyle name="Normal 3 3 5 5 5 4" xfId="35147"/>
    <cellStyle name="Normal 3 3 5 5 6" xfId="11715"/>
    <cellStyle name="Normal 3 3 5 5 6 2" xfId="24318"/>
    <cellStyle name="Normal 3 3 5 5 6 2 2" xfId="59534"/>
    <cellStyle name="Normal 3 3 5 5 6 3" xfId="46937"/>
    <cellStyle name="Normal 3 3 5 5 6 4" xfId="36923"/>
    <cellStyle name="Normal 3 3 5 5 7" xfId="16082"/>
    <cellStyle name="Normal 3 3 5 5 7 2" xfId="51298"/>
    <cellStyle name="Normal 3 3 5 5 7 3" xfId="28687"/>
    <cellStyle name="Normal 3 3 5 5 8" xfId="14304"/>
    <cellStyle name="Normal 3 3 5 5 8 2" xfId="49522"/>
    <cellStyle name="Normal 3 3 5 5 9" xfId="38701"/>
    <cellStyle name="Normal 3 3 5 6" xfId="2575"/>
    <cellStyle name="Normal 3 3 5 6 10" xfId="26102"/>
    <cellStyle name="Normal 3 3 5 6 11" xfId="60506"/>
    <cellStyle name="Normal 3 3 5 6 2" xfId="4402"/>
    <cellStyle name="Normal 3 3 5 6 2 2" xfId="17049"/>
    <cellStyle name="Normal 3 3 5 6 2 2 2" xfId="52265"/>
    <cellStyle name="Normal 3 3 5 6 2 3" xfId="39668"/>
    <cellStyle name="Normal 3 3 5 6 2 4" xfId="29654"/>
    <cellStyle name="Normal 3 3 5 6 3" xfId="5872"/>
    <cellStyle name="Normal 3 3 5 6 3 2" xfId="18503"/>
    <cellStyle name="Normal 3 3 5 6 3 2 2" xfId="53719"/>
    <cellStyle name="Normal 3 3 5 6 3 3" xfId="41122"/>
    <cellStyle name="Normal 3 3 5 6 3 4" xfId="31108"/>
    <cellStyle name="Normal 3 3 5 6 4" xfId="7331"/>
    <cellStyle name="Normal 3 3 5 6 4 2" xfId="19957"/>
    <cellStyle name="Normal 3 3 5 6 4 2 2" xfId="55173"/>
    <cellStyle name="Normal 3 3 5 6 4 3" xfId="42576"/>
    <cellStyle name="Normal 3 3 5 6 4 4" xfId="32562"/>
    <cellStyle name="Normal 3 3 5 6 5" xfId="9112"/>
    <cellStyle name="Normal 3 3 5 6 5 2" xfId="21733"/>
    <cellStyle name="Normal 3 3 5 6 5 2 2" xfId="56949"/>
    <cellStyle name="Normal 3 3 5 6 5 3" xfId="44352"/>
    <cellStyle name="Normal 3 3 5 6 5 4" xfId="34338"/>
    <cellStyle name="Normal 3 3 5 6 6" xfId="10906"/>
    <cellStyle name="Normal 3 3 5 6 6 2" xfId="23509"/>
    <cellStyle name="Normal 3 3 5 6 6 2 2" xfId="58725"/>
    <cellStyle name="Normal 3 3 5 6 6 3" xfId="46128"/>
    <cellStyle name="Normal 3 3 5 6 6 4" xfId="36114"/>
    <cellStyle name="Normal 3 3 5 6 7" xfId="15273"/>
    <cellStyle name="Normal 3 3 5 6 7 2" xfId="50489"/>
    <cellStyle name="Normal 3 3 5 6 7 3" xfId="27878"/>
    <cellStyle name="Normal 3 3 5 6 8" xfId="13495"/>
    <cellStyle name="Normal 3 3 5 6 8 2" xfId="48713"/>
    <cellStyle name="Normal 3 3 5 6 9" xfId="37892"/>
    <cellStyle name="Normal 3 3 5 7" xfId="3739"/>
    <cellStyle name="Normal 3 3 5 7 2" xfId="8463"/>
    <cellStyle name="Normal 3 3 5 7 2 2" xfId="21089"/>
    <cellStyle name="Normal 3 3 5 7 2 2 2" xfId="56305"/>
    <cellStyle name="Normal 3 3 5 7 2 3" xfId="43708"/>
    <cellStyle name="Normal 3 3 5 7 2 4" xfId="33694"/>
    <cellStyle name="Normal 3 3 5 7 3" xfId="10244"/>
    <cellStyle name="Normal 3 3 5 7 3 2" xfId="22865"/>
    <cellStyle name="Normal 3 3 5 7 3 2 2" xfId="58081"/>
    <cellStyle name="Normal 3 3 5 7 3 3" xfId="45484"/>
    <cellStyle name="Normal 3 3 5 7 3 4" xfId="35470"/>
    <cellStyle name="Normal 3 3 5 7 4" xfId="12040"/>
    <cellStyle name="Normal 3 3 5 7 4 2" xfId="24641"/>
    <cellStyle name="Normal 3 3 5 7 4 2 2" xfId="59857"/>
    <cellStyle name="Normal 3 3 5 7 4 3" xfId="47260"/>
    <cellStyle name="Normal 3 3 5 7 4 4" xfId="37246"/>
    <cellStyle name="Normal 3 3 5 7 5" xfId="16405"/>
    <cellStyle name="Normal 3 3 5 7 5 2" xfId="51621"/>
    <cellStyle name="Normal 3 3 5 7 5 3" xfId="29010"/>
    <cellStyle name="Normal 3 3 5 7 6" xfId="14627"/>
    <cellStyle name="Normal 3 3 5 7 6 2" xfId="49845"/>
    <cellStyle name="Normal 3 3 5 7 7" xfId="39024"/>
    <cellStyle name="Normal 3 3 5 7 8" xfId="27234"/>
    <cellStyle name="Normal 3 3 5 8" xfId="4077"/>
    <cellStyle name="Normal 3 3 5 8 2" xfId="16727"/>
    <cellStyle name="Normal 3 3 5 8 2 2" xfId="51943"/>
    <cellStyle name="Normal 3 3 5 8 2 3" xfId="29332"/>
    <cellStyle name="Normal 3 3 5 8 3" xfId="13173"/>
    <cellStyle name="Normal 3 3 5 8 3 2" xfId="48391"/>
    <cellStyle name="Normal 3 3 5 8 4" xfId="39346"/>
    <cellStyle name="Normal 3 3 5 8 5" xfId="25780"/>
    <cellStyle name="Normal 3 3 5 9" xfId="5550"/>
    <cellStyle name="Normal 3 3 5 9 2" xfId="18181"/>
    <cellStyle name="Normal 3 3 5 9 2 2" xfId="53397"/>
    <cellStyle name="Normal 3 3 5 9 3" xfId="40800"/>
    <cellStyle name="Normal 3 3 5 9 4" xfId="30786"/>
    <cellStyle name="Normal 3 3 6" xfId="2251"/>
    <cellStyle name="Normal 3 3 6 10" xfId="7030"/>
    <cellStyle name="Normal 3 3 6 10 2" xfId="19656"/>
    <cellStyle name="Normal 3 3 6 10 2 2" xfId="54872"/>
    <cellStyle name="Normal 3 3 6 10 3" xfId="42275"/>
    <cellStyle name="Normal 3 3 6 10 4" xfId="32261"/>
    <cellStyle name="Normal 3 3 6 11" xfId="8811"/>
    <cellStyle name="Normal 3 3 6 11 2" xfId="21432"/>
    <cellStyle name="Normal 3 3 6 11 2 2" xfId="56648"/>
    <cellStyle name="Normal 3 3 6 11 3" xfId="44051"/>
    <cellStyle name="Normal 3 3 6 11 4" xfId="34037"/>
    <cellStyle name="Normal 3 3 6 12" xfId="10659"/>
    <cellStyle name="Normal 3 3 6 12 2" xfId="23270"/>
    <cellStyle name="Normal 3 3 6 12 2 2" xfId="58486"/>
    <cellStyle name="Normal 3 3 6 12 3" xfId="45889"/>
    <cellStyle name="Normal 3 3 6 12 4" xfId="35875"/>
    <cellStyle name="Normal 3 3 6 13" xfId="14972"/>
    <cellStyle name="Normal 3 3 6 13 2" xfId="50188"/>
    <cellStyle name="Normal 3 3 6 13 3" xfId="27577"/>
    <cellStyle name="Normal 3 3 6 14" xfId="12385"/>
    <cellStyle name="Normal 3 3 6 14 2" xfId="47603"/>
    <cellStyle name="Normal 3 3 6 15" xfId="37591"/>
    <cellStyle name="Normal 3 3 6 16" xfId="24992"/>
    <cellStyle name="Normal 3 3 6 17" xfId="60205"/>
    <cellStyle name="Normal 3 3 6 2" xfId="2424"/>
    <cellStyle name="Normal 3 3 6 2 10" xfId="10660"/>
    <cellStyle name="Normal 3 3 6 2 10 2" xfId="23271"/>
    <cellStyle name="Normal 3 3 6 2 10 2 2" xfId="58487"/>
    <cellStyle name="Normal 3 3 6 2 10 3" xfId="45890"/>
    <cellStyle name="Normal 3 3 6 2 10 4" xfId="35876"/>
    <cellStyle name="Normal 3 3 6 2 11" xfId="15129"/>
    <cellStyle name="Normal 3 3 6 2 11 2" xfId="50345"/>
    <cellStyle name="Normal 3 3 6 2 11 3" xfId="27734"/>
    <cellStyle name="Normal 3 3 6 2 12" xfId="12542"/>
    <cellStyle name="Normal 3 3 6 2 12 2" xfId="47760"/>
    <cellStyle name="Normal 3 3 6 2 13" xfId="37748"/>
    <cellStyle name="Normal 3 3 6 2 14" xfId="25149"/>
    <cellStyle name="Normal 3 3 6 2 15" xfId="60362"/>
    <cellStyle name="Normal 3 3 6 2 2" xfId="3264"/>
    <cellStyle name="Normal 3 3 6 2 2 10" xfId="25633"/>
    <cellStyle name="Normal 3 3 6 2 2 11" xfId="61168"/>
    <cellStyle name="Normal 3 3 6 2 2 2" xfId="5064"/>
    <cellStyle name="Normal 3 3 6 2 2 2 2" xfId="17711"/>
    <cellStyle name="Normal 3 3 6 2 2 2 2 2" xfId="52927"/>
    <cellStyle name="Normal 3 3 6 2 2 2 2 3" xfId="30316"/>
    <cellStyle name="Normal 3 3 6 2 2 2 3" xfId="14157"/>
    <cellStyle name="Normal 3 3 6 2 2 2 3 2" xfId="49375"/>
    <cellStyle name="Normal 3 3 6 2 2 2 4" xfId="40330"/>
    <cellStyle name="Normal 3 3 6 2 2 2 5" xfId="26764"/>
    <cellStyle name="Normal 3 3 6 2 2 3" xfId="6534"/>
    <cellStyle name="Normal 3 3 6 2 2 3 2" xfId="19165"/>
    <cellStyle name="Normal 3 3 6 2 2 3 2 2" xfId="54381"/>
    <cellStyle name="Normal 3 3 6 2 2 3 3" xfId="41784"/>
    <cellStyle name="Normal 3 3 6 2 2 3 4" xfId="31770"/>
    <cellStyle name="Normal 3 3 6 2 2 4" xfId="7993"/>
    <cellStyle name="Normal 3 3 6 2 2 4 2" xfId="20619"/>
    <cellStyle name="Normal 3 3 6 2 2 4 2 2" xfId="55835"/>
    <cellStyle name="Normal 3 3 6 2 2 4 3" xfId="43238"/>
    <cellStyle name="Normal 3 3 6 2 2 4 4" xfId="33224"/>
    <cellStyle name="Normal 3 3 6 2 2 5" xfId="9774"/>
    <cellStyle name="Normal 3 3 6 2 2 5 2" xfId="22395"/>
    <cellStyle name="Normal 3 3 6 2 2 5 2 2" xfId="57611"/>
    <cellStyle name="Normal 3 3 6 2 2 5 3" xfId="45014"/>
    <cellStyle name="Normal 3 3 6 2 2 5 4" xfId="35000"/>
    <cellStyle name="Normal 3 3 6 2 2 6" xfId="11568"/>
    <cellStyle name="Normal 3 3 6 2 2 6 2" xfId="24171"/>
    <cellStyle name="Normal 3 3 6 2 2 6 2 2" xfId="59387"/>
    <cellStyle name="Normal 3 3 6 2 2 6 3" xfId="46790"/>
    <cellStyle name="Normal 3 3 6 2 2 6 4" xfId="36776"/>
    <cellStyle name="Normal 3 3 6 2 2 7" xfId="15935"/>
    <cellStyle name="Normal 3 3 6 2 2 7 2" xfId="51151"/>
    <cellStyle name="Normal 3 3 6 2 2 7 3" xfId="28540"/>
    <cellStyle name="Normal 3 3 6 2 2 8" xfId="13026"/>
    <cellStyle name="Normal 3 3 6 2 2 8 2" xfId="48244"/>
    <cellStyle name="Normal 3 3 6 2 2 9" xfId="38554"/>
    <cellStyle name="Normal 3 3 6 2 3" xfId="3593"/>
    <cellStyle name="Normal 3 3 6 2 3 10" xfId="27089"/>
    <cellStyle name="Normal 3 3 6 2 3 11" xfId="61493"/>
    <cellStyle name="Normal 3 3 6 2 3 2" xfId="5389"/>
    <cellStyle name="Normal 3 3 6 2 3 2 2" xfId="18036"/>
    <cellStyle name="Normal 3 3 6 2 3 2 2 2" xfId="53252"/>
    <cellStyle name="Normal 3 3 6 2 3 2 3" xfId="40655"/>
    <cellStyle name="Normal 3 3 6 2 3 2 4" xfId="30641"/>
    <cellStyle name="Normal 3 3 6 2 3 3" xfId="6859"/>
    <cellStyle name="Normal 3 3 6 2 3 3 2" xfId="19490"/>
    <cellStyle name="Normal 3 3 6 2 3 3 2 2" xfId="54706"/>
    <cellStyle name="Normal 3 3 6 2 3 3 3" xfId="42109"/>
    <cellStyle name="Normal 3 3 6 2 3 3 4" xfId="32095"/>
    <cellStyle name="Normal 3 3 6 2 3 4" xfId="8318"/>
    <cellStyle name="Normal 3 3 6 2 3 4 2" xfId="20944"/>
    <cellStyle name="Normal 3 3 6 2 3 4 2 2" xfId="56160"/>
    <cellStyle name="Normal 3 3 6 2 3 4 3" xfId="43563"/>
    <cellStyle name="Normal 3 3 6 2 3 4 4" xfId="33549"/>
    <cellStyle name="Normal 3 3 6 2 3 5" xfId="10099"/>
    <cellStyle name="Normal 3 3 6 2 3 5 2" xfId="22720"/>
    <cellStyle name="Normal 3 3 6 2 3 5 2 2" xfId="57936"/>
    <cellStyle name="Normal 3 3 6 2 3 5 3" xfId="45339"/>
    <cellStyle name="Normal 3 3 6 2 3 5 4" xfId="35325"/>
    <cellStyle name="Normal 3 3 6 2 3 6" xfId="11893"/>
    <cellStyle name="Normal 3 3 6 2 3 6 2" xfId="24496"/>
    <cellStyle name="Normal 3 3 6 2 3 6 2 2" xfId="59712"/>
    <cellStyle name="Normal 3 3 6 2 3 6 3" xfId="47115"/>
    <cellStyle name="Normal 3 3 6 2 3 6 4" xfId="37101"/>
    <cellStyle name="Normal 3 3 6 2 3 7" xfId="16260"/>
    <cellStyle name="Normal 3 3 6 2 3 7 2" xfId="51476"/>
    <cellStyle name="Normal 3 3 6 2 3 7 3" xfId="28865"/>
    <cellStyle name="Normal 3 3 6 2 3 8" xfId="14482"/>
    <cellStyle name="Normal 3 3 6 2 3 8 2" xfId="49700"/>
    <cellStyle name="Normal 3 3 6 2 3 9" xfId="38879"/>
    <cellStyle name="Normal 3 3 6 2 4" xfId="2754"/>
    <cellStyle name="Normal 3 3 6 2 4 10" xfId="26280"/>
    <cellStyle name="Normal 3 3 6 2 4 11" xfId="60684"/>
    <cellStyle name="Normal 3 3 6 2 4 2" xfId="4580"/>
    <cellStyle name="Normal 3 3 6 2 4 2 2" xfId="17227"/>
    <cellStyle name="Normal 3 3 6 2 4 2 2 2" xfId="52443"/>
    <cellStyle name="Normal 3 3 6 2 4 2 3" xfId="39846"/>
    <cellStyle name="Normal 3 3 6 2 4 2 4" xfId="29832"/>
    <cellStyle name="Normal 3 3 6 2 4 3" xfId="6050"/>
    <cellStyle name="Normal 3 3 6 2 4 3 2" xfId="18681"/>
    <cellStyle name="Normal 3 3 6 2 4 3 2 2" xfId="53897"/>
    <cellStyle name="Normal 3 3 6 2 4 3 3" xfId="41300"/>
    <cellStyle name="Normal 3 3 6 2 4 3 4" xfId="31286"/>
    <cellStyle name="Normal 3 3 6 2 4 4" xfId="7509"/>
    <cellStyle name="Normal 3 3 6 2 4 4 2" xfId="20135"/>
    <cellStyle name="Normal 3 3 6 2 4 4 2 2" xfId="55351"/>
    <cellStyle name="Normal 3 3 6 2 4 4 3" xfId="42754"/>
    <cellStyle name="Normal 3 3 6 2 4 4 4" xfId="32740"/>
    <cellStyle name="Normal 3 3 6 2 4 5" xfId="9290"/>
    <cellStyle name="Normal 3 3 6 2 4 5 2" xfId="21911"/>
    <cellStyle name="Normal 3 3 6 2 4 5 2 2" xfId="57127"/>
    <cellStyle name="Normal 3 3 6 2 4 5 3" xfId="44530"/>
    <cellStyle name="Normal 3 3 6 2 4 5 4" xfId="34516"/>
    <cellStyle name="Normal 3 3 6 2 4 6" xfId="11084"/>
    <cellStyle name="Normal 3 3 6 2 4 6 2" xfId="23687"/>
    <cellStyle name="Normal 3 3 6 2 4 6 2 2" xfId="58903"/>
    <cellStyle name="Normal 3 3 6 2 4 6 3" xfId="46306"/>
    <cellStyle name="Normal 3 3 6 2 4 6 4" xfId="36292"/>
    <cellStyle name="Normal 3 3 6 2 4 7" xfId="15451"/>
    <cellStyle name="Normal 3 3 6 2 4 7 2" xfId="50667"/>
    <cellStyle name="Normal 3 3 6 2 4 7 3" xfId="28056"/>
    <cellStyle name="Normal 3 3 6 2 4 8" xfId="13673"/>
    <cellStyle name="Normal 3 3 6 2 4 8 2" xfId="48891"/>
    <cellStyle name="Normal 3 3 6 2 4 9" xfId="38070"/>
    <cellStyle name="Normal 3 3 6 2 5" xfId="3918"/>
    <cellStyle name="Normal 3 3 6 2 5 2" xfId="8641"/>
    <cellStyle name="Normal 3 3 6 2 5 2 2" xfId="21267"/>
    <cellStyle name="Normal 3 3 6 2 5 2 2 2" xfId="56483"/>
    <cellStyle name="Normal 3 3 6 2 5 2 3" xfId="43886"/>
    <cellStyle name="Normal 3 3 6 2 5 2 4" xfId="33872"/>
    <cellStyle name="Normal 3 3 6 2 5 3" xfId="10422"/>
    <cellStyle name="Normal 3 3 6 2 5 3 2" xfId="23043"/>
    <cellStyle name="Normal 3 3 6 2 5 3 2 2" xfId="58259"/>
    <cellStyle name="Normal 3 3 6 2 5 3 3" xfId="45662"/>
    <cellStyle name="Normal 3 3 6 2 5 3 4" xfId="35648"/>
    <cellStyle name="Normal 3 3 6 2 5 4" xfId="12218"/>
    <cellStyle name="Normal 3 3 6 2 5 4 2" xfId="24819"/>
    <cellStyle name="Normal 3 3 6 2 5 4 2 2" xfId="60035"/>
    <cellStyle name="Normal 3 3 6 2 5 4 3" xfId="47438"/>
    <cellStyle name="Normal 3 3 6 2 5 4 4" xfId="37424"/>
    <cellStyle name="Normal 3 3 6 2 5 5" xfId="16583"/>
    <cellStyle name="Normal 3 3 6 2 5 5 2" xfId="51799"/>
    <cellStyle name="Normal 3 3 6 2 5 5 3" xfId="29188"/>
    <cellStyle name="Normal 3 3 6 2 5 6" xfId="14805"/>
    <cellStyle name="Normal 3 3 6 2 5 6 2" xfId="50023"/>
    <cellStyle name="Normal 3 3 6 2 5 7" xfId="39202"/>
    <cellStyle name="Normal 3 3 6 2 5 8" xfId="27412"/>
    <cellStyle name="Normal 3 3 6 2 6" xfId="4258"/>
    <cellStyle name="Normal 3 3 6 2 6 2" xfId="16905"/>
    <cellStyle name="Normal 3 3 6 2 6 2 2" xfId="52121"/>
    <cellStyle name="Normal 3 3 6 2 6 2 3" xfId="29510"/>
    <cellStyle name="Normal 3 3 6 2 6 3" xfId="13351"/>
    <cellStyle name="Normal 3 3 6 2 6 3 2" xfId="48569"/>
    <cellStyle name="Normal 3 3 6 2 6 4" xfId="39524"/>
    <cellStyle name="Normal 3 3 6 2 6 5" xfId="25958"/>
    <cellStyle name="Normal 3 3 6 2 7" xfId="5728"/>
    <cellStyle name="Normal 3 3 6 2 7 2" xfId="18359"/>
    <cellStyle name="Normal 3 3 6 2 7 2 2" xfId="53575"/>
    <cellStyle name="Normal 3 3 6 2 7 3" xfId="40978"/>
    <cellStyle name="Normal 3 3 6 2 7 4" xfId="30964"/>
    <cellStyle name="Normal 3 3 6 2 8" xfId="7187"/>
    <cellStyle name="Normal 3 3 6 2 8 2" xfId="19813"/>
    <cellStyle name="Normal 3 3 6 2 8 2 2" xfId="55029"/>
    <cellStyle name="Normal 3 3 6 2 8 3" xfId="42432"/>
    <cellStyle name="Normal 3 3 6 2 8 4" xfId="32418"/>
    <cellStyle name="Normal 3 3 6 2 9" xfId="8968"/>
    <cellStyle name="Normal 3 3 6 2 9 2" xfId="21589"/>
    <cellStyle name="Normal 3 3 6 2 9 2 2" xfId="56805"/>
    <cellStyle name="Normal 3 3 6 2 9 3" xfId="44208"/>
    <cellStyle name="Normal 3 3 6 2 9 4" xfId="34194"/>
    <cellStyle name="Normal 3 3 6 3" xfId="3107"/>
    <cellStyle name="Normal 3 3 6 3 10" xfId="25476"/>
    <cellStyle name="Normal 3 3 6 3 11" xfId="61011"/>
    <cellStyle name="Normal 3 3 6 3 2" xfId="4907"/>
    <cellStyle name="Normal 3 3 6 3 2 2" xfId="17554"/>
    <cellStyle name="Normal 3 3 6 3 2 2 2" xfId="52770"/>
    <cellStyle name="Normal 3 3 6 3 2 2 3" xfId="30159"/>
    <cellStyle name="Normal 3 3 6 3 2 3" xfId="14000"/>
    <cellStyle name="Normal 3 3 6 3 2 3 2" xfId="49218"/>
    <cellStyle name="Normal 3 3 6 3 2 4" xfId="40173"/>
    <cellStyle name="Normal 3 3 6 3 2 5" xfId="26607"/>
    <cellStyle name="Normal 3 3 6 3 3" xfId="6377"/>
    <cellStyle name="Normal 3 3 6 3 3 2" xfId="19008"/>
    <cellStyle name="Normal 3 3 6 3 3 2 2" xfId="54224"/>
    <cellStyle name="Normal 3 3 6 3 3 3" xfId="41627"/>
    <cellStyle name="Normal 3 3 6 3 3 4" xfId="31613"/>
    <cellStyle name="Normal 3 3 6 3 4" xfId="7836"/>
    <cellStyle name="Normal 3 3 6 3 4 2" xfId="20462"/>
    <cellStyle name="Normal 3 3 6 3 4 2 2" xfId="55678"/>
    <cellStyle name="Normal 3 3 6 3 4 3" xfId="43081"/>
    <cellStyle name="Normal 3 3 6 3 4 4" xfId="33067"/>
    <cellStyle name="Normal 3 3 6 3 5" xfId="9617"/>
    <cellStyle name="Normal 3 3 6 3 5 2" xfId="22238"/>
    <cellStyle name="Normal 3 3 6 3 5 2 2" xfId="57454"/>
    <cellStyle name="Normal 3 3 6 3 5 3" xfId="44857"/>
    <cellStyle name="Normal 3 3 6 3 5 4" xfId="34843"/>
    <cellStyle name="Normal 3 3 6 3 6" xfId="11411"/>
    <cellStyle name="Normal 3 3 6 3 6 2" xfId="24014"/>
    <cellStyle name="Normal 3 3 6 3 6 2 2" xfId="59230"/>
    <cellStyle name="Normal 3 3 6 3 6 3" xfId="46633"/>
    <cellStyle name="Normal 3 3 6 3 6 4" xfId="36619"/>
    <cellStyle name="Normal 3 3 6 3 7" xfId="15778"/>
    <cellStyle name="Normal 3 3 6 3 7 2" xfId="50994"/>
    <cellStyle name="Normal 3 3 6 3 7 3" xfId="28383"/>
    <cellStyle name="Normal 3 3 6 3 8" xfId="12869"/>
    <cellStyle name="Normal 3 3 6 3 8 2" xfId="48087"/>
    <cellStyle name="Normal 3 3 6 3 9" xfId="38397"/>
    <cellStyle name="Normal 3 3 6 4" xfId="2928"/>
    <cellStyle name="Normal 3 3 6 4 10" xfId="25314"/>
    <cellStyle name="Normal 3 3 6 4 11" xfId="60849"/>
    <cellStyle name="Normal 3 3 6 4 2" xfId="4745"/>
    <cellStyle name="Normal 3 3 6 4 2 2" xfId="17392"/>
    <cellStyle name="Normal 3 3 6 4 2 2 2" xfId="52608"/>
    <cellStyle name="Normal 3 3 6 4 2 2 3" xfId="29997"/>
    <cellStyle name="Normal 3 3 6 4 2 3" xfId="13838"/>
    <cellStyle name="Normal 3 3 6 4 2 3 2" xfId="49056"/>
    <cellStyle name="Normal 3 3 6 4 2 4" xfId="40011"/>
    <cellStyle name="Normal 3 3 6 4 2 5" xfId="26445"/>
    <cellStyle name="Normal 3 3 6 4 3" xfId="6215"/>
    <cellStyle name="Normal 3 3 6 4 3 2" xfId="18846"/>
    <cellStyle name="Normal 3 3 6 4 3 2 2" xfId="54062"/>
    <cellStyle name="Normal 3 3 6 4 3 3" xfId="41465"/>
    <cellStyle name="Normal 3 3 6 4 3 4" xfId="31451"/>
    <cellStyle name="Normal 3 3 6 4 4" xfId="7674"/>
    <cellStyle name="Normal 3 3 6 4 4 2" xfId="20300"/>
    <cellStyle name="Normal 3 3 6 4 4 2 2" xfId="55516"/>
    <cellStyle name="Normal 3 3 6 4 4 3" xfId="42919"/>
    <cellStyle name="Normal 3 3 6 4 4 4" xfId="32905"/>
    <cellStyle name="Normal 3 3 6 4 5" xfId="9455"/>
    <cellStyle name="Normal 3 3 6 4 5 2" xfId="22076"/>
    <cellStyle name="Normal 3 3 6 4 5 2 2" xfId="57292"/>
    <cellStyle name="Normal 3 3 6 4 5 3" xfId="44695"/>
    <cellStyle name="Normal 3 3 6 4 5 4" xfId="34681"/>
    <cellStyle name="Normal 3 3 6 4 6" xfId="11249"/>
    <cellStyle name="Normal 3 3 6 4 6 2" xfId="23852"/>
    <cellStyle name="Normal 3 3 6 4 6 2 2" xfId="59068"/>
    <cellStyle name="Normal 3 3 6 4 6 3" xfId="46471"/>
    <cellStyle name="Normal 3 3 6 4 6 4" xfId="36457"/>
    <cellStyle name="Normal 3 3 6 4 7" xfId="15616"/>
    <cellStyle name="Normal 3 3 6 4 7 2" xfId="50832"/>
    <cellStyle name="Normal 3 3 6 4 7 3" xfId="28221"/>
    <cellStyle name="Normal 3 3 6 4 8" xfId="12707"/>
    <cellStyle name="Normal 3 3 6 4 8 2" xfId="47925"/>
    <cellStyle name="Normal 3 3 6 4 9" xfId="38235"/>
    <cellStyle name="Normal 3 3 6 5" xfId="3436"/>
    <cellStyle name="Normal 3 3 6 5 10" xfId="26932"/>
    <cellStyle name="Normal 3 3 6 5 11" xfId="61336"/>
    <cellStyle name="Normal 3 3 6 5 2" xfId="5232"/>
    <cellStyle name="Normal 3 3 6 5 2 2" xfId="17879"/>
    <cellStyle name="Normal 3 3 6 5 2 2 2" xfId="53095"/>
    <cellStyle name="Normal 3 3 6 5 2 3" xfId="40498"/>
    <cellStyle name="Normal 3 3 6 5 2 4" xfId="30484"/>
    <cellStyle name="Normal 3 3 6 5 3" xfId="6702"/>
    <cellStyle name="Normal 3 3 6 5 3 2" xfId="19333"/>
    <cellStyle name="Normal 3 3 6 5 3 2 2" xfId="54549"/>
    <cellStyle name="Normal 3 3 6 5 3 3" xfId="41952"/>
    <cellStyle name="Normal 3 3 6 5 3 4" xfId="31938"/>
    <cellStyle name="Normal 3 3 6 5 4" xfId="8161"/>
    <cellStyle name="Normal 3 3 6 5 4 2" xfId="20787"/>
    <cellStyle name="Normal 3 3 6 5 4 2 2" xfId="56003"/>
    <cellStyle name="Normal 3 3 6 5 4 3" xfId="43406"/>
    <cellStyle name="Normal 3 3 6 5 4 4" xfId="33392"/>
    <cellStyle name="Normal 3 3 6 5 5" xfId="9942"/>
    <cellStyle name="Normal 3 3 6 5 5 2" xfId="22563"/>
    <cellStyle name="Normal 3 3 6 5 5 2 2" xfId="57779"/>
    <cellStyle name="Normal 3 3 6 5 5 3" xfId="45182"/>
    <cellStyle name="Normal 3 3 6 5 5 4" xfId="35168"/>
    <cellStyle name="Normal 3 3 6 5 6" xfId="11736"/>
    <cellStyle name="Normal 3 3 6 5 6 2" xfId="24339"/>
    <cellStyle name="Normal 3 3 6 5 6 2 2" xfId="59555"/>
    <cellStyle name="Normal 3 3 6 5 6 3" xfId="46958"/>
    <cellStyle name="Normal 3 3 6 5 6 4" xfId="36944"/>
    <cellStyle name="Normal 3 3 6 5 7" xfId="16103"/>
    <cellStyle name="Normal 3 3 6 5 7 2" xfId="51319"/>
    <cellStyle name="Normal 3 3 6 5 7 3" xfId="28708"/>
    <cellStyle name="Normal 3 3 6 5 8" xfId="14325"/>
    <cellStyle name="Normal 3 3 6 5 8 2" xfId="49543"/>
    <cellStyle name="Normal 3 3 6 5 9" xfId="38722"/>
    <cellStyle name="Normal 3 3 6 6" xfId="2597"/>
    <cellStyle name="Normal 3 3 6 6 10" xfId="26123"/>
    <cellStyle name="Normal 3 3 6 6 11" xfId="60527"/>
    <cellStyle name="Normal 3 3 6 6 2" xfId="4423"/>
    <cellStyle name="Normal 3 3 6 6 2 2" xfId="17070"/>
    <cellStyle name="Normal 3 3 6 6 2 2 2" xfId="52286"/>
    <cellStyle name="Normal 3 3 6 6 2 3" xfId="39689"/>
    <cellStyle name="Normal 3 3 6 6 2 4" xfId="29675"/>
    <cellStyle name="Normal 3 3 6 6 3" xfId="5893"/>
    <cellStyle name="Normal 3 3 6 6 3 2" xfId="18524"/>
    <cellStyle name="Normal 3 3 6 6 3 2 2" xfId="53740"/>
    <cellStyle name="Normal 3 3 6 6 3 3" xfId="41143"/>
    <cellStyle name="Normal 3 3 6 6 3 4" xfId="31129"/>
    <cellStyle name="Normal 3 3 6 6 4" xfId="7352"/>
    <cellStyle name="Normal 3 3 6 6 4 2" xfId="19978"/>
    <cellStyle name="Normal 3 3 6 6 4 2 2" xfId="55194"/>
    <cellStyle name="Normal 3 3 6 6 4 3" xfId="42597"/>
    <cellStyle name="Normal 3 3 6 6 4 4" xfId="32583"/>
    <cellStyle name="Normal 3 3 6 6 5" xfId="9133"/>
    <cellStyle name="Normal 3 3 6 6 5 2" xfId="21754"/>
    <cellStyle name="Normal 3 3 6 6 5 2 2" xfId="56970"/>
    <cellStyle name="Normal 3 3 6 6 5 3" xfId="44373"/>
    <cellStyle name="Normal 3 3 6 6 5 4" xfId="34359"/>
    <cellStyle name="Normal 3 3 6 6 6" xfId="10927"/>
    <cellStyle name="Normal 3 3 6 6 6 2" xfId="23530"/>
    <cellStyle name="Normal 3 3 6 6 6 2 2" xfId="58746"/>
    <cellStyle name="Normal 3 3 6 6 6 3" xfId="46149"/>
    <cellStyle name="Normal 3 3 6 6 6 4" xfId="36135"/>
    <cellStyle name="Normal 3 3 6 6 7" xfId="15294"/>
    <cellStyle name="Normal 3 3 6 6 7 2" xfId="50510"/>
    <cellStyle name="Normal 3 3 6 6 7 3" xfId="27899"/>
    <cellStyle name="Normal 3 3 6 6 8" xfId="13516"/>
    <cellStyle name="Normal 3 3 6 6 8 2" xfId="48734"/>
    <cellStyle name="Normal 3 3 6 6 9" xfId="37913"/>
    <cellStyle name="Normal 3 3 6 7" xfId="3761"/>
    <cellStyle name="Normal 3 3 6 7 2" xfId="8484"/>
    <cellStyle name="Normal 3 3 6 7 2 2" xfId="21110"/>
    <cellStyle name="Normal 3 3 6 7 2 2 2" xfId="56326"/>
    <cellStyle name="Normal 3 3 6 7 2 3" xfId="43729"/>
    <cellStyle name="Normal 3 3 6 7 2 4" xfId="33715"/>
    <cellStyle name="Normal 3 3 6 7 3" xfId="10265"/>
    <cellStyle name="Normal 3 3 6 7 3 2" xfId="22886"/>
    <cellStyle name="Normal 3 3 6 7 3 2 2" xfId="58102"/>
    <cellStyle name="Normal 3 3 6 7 3 3" xfId="45505"/>
    <cellStyle name="Normal 3 3 6 7 3 4" xfId="35491"/>
    <cellStyle name="Normal 3 3 6 7 4" xfId="12061"/>
    <cellStyle name="Normal 3 3 6 7 4 2" xfId="24662"/>
    <cellStyle name="Normal 3 3 6 7 4 2 2" xfId="59878"/>
    <cellStyle name="Normal 3 3 6 7 4 3" xfId="47281"/>
    <cellStyle name="Normal 3 3 6 7 4 4" xfId="37267"/>
    <cellStyle name="Normal 3 3 6 7 5" xfId="16426"/>
    <cellStyle name="Normal 3 3 6 7 5 2" xfId="51642"/>
    <cellStyle name="Normal 3 3 6 7 5 3" xfId="29031"/>
    <cellStyle name="Normal 3 3 6 7 6" xfId="14648"/>
    <cellStyle name="Normal 3 3 6 7 6 2" xfId="49866"/>
    <cellStyle name="Normal 3 3 6 7 7" xfId="39045"/>
    <cellStyle name="Normal 3 3 6 7 8" xfId="27255"/>
    <cellStyle name="Normal 3 3 6 8" xfId="4101"/>
    <cellStyle name="Normal 3 3 6 8 2" xfId="16748"/>
    <cellStyle name="Normal 3 3 6 8 2 2" xfId="51964"/>
    <cellStyle name="Normal 3 3 6 8 2 3" xfId="29353"/>
    <cellStyle name="Normal 3 3 6 8 3" xfId="13194"/>
    <cellStyle name="Normal 3 3 6 8 3 2" xfId="48412"/>
    <cellStyle name="Normal 3 3 6 8 4" xfId="39367"/>
    <cellStyle name="Normal 3 3 6 8 5" xfId="25801"/>
    <cellStyle name="Normal 3 3 6 9" xfId="5571"/>
    <cellStyle name="Normal 3 3 6 9 2" xfId="18202"/>
    <cellStyle name="Normal 3 3 6 9 2 2" xfId="53418"/>
    <cellStyle name="Normal 3 3 6 9 3" xfId="40821"/>
    <cellStyle name="Normal 3 3 6 9 4" xfId="30807"/>
    <cellStyle name="Normal 3 3 7" xfId="2319"/>
    <cellStyle name="Normal 3 3 7 10" xfId="10661"/>
    <cellStyle name="Normal 3 3 7 10 2" xfId="23272"/>
    <cellStyle name="Normal 3 3 7 10 2 2" xfId="58488"/>
    <cellStyle name="Normal 3 3 7 10 3" xfId="45891"/>
    <cellStyle name="Normal 3 3 7 10 4" xfId="35877"/>
    <cellStyle name="Normal 3 3 7 11" xfId="15031"/>
    <cellStyle name="Normal 3 3 7 11 2" xfId="50247"/>
    <cellStyle name="Normal 3 3 7 11 3" xfId="27636"/>
    <cellStyle name="Normal 3 3 7 12" xfId="12444"/>
    <cellStyle name="Normal 3 3 7 12 2" xfId="47662"/>
    <cellStyle name="Normal 3 3 7 13" xfId="37650"/>
    <cellStyle name="Normal 3 3 7 14" xfId="25051"/>
    <cellStyle name="Normal 3 3 7 15" xfId="60264"/>
    <cellStyle name="Normal 3 3 7 2" xfId="3166"/>
    <cellStyle name="Normal 3 3 7 2 10" xfId="25535"/>
    <cellStyle name="Normal 3 3 7 2 11" xfId="61070"/>
    <cellStyle name="Normal 3 3 7 2 2" xfId="4966"/>
    <cellStyle name="Normal 3 3 7 2 2 2" xfId="17613"/>
    <cellStyle name="Normal 3 3 7 2 2 2 2" xfId="52829"/>
    <cellStyle name="Normal 3 3 7 2 2 2 3" xfId="30218"/>
    <cellStyle name="Normal 3 3 7 2 2 3" xfId="14059"/>
    <cellStyle name="Normal 3 3 7 2 2 3 2" xfId="49277"/>
    <cellStyle name="Normal 3 3 7 2 2 4" xfId="40232"/>
    <cellStyle name="Normal 3 3 7 2 2 5" xfId="26666"/>
    <cellStyle name="Normal 3 3 7 2 3" xfId="6436"/>
    <cellStyle name="Normal 3 3 7 2 3 2" xfId="19067"/>
    <cellStyle name="Normal 3 3 7 2 3 2 2" xfId="54283"/>
    <cellStyle name="Normal 3 3 7 2 3 3" xfId="41686"/>
    <cellStyle name="Normal 3 3 7 2 3 4" xfId="31672"/>
    <cellStyle name="Normal 3 3 7 2 4" xfId="7895"/>
    <cellStyle name="Normal 3 3 7 2 4 2" xfId="20521"/>
    <cellStyle name="Normal 3 3 7 2 4 2 2" xfId="55737"/>
    <cellStyle name="Normal 3 3 7 2 4 3" xfId="43140"/>
    <cellStyle name="Normal 3 3 7 2 4 4" xfId="33126"/>
    <cellStyle name="Normal 3 3 7 2 5" xfId="9676"/>
    <cellStyle name="Normal 3 3 7 2 5 2" xfId="22297"/>
    <cellStyle name="Normal 3 3 7 2 5 2 2" xfId="57513"/>
    <cellStyle name="Normal 3 3 7 2 5 3" xfId="44916"/>
    <cellStyle name="Normal 3 3 7 2 5 4" xfId="34902"/>
    <cellStyle name="Normal 3 3 7 2 6" xfId="11470"/>
    <cellStyle name="Normal 3 3 7 2 6 2" xfId="24073"/>
    <cellStyle name="Normal 3 3 7 2 6 2 2" xfId="59289"/>
    <cellStyle name="Normal 3 3 7 2 6 3" xfId="46692"/>
    <cellStyle name="Normal 3 3 7 2 6 4" xfId="36678"/>
    <cellStyle name="Normal 3 3 7 2 7" xfId="15837"/>
    <cellStyle name="Normal 3 3 7 2 7 2" xfId="51053"/>
    <cellStyle name="Normal 3 3 7 2 7 3" xfId="28442"/>
    <cellStyle name="Normal 3 3 7 2 8" xfId="12928"/>
    <cellStyle name="Normal 3 3 7 2 8 2" xfId="48146"/>
    <cellStyle name="Normal 3 3 7 2 9" xfId="38456"/>
    <cellStyle name="Normal 3 3 7 3" xfId="3495"/>
    <cellStyle name="Normal 3 3 7 3 10" xfId="26991"/>
    <cellStyle name="Normal 3 3 7 3 11" xfId="61395"/>
    <cellStyle name="Normal 3 3 7 3 2" xfId="5291"/>
    <cellStyle name="Normal 3 3 7 3 2 2" xfId="17938"/>
    <cellStyle name="Normal 3 3 7 3 2 2 2" xfId="53154"/>
    <cellStyle name="Normal 3 3 7 3 2 3" xfId="40557"/>
    <cellStyle name="Normal 3 3 7 3 2 4" xfId="30543"/>
    <cellStyle name="Normal 3 3 7 3 3" xfId="6761"/>
    <cellStyle name="Normal 3 3 7 3 3 2" xfId="19392"/>
    <cellStyle name="Normal 3 3 7 3 3 2 2" xfId="54608"/>
    <cellStyle name="Normal 3 3 7 3 3 3" xfId="42011"/>
    <cellStyle name="Normal 3 3 7 3 3 4" xfId="31997"/>
    <cellStyle name="Normal 3 3 7 3 4" xfId="8220"/>
    <cellStyle name="Normal 3 3 7 3 4 2" xfId="20846"/>
    <cellStyle name="Normal 3 3 7 3 4 2 2" xfId="56062"/>
    <cellStyle name="Normal 3 3 7 3 4 3" xfId="43465"/>
    <cellStyle name="Normal 3 3 7 3 4 4" xfId="33451"/>
    <cellStyle name="Normal 3 3 7 3 5" xfId="10001"/>
    <cellStyle name="Normal 3 3 7 3 5 2" xfId="22622"/>
    <cellStyle name="Normal 3 3 7 3 5 2 2" xfId="57838"/>
    <cellStyle name="Normal 3 3 7 3 5 3" xfId="45241"/>
    <cellStyle name="Normal 3 3 7 3 5 4" xfId="35227"/>
    <cellStyle name="Normal 3 3 7 3 6" xfId="11795"/>
    <cellStyle name="Normal 3 3 7 3 6 2" xfId="24398"/>
    <cellStyle name="Normal 3 3 7 3 6 2 2" xfId="59614"/>
    <cellStyle name="Normal 3 3 7 3 6 3" xfId="47017"/>
    <cellStyle name="Normal 3 3 7 3 6 4" xfId="37003"/>
    <cellStyle name="Normal 3 3 7 3 7" xfId="16162"/>
    <cellStyle name="Normal 3 3 7 3 7 2" xfId="51378"/>
    <cellStyle name="Normal 3 3 7 3 7 3" xfId="28767"/>
    <cellStyle name="Normal 3 3 7 3 8" xfId="14384"/>
    <cellStyle name="Normal 3 3 7 3 8 2" xfId="49602"/>
    <cellStyle name="Normal 3 3 7 3 9" xfId="38781"/>
    <cellStyle name="Normal 3 3 7 4" xfId="2656"/>
    <cellStyle name="Normal 3 3 7 4 10" xfId="26182"/>
    <cellStyle name="Normal 3 3 7 4 11" xfId="60586"/>
    <cellStyle name="Normal 3 3 7 4 2" xfId="4482"/>
    <cellStyle name="Normal 3 3 7 4 2 2" xfId="17129"/>
    <cellStyle name="Normal 3 3 7 4 2 2 2" xfId="52345"/>
    <cellStyle name="Normal 3 3 7 4 2 3" xfId="39748"/>
    <cellStyle name="Normal 3 3 7 4 2 4" xfId="29734"/>
    <cellStyle name="Normal 3 3 7 4 3" xfId="5952"/>
    <cellStyle name="Normal 3 3 7 4 3 2" xfId="18583"/>
    <cellStyle name="Normal 3 3 7 4 3 2 2" xfId="53799"/>
    <cellStyle name="Normal 3 3 7 4 3 3" xfId="41202"/>
    <cellStyle name="Normal 3 3 7 4 3 4" xfId="31188"/>
    <cellStyle name="Normal 3 3 7 4 4" xfId="7411"/>
    <cellStyle name="Normal 3 3 7 4 4 2" xfId="20037"/>
    <cellStyle name="Normal 3 3 7 4 4 2 2" xfId="55253"/>
    <cellStyle name="Normal 3 3 7 4 4 3" xfId="42656"/>
    <cellStyle name="Normal 3 3 7 4 4 4" xfId="32642"/>
    <cellStyle name="Normal 3 3 7 4 5" xfId="9192"/>
    <cellStyle name="Normal 3 3 7 4 5 2" xfId="21813"/>
    <cellStyle name="Normal 3 3 7 4 5 2 2" xfId="57029"/>
    <cellStyle name="Normal 3 3 7 4 5 3" xfId="44432"/>
    <cellStyle name="Normal 3 3 7 4 5 4" xfId="34418"/>
    <cellStyle name="Normal 3 3 7 4 6" xfId="10986"/>
    <cellStyle name="Normal 3 3 7 4 6 2" xfId="23589"/>
    <cellStyle name="Normal 3 3 7 4 6 2 2" xfId="58805"/>
    <cellStyle name="Normal 3 3 7 4 6 3" xfId="46208"/>
    <cellStyle name="Normal 3 3 7 4 6 4" xfId="36194"/>
    <cellStyle name="Normal 3 3 7 4 7" xfId="15353"/>
    <cellStyle name="Normal 3 3 7 4 7 2" xfId="50569"/>
    <cellStyle name="Normal 3 3 7 4 7 3" xfId="27958"/>
    <cellStyle name="Normal 3 3 7 4 8" xfId="13575"/>
    <cellStyle name="Normal 3 3 7 4 8 2" xfId="48793"/>
    <cellStyle name="Normal 3 3 7 4 9" xfId="37972"/>
    <cellStyle name="Normal 3 3 7 5" xfId="3820"/>
    <cellStyle name="Normal 3 3 7 5 2" xfId="8543"/>
    <cellStyle name="Normal 3 3 7 5 2 2" xfId="21169"/>
    <cellStyle name="Normal 3 3 7 5 2 2 2" xfId="56385"/>
    <cellStyle name="Normal 3 3 7 5 2 3" xfId="43788"/>
    <cellStyle name="Normal 3 3 7 5 2 4" xfId="33774"/>
    <cellStyle name="Normal 3 3 7 5 3" xfId="10324"/>
    <cellStyle name="Normal 3 3 7 5 3 2" xfId="22945"/>
    <cellStyle name="Normal 3 3 7 5 3 2 2" xfId="58161"/>
    <cellStyle name="Normal 3 3 7 5 3 3" xfId="45564"/>
    <cellStyle name="Normal 3 3 7 5 3 4" xfId="35550"/>
    <cellStyle name="Normal 3 3 7 5 4" xfId="12120"/>
    <cellStyle name="Normal 3 3 7 5 4 2" xfId="24721"/>
    <cellStyle name="Normal 3 3 7 5 4 2 2" xfId="59937"/>
    <cellStyle name="Normal 3 3 7 5 4 3" xfId="47340"/>
    <cellStyle name="Normal 3 3 7 5 4 4" xfId="37326"/>
    <cellStyle name="Normal 3 3 7 5 5" xfId="16485"/>
    <cellStyle name="Normal 3 3 7 5 5 2" xfId="51701"/>
    <cellStyle name="Normal 3 3 7 5 5 3" xfId="29090"/>
    <cellStyle name="Normal 3 3 7 5 6" xfId="14707"/>
    <cellStyle name="Normal 3 3 7 5 6 2" xfId="49925"/>
    <cellStyle name="Normal 3 3 7 5 7" xfId="39104"/>
    <cellStyle name="Normal 3 3 7 5 8" xfId="27314"/>
    <cellStyle name="Normal 3 3 7 6" xfId="4160"/>
    <cellStyle name="Normal 3 3 7 6 2" xfId="16807"/>
    <cellStyle name="Normal 3 3 7 6 2 2" xfId="52023"/>
    <cellStyle name="Normal 3 3 7 6 2 3" xfId="29412"/>
    <cellStyle name="Normal 3 3 7 6 3" xfId="13253"/>
    <cellStyle name="Normal 3 3 7 6 3 2" xfId="48471"/>
    <cellStyle name="Normal 3 3 7 6 4" xfId="39426"/>
    <cellStyle name="Normal 3 3 7 6 5" xfId="25860"/>
    <cellStyle name="Normal 3 3 7 7" xfId="5630"/>
    <cellStyle name="Normal 3 3 7 7 2" xfId="18261"/>
    <cellStyle name="Normal 3 3 7 7 2 2" xfId="53477"/>
    <cellStyle name="Normal 3 3 7 7 3" xfId="40880"/>
    <cellStyle name="Normal 3 3 7 7 4" xfId="30866"/>
    <cellStyle name="Normal 3 3 7 8" xfId="7089"/>
    <cellStyle name="Normal 3 3 7 8 2" xfId="19715"/>
    <cellStyle name="Normal 3 3 7 8 2 2" xfId="54931"/>
    <cellStyle name="Normal 3 3 7 8 3" xfId="42334"/>
    <cellStyle name="Normal 3 3 7 8 4" xfId="32320"/>
    <cellStyle name="Normal 3 3 7 9" xfId="8870"/>
    <cellStyle name="Normal 3 3 7 9 2" xfId="21491"/>
    <cellStyle name="Normal 3 3 7 9 2 2" xfId="56707"/>
    <cellStyle name="Normal 3 3 7 9 3" xfId="44110"/>
    <cellStyle name="Normal 3 3 7 9 4" xfId="34096"/>
    <cellStyle name="Normal 3 3 8" xfId="2413"/>
    <cellStyle name="Normal 3 3 8 10" xfId="10662"/>
    <cellStyle name="Normal 3 3 8 10 2" xfId="23273"/>
    <cellStyle name="Normal 3 3 8 10 2 2" xfId="58489"/>
    <cellStyle name="Normal 3 3 8 10 3" xfId="45892"/>
    <cellStyle name="Normal 3 3 8 10 4" xfId="35878"/>
    <cellStyle name="Normal 3 3 8 11" xfId="15124"/>
    <cellStyle name="Normal 3 3 8 11 2" xfId="50340"/>
    <cellStyle name="Normal 3 3 8 11 3" xfId="27729"/>
    <cellStyle name="Normal 3 3 8 12" xfId="12537"/>
    <cellStyle name="Normal 3 3 8 12 2" xfId="47755"/>
    <cellStyle name="Normal 3 3 8 13" xfId="37743"/>
    <cellStyle name="Normal 3 3 8 14" xfId="25144"/>
    <cellStyle name="Normal 3 3 8 15" xfId="60357"/>
    <cellStyle name="Normal 3 3 8 2" xfId="3259"/>
    <cellStyle name="Normal 3 3 8 2 10" xfId="25628"/>
    <cellStyle name="Normal 3 3 8 2 11" xfId="61163"/>
    <cellStyle name="Normal 3 3 8 2 2" xfId="5059"/>
    <cellStyle name="Normal 3 3 8 2 2 2" xfId="17706"/>
    <cellStyle name="Normal 3 3 8 2 2 2 2" xfId="52922"/>
    <cellStyle name="Normal 3 3 8 2 2 2 3" xfId="30311"/>
    <cellStyle name="Normal 3 3 8 2 2 3" xfId="14152"/>
    <cellStyle name="Normal 3 3 8 2 2 3 2" xfId="49370"/>
    <cellStyle name="Normal 3 3 8 2 2 4" xfId="40325"/>
    <cellStyle name="Normal 3 3 8 2 2 5" xfId="26759"/>
    <cellStyle name="Normal 3 3 8 2 3" xfId="6529"/>
    <cellStyle name="Normal 3 3 8 2 3 2" xfId="19160"/>
    <cellStyle name="Normal 3 3 8 2 3 2 2" xfId="54376"/>
    <cellStyle name="Normal 3 3 8 2 3 3" xfId="41779"/>
    <cellStyle name="Normal 3 3 8 2 3 4" xfId="31765"/>
    <cellStyle name="Normal 3 3 8 2 4" xfId="7988"/>
    <cellStyle name="Normal 3 3 8 2 4 2" xfId="20614"/>
    <cellStyle name="Normal 3 3 8 2 4 2 2" xfId="55830"/>
    <cellStyle name="Normal 3 3 8 2 4 3" xfId="43233"/>
    <cellStyle name="Normal 3 3 8 2 4 4" xfId="33219"/>
    <cellStyle name="Normal 3 3 8 2 5" xfId="9769"/>
    <cellStyle name="Normal 3 3 8 2 5 2" xfId="22390"/>
    <cellStyle name="Normal 3 3 8 2 5 2 2" xfId="57606"/>
    <cellStyle name="Normal 3 3 8 2 5 3" xfId="45009"/>
    <cellStyle name="Normal 3 3 8 2 5 4" xfId="34995"/>
    <cellStyle name="Normal 3 3 8 2 6" xfId="11563"/>
    <cellStyle name="Normal 3 3 8 2 6 2" xfId="24166"/>
    <cellStyle name="Normal 3 3 8 2 6 2 2" xfId="59382"/>
    <cellStyle name="Normal 3 3 8 2 6 3" xfId="46785"/>
    <cellStyle name="Normal 3 3 8 2 6 4" xfId="36771"/>
    <cellStyle name="Normal 3 3 8 2 7" xfId="15930"/>
    <cellStyle name="Normal 3 3 8 2 7 2" xfId="51146"/>
    <cellStyle name="Normal 3 3 8 2 7 3" xfId="28535"/>
    <cellStyle name="Normal 3 3 8 2 8" xfId="13021"/>
    <cellStyle name="Normal 3 3 8 2 8 2" xfId="48239"/>
    <cellStyle name="Normal 3 3 8 2 9" xfId="38549"/>
    <cellStyle name="Normal 3 3 8 3" xfId="3588"/>
    <cellStyle name="Normal 3 3 8 3 10" xfId="27084"/>
    <cellStyle name="Normal 3 3 8 3 11" xfId="61488"/>
    <cellStyle name="Normal 3 3 8 3 2" xfId="5384"/>
    <cellStyle name="Normal 3 3 8 3 2 2" xfId="18031"/>
    <cellStyle name="Normal 3 3 8 3 2 2 2" xfId="53247"/>
    <cellStyle name="Normal 3 3 8 3 2 3" xfId="40650"/>
    <cellStyle name="Normal 3 3 8 3 2 4" xfId="30636"/>
    <cellStyle name="Normal 3 3 8 3 3" xfId="6854"/>
    <cellStyle name="Normal 3 3 8 3 3 2" xfId="19485"/>
    <cellStyle name="Normal 3 3 8 3 3 2 2" xfId="54701"/>
    <cellStyle name="Normal 3 3 8 3 3 3" xfId="42104"/>
    <cellStyle name="Normal 3 3 8 3 3 4" xfId="32090"/>
    <cellStyle name="Normal 3 3 8 3 4" xfId="8313"/>
    <cellStyle name="Normal 3 3 8 3 4 2" xfId="20939"/>
    <cellStyle name="Normal 3 3 8 3 4 2 2" xfId="56155"/>
    <cellStyle name="Normal 3 3 8 3 4 3" xfId="43558"/>
    <cellStyle name="Normal 3 3 8 3 4 4" xfId="33544"/>
    <cellStyle name="Normal 3 3 8 3 5" xfId="10094"/>
    <cellStyle name="Normal 3 3 8 3 5 2" xfId="22715"/>
    <cellStyle name="Normal 3 3 8 3 5 2 2" xfId="57931"/>
    <cellStyle name="Normal 3 3 8 3 5 3" xfId="45334"/>
    <cellStyle name="Normal 3 3 8 3 5 4" xfId="35320"/>
    <cellStyle name="Normal 3 3 8 3 6" xfId="11888"/>
    <cellStyle name="Normal 3 3 8 3 6 2" xfId="24491"/>
    <cellStyle name="Normal 3 3 8 3 6 2 2" xfId="59707"/>
    <cellStyle name="Normal 3 3 8 3 6 3" xfId="47110"/>
    <cellStyle name="Normal 3 3 8 3 6 4" xfId="37096"/>
    <cellStyle name="Normal 3 3 8 3 7" xfId="16255"/>
    <cellStyle name="Normal 3 3 8 3 7 2" xfId="51471"/>
    <cellStyle name="Normal 3 3 8 3 7 3" xfId="28860"/>
    <cellStyle name="Normal 3 3 8 3 8" xfId="14477"/>
    <cellStyle name="Normal 3 3 8 3 8 2" xfId="49695"/>
    <cellStyle name="Normal 3 3 8 3 9" xfId="38874"/>
    <cellStyle name="Normal 3 3 8 4" xfId="2749"/>
    <cellStyle name="Normal 3 3 8 4 10" xfId="26275"/>
    <cellStyle name="Normal 3 3 8 4 11" xfId="60679"/>
    <cellStyle name="Normal 3 3 8 4 2" xfId="4575"/>
    <cellStyle name="Normal 3 3 8 4 2 2" xfId="17222"/>
    <cellStyle name="Normal 3 3 8 4 2 2 2" xfId="52438"/>
    <cellStyle name="Normal 3 3 8 4 2 3" xfId="39841"/>
    <cellStyle name="Normal 3 3 8 4 2 4" xfId="29827"/>
    <cellStyle name="Normal 3 3 8 4 3" xfId="6045"/>
    <cellStyle name="Normal 3 3 8 4 3 2" xfId="18676"/>
    <cellStyle name="Normal 3 3 8 4 3 2 2" xfId="53892"/>
    <cellStyle name="Normal 3 3 8 4 3 3" xfId="41295"/>
    <cellStyle name="Normal 3 3 8 4 3 4" xfId="31281"/>
    <cellStyle name="Normal 3 3 8 4 4" xfId="7504"/>
    <cellStyle name="Normal 3 3 8 4 4 2" xfId="20130"/>
    <cellStyle name="Normal 3 3 8 4 4 2 2" xfId="55346"/>
    <cellStyle name="Normal 3 3 8 4 4 3" xfId="42749"/>
    <cellStyle name="Normal 3 3 8 4 4 4" xfId="32735"/>
    <cellStyle name="Normal 3 3 8 4 5" xfId="9285"/>
    <cellStyle name="Normal 3 3 8 4 5 2" xfId="21906"/>
    <cellStyle name="Normal 3 3 8 4 5 2 2" xfId="57122"/>
    <cellStyle name="Normal 3 3 8 4 5 3" xfId="44525"/>
    <cellStyle name="Normal 3 3 8 4 5 4" xfId="34511"/>
    <cellStyle name="Normal 3 3 8 4 6" xfId="11079"/>
    <cellStyle name="Normal 3 3 8 4 6 2" xfId="23682"/>
    <cellStyle name="Normal 3 3 8 4 6 2 2" xfId="58898"/>
    <cellStyle name="Normal 3 3 8 4 6 3" xfId="46301"/>
    <cellStyle name="Normal 3 3 8 4 6 4" xfId="36287"/>
    <cellStyle name="Normal 3 3 8 4 7" xfId="15446"/>
    <cellStyle name="Normal 3 3 8 4 7 2" xfId="50662"/>
    <cellStyle name="Normal 3 3 8 4 7 3" xfId="28051"/>
    <cellStyle name="Normal 3 3 8 4 8" xfId="13668"/>
    <cellStyle name="Normal 3 3 8 4 8 2" xfId="48886"/>
    <cellStyle name="Normal 3 3 8 4 9" xfId="38065"/>
    <cellStyle name="Normal 3 3 8 5" xfId="3913"/>
    <cellStyle name="Normal 3 3 8 5 2" xfId="8636"/>
    <cellStyle name="Normal 3 3 8 5 2 2" xfId="21262"/>
    <cellStyle name="Normal 3 3 8 5 2 2 2" xfId="56478"/>
    <cellStyle name="Normal 3 3 8 5 2 3" xfId="43881"/>
    <cellStyle name="Normal 3 3 8 5 2 4" xfId="33867"/>
    <cellStyle name="Normal 3 3 8 5 3" xfId="10417"/>
    <cellStyle name="Normal 3 3 8 5 3 2" xfId="23038"/>
    <cellStyle name="Normal 3 3 8 5 3 2 2" xfId="58254"/>
    <cellStyle name="Normal 3 3 8 5 3 3" xfId="45657"/>
    <cellStyle name="Normal 3 3 8 5 3 4" xfId="35643"/>
    <cellStyle name="Normal 3 3 8 5 4" xfId="12213"/>
    <cellStyle name="Normal 3 3 8 5 4 2" xfId="24814"/>
    <cellStyle name="Normal 3 3 8 5 4 2 2" xfId="60030"/>
    <cellStyle name="Normal 3 3 8 5 4 3" xfId="47433"/>
    <cellStyle name="Normal 3 3 8 5 4 4" xfId="37419"/>
    <cellStyle name="Normal 3 3 8 5 5" xfId="16578"/>
    <cellStyle name="Normal 3 3 8 5 5 2" xfId="51794"/>
    <cellStyle name="Normal 3 3 8 5 5 3" xfId="29183"/>
    <cellStyle name="Normal 3 3 8 5 6" xfId="14800"/>
    <cellStyle name="Normal 3 3 8 5 6 2" xfId="50018"/>
    <cellStyle name="Normal 3 3 8 5 7" xfId="39197"/>
    <cellStyle name="Normal 3 3 8 5 8" xfId="27407"/>
    <cellStyle name="Normal 3 3 8 6" xfId="4253"/>
    <cellStyle name="Normal 3 3 8 6 2" xfId="16900"/>
    <cellStyle name="Normal 3 3 8 6 2 2" xfId="52116"/>
    <cellStyle name="Normal 3 3 8 6 2 3" xfId="29505"/>
    <cellStyle name="Normal 3 3 8 6 3" xfId="13346"/>
    <cellStyle name="Normal 3 3 8 6 3 2" xfId="48564"/>
    <cellStyle name="Normal 3 3 8 6 4" xfId="39519"/>
    <cellStyle name="Normal 3 3 8 6 5" xfId="25953"/>
    <cellStyle name="Normal 3 3 8 7" xfId="5723"/>
    <cellStyle name="Normal 3 3 8 7 2" xfId="18354"/>
    <cellStyle name="Normal 3 3 8 7 2 2" xfId="53570"/>
    <cellStyle name="Normal 3 3 8 7 3" xfId="40973"/>
    <cellStyle name="Normal 3 3 8 7 4" xfId="30959"/>
    <cellStyle name="Normal 3 3 8 8" xfId="7182"/>
    <cellStyle name="Normal 3 3 8 8 2" xfId="19808"/>
    <cellStyle name="Normal 3 3 8 8 2 2" xfId="55024"/>
    <cellStyle name="Normal 3 3 8 8 3" xfId="42427"/>
    <cellStyle name="Normal 3 3 8 8 4" xfId="32413"/>
    <cellStyle name="Normal 3 3 8 9" xfId="8963"/>
    <cellStyle name="Normal 3 3 8 9 2" xfId="21584"/>
    <cellStyle name="Normal 3 3 8 9 2 2" xfId="56800"/>
    <cellStyle name="Normal 3 3 8 9 3" xfId="44203"/>
    <cellStyle name="Normal 3 3 8 9 4" xfId="34189"/>
    <cellStyle name="Normal 3 3 9" xfId="3001"/>
    <cellStyle name="Normal 3 3 9 10" xfId="25376"/>
    <cellStyle name="Normal 3 3 9 11" xfId="60911"/>
    <cellStyle name="Normal 3 3 9 2" xfId="4807"/>
    <cellStyle name="Normal 3 3 9 2 2" xfId="17454"/>
    <cellStyle name="Normal 3 3 9 2 2 2" xfId="52670"/>
    <cellStyle name="Normal 3 3 9 2 2 3" xfId="30059"/>
    <cellStyle name="Normal 3 3 9 2 3" xfId="13900"/>
    <cellStyle name="Normal 3 3 9 2 3 2" xfId="49118"/>
    <cellStyle name="Normal 3 3 9 2 4" xfId="40073"/>
    <cellStyle name="Normal 3 3 9 2 5" xfId="26507"/>
    <cellStyle name="Normal 3 3 9 3" xfId="6277"/>
    <cellStyle name="Normal 3 3 9 3 2" xfId="18908"/>
    <cellStyle name="Normal 3 3 9 3 2 2" xfId="54124"/>
    <cellStyle name="Normal 3 3 9 3 3" xfId="41527"/>
    <cellStyle name="Normal 3 3 9 3 4" xfId="31513"/>
    <cellStyle name="Normal 3 3 9 4" xfId="7736"/>
    <cellStyle name="Normal 3 3 9 4 2" xfId="20362"/>
    <cellStyle name="Normal 3 3 9 4 2 2" xfId="55578"/>
    <cellStyle name="Normal 3 3 9 4 3" xfId="42981"/>
    <cellStyle name="Normal 3 3 9 4 4" xfId="32967"/>
    <cellStyle name="Normal 3 3 9 5" xfId="9517"/>
    <cellStyle name="Normal 3 3 9 5 2" xfId="22138"/>
    <cellStyle name="Normal 3 3 9 5 2 2" xfId="57354"/>
    <cellStyle name="Normal 3 3 9 5 3" xfId="44757"/>
    <cellStyle name="Normal 3 3 9 5 4" xfId="34743"/>
    <cellStyle name="Normal 3 3 9 6" xfId="11311"/>
    <cellStyle name="Normal 3 3 9 6 2" xfId="23914"/>
    <cellStyle name="Normal 3 3 9 6 2 2" xfId="59130"/>
    <cellStyle name="Normal 3 3 9 6 3" xfId="46533"/>
    <cellStyle name="Normal 3 3 9 6 4" xfId="36519"/>
    <cellStyle name="Normal 3 3 9 7" xfId="15678"/>
    <cellStyle name="Normal 3 3 9 7 2" xfId="50894"/>
    <cellStyle name="Normal 3 3 9 7 3" xfId="28283"/>
    <cellStyle name="Normal 3 3 9 8" xfId="12769"/>
    <cellStyle name="Normal 3 3 9 8 2" xfId="47987"/>
    <cellStyle name="Normal 3 3 9 9" xfId="38297"/>
    <cellStyle name="Normal 3 3_District Target Attainment" xfId="1159"/>
    <cellStyle name="Normal 3 4" xfId="617"/>
    <cellStyle name="Normal 3 4 10" xfId="2957"/>
    <cellStyle name="Normal 3 4 10 10" xfId="25337"/>
    <cellStyle name="Normal 3 4 10 11" xfId="60872"/>
    <cellStyle name="Normal 3 4 10 2" xfId="4768"/>
    <cellStyle name="Normal 3 4 10 2 2" xfId="17415"/>
    <cellStyle name="Normal 3 4 10 2 2 2" xfId="52631"/>
    <cellStyle name="Normal 3 4 10 2 2 3" xfId="30020"/>
    <cellStyle name="Normal 3 4 10 2 3" xfId="13861"/>
    <cellStyle name="Normal 3 4 10 2 3 2" xfId="49079"/>
    <cellStyle name="Normal 3 4 10 2 4" xfId="40034"/>
    <cellStyle name="Normal 3 4 10 2 5" xfId="26468"/>
    <cellStyle name="Normal 3 4 10 3" xfId="6238"/>
    <cellStyle name="Normal 3 4 10 3 2" xfId="18869"/>
    <cellStyle name="Normal 3 4 10 3 2 2" xfId="54085"/>
    <cellStyle name="Normal 3 4 10 3 3" xfId="41488"/>
    <cellStyle name="Normal 3 4 10 3 4" xfId="31474"/>
    <cellStyle name="Normal 3 4 10 4" xfId="7697"/>
    <cellStyle name="Normal 3 4 10 4 2" xfId="20323"/>
    <cellStyle name="Normal 3 4 10 4 2 2" xfId="55539"/>
    <cellStyle name="Normal 3 4 10 4 3" xfId="42942"/>
    <cellStyle name="Normal 3 4 10 4 4" xfId="32928"/>
    <cellStyle name="Normal 3 4 10 5" xfId="9478"/>
    <cellStyle name="Normal 3 4 10 5 2" xfId="22099"/>
    <cellStyle name="Normal 3 4 10 5 2 2" xfId="57315"/>
    <cellStyle name="Normal 3 4 10 5 3" xfId="44718"/>
    <cellStyle name="Normal 3 4 10 5 4" xfId="34704"/>
    <cellStyle name="Normal 3 4 10 6" xfId="11272"/>
    <cellStyle name="Normal 3 4 10 6 2" xfId="23875"/>
    <cellStyle name="Normal 3 4 10 6 2 2" xfId="59091"/>
    <cellStyle name="Normal 3 4 10 6 3" xfId="46494"/>
    <cellStyle name="Normal 3 4 10 6 4" xfId="36480"/>
    <cellStyle name="Normal 3 4 10 7" xfId="15639"/>
    <cellStyle name="Normal 3 4 10 7 2" xfId="50855"/>
    <cellStyle name="Normal 3 4 10 7 3" xfId="28244"/>
    <cellStyle name="Normal 3 4 10 8" xfId="12730"/>
    <cellStyle name="Normal 3 4 10 8 2" xfId="47948"/>
    <cellStyle name="Normal 3 4 10 9" xfId="38258"/>
    <cellStyle name="Normal 3 4 11" xfId="2835"/>
    <cellStyle name="Normal 3 4 11 10" xfId="25223"/>
    <cellStyle name="Normal 3 4 11 11" xfId="60758"/>
    <cellStyle name="Normal 3 4 11 2" xfId="4654"/>
    <cellStyle name="Normal 3 4 11 2 2" xfId="17301"/>
    <cellStyle name="Normal 3 4 11 2 2 2" xfId="52517"/>
    <cellStyle name="Normal 3 4 11 2 2 3" xfId="29906"/>
    <cellStyle name="Normal 3 4 11 2 3" xfId="13747"/>
    <cellStyle name="Normal 3 4 11 2 3 2" xfId="48965"/>
    <cellStyle name="Normal 3 4 11 2 4" xfId="39920"/>
    <cellStyle name="Normal 3 4 11 2 5" xfId="26354"/>
    <cellStyle name="Normal 3 4 11 3" xfId="6124"/>
    <cellStyle name="Normal 3 4 11 3 2" xfId="18755"/>
    <cellStyle name="Normal 3 4 11 3 2 2" xfId="53971"/>
    <cellStyle name="Normal 3 4 11 3 3" xfId="41374"/>
    <cellStyle name="Normal 3 4 11 3 4" xfId="31360"/>
    <cellStyle name="Normal 3 4 11 4" xfId="7583"/>
    <cellStyle name="Normal 3 4 11 4 2" xfId="20209"/>
    <cellStyle name="Normal 3 4 11 4 2 2" xfId="55425"/>
    <cellStyle name="Normal 3 4 11 4 3" xfId="42828"/>
    <cellStyle name="Normal 3 4 11 4 4" xfId="32814"/>
    <cellStyle name="Normal 3 4 11 5" xfId="9364"/>
    <cellStyle name="Normal 3 4 11 5 2" xfId="21985"/>
    <cellStyle name="Normal 3 4 11 5 2 2" xfId="57201"/>
    <cellStyle name="Normal 3 4 11 5 3" xfId="44604"/>
    <cellStyle name="Normal 3 4 11 5 4" xfId="34590"/>
    <cellStyle name="Normal 3 4 11 6" xfId="11158"/>
    <cellStyle name="Normal 3 4 11 6 2" xfId="23761"/>
    <cellStyle name="Normal 3 4 11 6 2 2" xfId="58977"/>
    <cellStyle name="Normal 3 4 11 6 3" xfId="46380"/>
    <cellStyle name="Normal 3 4 11 6 4" xfId="36366"/>
    <cellStyle name="Normal 3 4 11 7" xfId="15525"/>
    <cellStyle name="Normal 3 4 11 7 2" xfId="50741"/>
    <cellStyle name="Normal 3 4 11 7 3" xfId="28130"/>
    <cellStyle name="Normal 3 4 11 8" xfId="12616"/>
    <cellStyle name="Normal 3 4 11 8 2" xfId="47834"/>
    <cellStyle name="Normal 3 4 11 9" xfId="38144"/>
    <cellStyle name="Normal 3 4 12" xfId="3345"/>
    <cellStyle name="Normal 3 4 12 10" xfId="26841"/>
    <cellStyle name="Normal 3 4 12 11" xfId="61245"/>
    <cellStyle name="Normal 3 4 12 2" xfId="5141"/>
    <cellStyle name="Normal 3 4 12 2 2" xfId="17788"/>
    <cellStyle name="Normal 3 4 12 2 2 2" xfId="53004"/>
    <cellStyle name="Normal 3 4 12 2 3" xfId="40407"/>
    <cellStyle name="Normal 3 4 12 2 4" xfId="30393"/>
    <cellStyle name="Normal 3 4 12 3" xfId="6611"/>
    <cellStyle name="Normal 3 4 12 3 2" xfId="19242"/>
    <cellStyle name="Normal 3 4 12 3 2 2" xfId="54458"/>
    <cellStyle name="Normal 3 4 12 3 3" xfId="41861"/>
    <cellStyle name="Normal 3 4 12 3 4" xfId="31847"/>
    <cellStyle name="Normal 3 4 12 4" xfId="8070"/>
    <cellStyle name="Normal 3 4 12 4 2" xfId="20696"/>
    <cellStyle name="Normal 3 4 12 4 2 2" xfId="55912"/>
    <cellStyle name="Normal 3 4 12 4 3" xfId="43315"/>
    <cellStyle name="Normal 3 4 12 4 4" xfId="33301"/>
    <cellStyle name="Normal 3 4 12 5" xfId="9851"/>
    <cellStyle name="Normal 3 4 12 5 2" xfId="22472"/>
    <cellStyle name="Normal 3 4 12 5 2 2" xfId="57688"/>
    <cellStyle name="Normal 3 4 12 5 3" xfId="45091"/>
    <cellStyle name="Normal 3 4 12 5 4" xfId="35077"/>
    <cellStyle name="Normal 3 4 12 6" xfId="11645"/>
    <cellStyle name="Normal 3 4 12 6 2" xfId="24248"/>
    <cellStyle name="Normal 3 4 12 6 2 2" xfId="59464"/>
    <cellStyle name="Normal 3 4 12 6 3" xfId="46867"/>
    <cellStyle name="Normal 3 4 12 6 4" xfId="36853"/>
    <cellStyle name="Normal 3 4 12 7" xfId="16012"/>
    <cellStyle name="Normal 3 4 12 7 2" xfId="51228"/>
    <cellStyle name="Normal 3 4 12 7 3" xfId="28617"/>
    <cellStyle name="Normal 3 4 12 8" xfId="14234"/>
    <cellStyle name="Normal 3 4 12 8 2" xfId="49452"/>
    <cellStyle name="Normal 3 4 12 9" xfId="38631"/>
    <cellStyle name="Normal 3 4 13" xfId="2505"/>
    <cellStyle name="Normal 3 4 13 10" xfId="26032"/>
    <cellStyle name="Normal 3 4 13 11" xfId="60436"/>
    <cellStyle name="Normal 3 4 13 2" xfId="4332"/>
    <cellStyle name="Normal 3 4 13 2 2" xfId="16979"/>
    <cellStyle name="Normal 3 4 13 2 2 2" xfId="52195"/>
    <cellStyle name="Normal 3 4 13 2 3" xfId="39598"/>
    <cellStyle name="Normal 3 4 13 2 4" xfId="29584"/>
    <cellStyle name="Normal 3 4 13 3" xfId="5802"/>
    <cellStyle name="Normal 3 4 13 3 2" xfId="18433"/>
    <cellStyle name="Normal 3 4 13 3 2 2" xfId="53649"/>
    <cellStyle name="Normal 3 4 13 3 3" xfId="41052"/>
    <cellStyle name="Normal 3 4 13 3 4" xfId="31038"/>
    <cellStyle name="Normal 3 4 13 4" xfId="7261"/>
    <cellStyle name="Normal 3 4 13 4 2" xfId="19887"/>
    <cellStyle name="Normal 3 4 13 4 2 2" xfId="55103"/>
    <cellStyle name="Normal 3 4 13 4 3" xfId="42506"/>
    <cellStyle name="Normal 3 4 13 4 4" xfId="32492"/>
    <cellStyle name="Normal 3 4 13 5" xfId="9042"/>
    <cellStyle name="Normal 3 4 13 5 2" xfId="21663"/>
    <cellStyle name="Normal 3 4 13 5 2 2" xfId="56879"/>
    <cellStyle name="Normal 3 4 13 5 3" xfId="44282"/>
    <cellStyle name="Normal 3 4 13 5 4" xfId="34268"/>
    <cellStyle name="Normal 3 4 13 6" xfId="10836"/>
    <cellStyle name="Normal 3 4 13 6 2" xfId="23439"/>
    <cellStyle name="Normal 3 4 13 6 2 2" xfId="58655"/>
    <cellStyle name="Normal 3 4 13 6 3" xfId="46058"/>
    <cellStyle name="Normal 3 4 13 6 4" xfId="36044"/>
    <cellStyle name="Normal 3 4 13 7" xfId="15203"/>
    <cellStyle name="Normal 3 4 13 7 2" xfId="50419"/>
    <cellStyle name="Normal 3 4 13 7 3" xfId="27808"/>
    <cellStyle name="Normal 3 4 13 8" xfId="13425"/>
    <cellStyle name="Normal 3 4 13 8 2" xfId="48643"/>
    <cellStyle name="Normal 3 4 13 9" xfId="37822"/>
    <cellStyle name="Normal 3 4 14" xfId="3669"/>
    <cellStyle name="Normal 3 4 14 2" xfId="8393"/>
    <cellStyle name="Normal 3 4 14 2 2" xfId="21019"/>
    <cellStyle name="Normal 3 4 14 2 2 2" xfId="56235"/>
    <cellStyle name="Normal 3 4 14 2 3" xfId="43638"/>
    <cellStyle name="Normal 3 4 14 2 4" xfId="33624"/>
    <cellStyle name="Normal 3 4 14 3" xfId="10174"/>
    <cellStyle name="Normal 3 4 14 3 2" xfId="22795"/>
    <cellStyle name="Normal 3 4 14 3 2 2" xfId="58011"/>
    <cellStyle name="Normal 3 4 14 3 3" xfId="45414"/>
    <cellStyle name="Normal 3 4 14 3 4" xfId="35400"/>
    <cellStyle name="Normal 3 4 14 4" xfId="11970"/>
    <cellStyle name="Normal 3 4 14 4 2" xfId="24571"/>
    <cellStyle name="Normal 3 4 14 4 2 2" xfId="59787"/>
    <cellStyle name="Normal 3 4 14 4 3" xfId="47190"/>
    <cellStyle name="Normal 3 4 14 4 4" xfId="37176"/>
    <cellStyle name="Normal 3 4 14 5" xfId="16335"/>
    <cellStyle name="Normal 3 4 14 5 2" xfId="51551"/>
    <cellStyle name="Normal 3 4 14 5 3" xfId="28940"/>
    <cellStyle name="Normal 3 4 14 6" xfId="14557"/>
    <cellStyle name="Normal 3 4 14 6 2" xfId="49775"/>
    <cellStyle name="Normal 3 4 14 7" xfId="38954"/>
    <cellStyle name="Normal 3 4 14 8" xfId="27164"/>
    <cellStyle name="Normal 3 4 15" xfId="4001"/>
    <cellStyle name="Normal 3 4 15 2" xfId="16657"/>
    <cellStyle name="Normal 3 4 15 2 2" xfId="51873"/>
    <cellStyle name="Normal 3 4 15 2 3" xfId="29262"/>
    <cellStyle name="Normal 3 4 15 3" xfId="13103"/>
    <cellStyle name="Normal 3 4 15 3 2" xfId="48321"/>
    <cellStyle name="Normal 3 4 15 4" xfId="39276"/>
    <cellStyle name="Normal 3 4 15 5" xfId="25710"/>
    <cellStyle name="Normal 3 4 16" xfId="5480"/>
    <cellStyle name="Normal 3 4 16 2" xfId="18111"/>
    <cellStyle name="Normal 3 4 16 2 2" xfId="53327"/>
    <cellStyle name="Normal 3 4 16 3" xfId="40730"/>
    <cellStyle name="Normal 3 4 16 4" xfId="30716"/>
    <cellStyle name="Normal 3 4 17" xfId="6936"/>
    <cellStyle name="Normal 3 4 17 2" xfId="19565"/>
    <cellStyle name="Normal 3 4 17 2 2" xfId="54781"/>
    <cellStyle name="Normal 3 4 17 3" xfId="42184"/>
    <cellStyle name="Normal 3 4 17 4" xfId="32170"/>
    <cellStyle name="Normal 3 4 18" xfId="8718"/>
    <cellStyle name="Normal 3 4 18 2" xfId="21341"/>
    <cellStyle name="Normal 3 4 18 2 2" xfId="56557"/>
    <cellStyle name="Normal 3 4 18 3" xfId="43960"/>
    <cellStyle name="Normal 3 4 18 4" xfId="33946"/>
    <cellStyle name="Normal 3 4 19" xfId="10663"/>
    <cellStyle name="Normal 3 4 19 2" xfId="23274"/>
    <cellStyle name="Normal 3 4 19 2 2" xfId="58490"/>
    <cellStyle name="Normal 3 4 19 3" xfId="45893"/>
    <cellStyle name="Normal 3 4 19 4" xfId="35879"/>
    <cellStyle name="Normal 3 4 2" xfId="618"/>
    <cellStyle name="Normal 3 4 2 2" xfId="1792"/>
    <cellStyle name="Normal 3 4 2_District Target Attainment" xfId="1164"/>
    <cellStyle name="Normal 3 4 20" xfId="14880"/>
    <cellStyle name="Normal 3 4 20 2" xfId="50097"/>
    <cellStyle name="Normal 3 4 20 3" xfId="27486"/>
    <cellStyle name="Normal 3 4 21" xfId="12294"/>
    <cellStyle name="Normal 3 4 21 2" xfId="47512"/>
    <cellStyle name="Normal 3 4 22" xfId="37499"/>
    <cellStyle name="Normal 3 4 23" xfId="24901"/>
    <cellStyle name="Normal 3 4 24" xfId="60114"/>
    <cellStyle name="Normal 3 4 3" xfId="1791"/>
    <cellStyle name="Normal 3 4 3 10" xfId="7010"/>
    <cellStyle name="Normal 3 4 3 10 2" xfId="19637"/>
    <cellStyle name="Normal 3 4 3 10 2 2" xfId="54853"/>
    <cellStyle name="Normal 3 4 3 10 3" xfId="42256"/>
    <cellStyle name="Normal 3 4 3 10 4" xfId="32242"/>
    <cellStyle name="Normal 3 4 3 11" xfId="8791"/>
    <cellStyle name="Normal 3 4 3 11 2" xfId="21413"/>
    <cellStyle name="Normal 3 4 3 11 2 2" xfId="56629"/>
    <cellStyle name="Normal 3 4 3 11 3" xfId="44032"/>
    <cellStyle name="Normal 3 4 3 11 4" xfId="34018"/>
    <cellStyle name="Normal 3 4 3 12" xfId="10664"/>
    <cellStyle name="Normal 3 4 3 12 2" xfId="23275"/>
    <cellStyle name="Normal 3 4 3 12 2 2" xfId="58491"/>
    <cellStyle name="Normal 3 4 3 12 3" xfId="45894"/>
    <cellStyle name="Normal 3 4 3 12 4" xfId="35880"/>
    <cellStyle name="Normal 3 4 3 13" xfId="14952"/>
    <cellStyle name="Normal 3 4 3 13 2" xfId="50169"/>
    <cellStyle name="Normal 3 4 3 13 3" xfId="27558"/>
    <cellStyle name="Normal 3 4 3 14" xfId="12366"/>
    <cellStyle name="Normal 3 4 3 14 2" xfId="47584"/>
    <cellStyle name="Normal 3 4 3 15" xfId="37571"/>
    <cellStyle name="Normal 3 4 3 16" xfId="24973"/>
    <cellStyle name="Normal 3 4 3 17" xfId="60186"/>
    <cellStyle name="Normal 3 4 3 2" xfId="2396"/>
    <cellStyle name="Normal 3 4 3 2 10" xfId="10665"/>
    <cellStyle name="Normal 3 4 3 2 10 2" xfId="23276"/>
    <cellStyle name="Normal 3 4 3 2 10 2 2" xfId="58492"/>
    <cellStyle name="Normal 3 4 3 2 10 3" xfId="45895"/>
    <cellStyle name="Normal 3 4 3 2 10 4" xfId="35881"/>
    <cellStyle name="Normal 3 4 3 2 11" xfId="15107"/>
    <cellStyle name="Normal 3 4 3 2 11 2" xfId="50323"/>
    <cellStyle name="Normal 3 4 3 2 11 3" xfId="27712"/>
    <cellStyle name="Normal 3 4 3 2 12" xfId="12520"/>
    <cellStyle name="Normal 3 4 3 2 12 2" xfId="47738"/>
    <cellStyle name="Normal 3 4 3 2 13" xfId="37726"/>
    <cellStyle name="Normal 3 4 3 2 14" xfId="25127"/>
    <cellStyle name="Normal 3 4 3 2 15" xfId="60340"/>
    <cellStyle name="Normal 3 4 3 2 2" xfId="3242"/>
    <cellStyle name="Normal 3 4 3 2 2 10" xfId="25611"/>
    <cellStyle name="Normal 3 4 3 2 2 11" xfId="61146"/>
    <cellStyle name="Normal 3 4 3 2 2 2" xfId="5042"/>
    <cellStyle name="Normal 3 4 3 2 2 2 2" xfId="17689"/>
    <cellStyle name="Normal 3 4 3 2 2 2 2 2" xfId="52905"/>
    <cellStyle name="Normal 3 4 3 2 2 2 2 3" xfId="30294"/>
    <cellStyle name="Normal 3 4 3 2 2 2 3" xfId="14135"/>
    <cellStyle name="Normal 3 4 3 2 2 2 3 2" xfId="49353"/>
    <cellStyle name="Normal 3 4 3 2 2 2 4" xfId="40308"/>
    <cellStyle name="Normal 3 4 3 2 2 2 5" xfId="26742"/>
    <cellStyle name="Normal 3 4 3 2 2 3" xfId="6512"/>
    <cellStyle name="Normal 3 4 3 2 2 3 2" xfId="19143"/>
    <cellStyle name="Normal 3 4 3 2 2 3 2 2" xfId="54359"/>
    <cellStyle name="Normal 3 4 3 2 2 3 3" xfId="41762"/>
    <cellStyle name="Normal 3 4 3 2 2 3 4" xfId="31748"/>
    <cellStyle name="Normal 3 4 3 2 2 4" xfId="7971"/>
    <cellStyle name="Normal 3 4 3 2 2 4 2" xfId="20597"/>
    <cellStyle name="Normal 3 4 3 2 2 4 2 2" xfId="55813"/>
    <cellStyle name="Normal 3 4 3 2 2 4 3" xfId="43216"/>
    <cellStyle name="Normal 3 4 3 2 2 4 4" xfId="33202"/>
    <cellStyle name="Normal 3 4 3 2 2 5" xfId="9752"/>
    <cellStyle name="Normal 3 4 3 2 2 5 2" xfId="22373"/>
    <cellStyle name="Normal 3 4 3 2 2 5 2 2" xfId="57589"/>
    <cellStyle name="Normal 3 4 3 2 2 5 3" xfId="44992"/>
    <cellStyle name="Normal 3 4 3 2 2 5 4" xfId="34978"/>
    <cellStyle name="Normal 3 4 3 2 2 6" xfId="11546"/>
    <cellStyle name="Normal 3 4 3 2 2 6 2" xfId="24149"/>
    <cellStyle name="Normal 3 4 3 2 2 6 2 2" xfId="59365"/>
    <cellStyle name="Normal 3 4 3 2 2 6 3" xfId="46768"/>
    <cellStyle name="Normal 3 4 3 2 2 6 4" xfId="36754"/>
    <cellStyle name="Normal 3 4 3 2 2 7" xfId="15913"/>
    <cellStyle name="Normal 3 4 3 2 2 7 2" xfId="51129"/>
    <cellStyle name="Normal 3 4 3 2 2 7 3" xfId="28518"/>
    <cellStyle name="Normal 3 4 3 2 2 8" xfId="13004"/>
    <cellStyle name="Normal 3 4 3 2 2 8 2" xfId="48222"/>
    <cellStyle name="Normal 3 4 3 2 2 9" xfId="38532"/>
    <cellStyle name="Normal 3 4 3 2 3" xfId="3571"/>
    <cellStyle name="Normal 3 4 3 2 3 10" xfId="27067"/>
    <cellStyle name="Normal 3 4 3 2 3 11" xfId="61471"/>
    <cellStyle name="Normal 3 4 3 2 3 2" xfId="5367"/>
    <cellStyle name="Normal 3 4 3 2 3 2 2" xfId="18014"/>
    <cellStyle name="Normal 3 4 3 2 3 2 2 2" xfId="53230"/>
    <cellStyle name="Normal 3 4 3 2 3 2 3" xfId="40633"/>
    <cellStyle name="Normal 3 4 3 2 3 2 4" xfId="30619"/>
    <cellStyle name="Normal 3 4 3 2 3 3" xfId="6837"/>
    <cellStyle name="Normal 3 4 3 2 3 3 2" xfId="19468"/>
    <cellStyle name="Normal 3 4 3 2 3 3 2 2" xfId="54684"/>
    <cellStyle name="Normal 3 4 3 2 3 3 3" xfId="42087"/>
    <cellStyle name="Normal 3 4 3 2 3 3 4" xfId="32073"/>
    <cellStyle name="Normal 3 4 3 2 3 4" xfId="8296"/>
    <cellStyle name="Normal 3 4 3 2 3 4 2" xfId="20922"/>
    <cellStyle name="Normal 3 4 3 2 3 4 2 2" xfId="56138"/>
    <cellStyle name="Normal 3 4 3 2 3 4 3" xfId="43541"/>
    <cellStyle name="Normal 3 4 3 2 3 4 4" xfId="33527"/>
    <cellStyle name="Normal 3 4 3 2 3 5" xfId="10077"/>
    <cellStyle name="Normal 3 4 3 2 3 5 2" xfId="22698"/>
    <cellStyle name="Normal 3 4 3 2 3 5 2 2" xfId="57914"/>
    <cellStyle name="Normal 3 4 3 2 3 5 3" xfId="45317"/>
    <cellStyle name="Normal 3 4 3 2 3 5 4" xfId="35303"/>
    <cellStyle name="Normal 3 4 3 2 3 6" xfId="11871"/>
    <cellStyle name="Normal 3 4 3 2 3 6 2" xfId="24474"/>
    <cellStyle name="Normal 3 4 3 2 3 6 2 2" xfId="59690"/>
    <cellStyle name="Normal 3 4 3 2 3 6 3" xfId="47093"/>
    <cellStyle name="Normal 3 4 3 2 3 6 4" xfId="37079"/>
    <cellStyle name="Normal 3 4 3 2 3 7" xfId="16238"/>
    <cellStyle name="Normal 3 4 3 2 3 7 2" xfId="51454"/>
    <cellStyle name="Normal 3 4 3 2 3 7 3" xfId="28843"/>
    <cellStyle name="Normal 3 4 3 2 3 8" xfId="14460"/>
    <cellStyle name="Normal 3 4 3 2 3 8 2" xfId="49678"/>
    <cellStyle name="Normal 3 4 3 2 3 9" xfId="38857"/>
    <cellStyle name="Normal 3 4 3 2 4" xfId="2732"/>
    <cellStyle name="Normal 3 4 3 2 4 10" xfId="26258"/>
    <cellStyle name="Normal 3 4 3 2 4 11" xfId="60662"/>
    <cellStyle name="Normal 3 4 3 2 4 2" xfId="4558"/>
    <cellStyle name="Normal 3 4 3 2 4 2 2" xfId="17205"/>
    <cellStyle name="Normal 3 4 3 2 4 2 2 2" xfId="52421"/>
    <cellStyle name="Normal 3 4 3 2 4 2 3" xfId="39824"/>
    <cellStyle name="Normal 3 4 3 2 4 2 4" xfId="29810"/>
    <cellStyle name="Normal 3 4 3 2 4 3" xfId="6028"/>
    <cellStyle name="Normal 3 4 3 2 4 3 2" xfId="18659"/>
    <cellStyle name="Normal 3 4 3 2 4 3 2 2" xfId="53875"/>
    <cellStyle name="Normal 3 4 3 2 4 3 3" xfId="41278"/>
    <cellStyle name="Normal 3 4 3 2 4 3 4" xfId="31264"/>
    <cellStyle name="Normal 3 4 3 2 4 4" xfId="7487"/>
    <cellStyle name="Normal 3 4 3 2 4 4 2" xfId="20113"/>
    <cellStyle name="Normal 3 4 3 2 4 4 2 2" xfId="55329"/>
    <cellStyle name="Normal 3 4 3 2 4 4 3" xfId="42732"/>
    <cellStyle name="Normal 3 4 3 2 4 4 4" xfId="32718"/>
    <cellStyle name="Normal 3 4 3 2 4 5" xfId="9268"/>
    <cellStyle name="Normal 3 4 3 2 4 5 2" xfId="21889"/>
    <cellStyle name="Normal 3 4 3 2 4 5 2 2" xfId="57105"/>
    <cellStyle name="Normal 3 4 3 2 4 5 3" xfId="44508"/>
    <cellStyle name="Normal 3 4 3 2 4 5 4" xfId="34494"/>
    <cellStyle name="Normal 3 4 3 2 4 6" xfId="11062"/>
    <cellStyle name="Normal 3 4 3 2 4 6 2" xfId="23665"/>
    <cellStyle name="Normal 3 4 3 2 4 6 2 2" xfId="58881"/>
    <cellStyle name="Normal 3 4 3 2 4 6 3" xfId="46284"/>
    <cellStyle name="Normal 3 4 3 2 4 6 4" xfId="36270"/>
    <cellStyle name="Normal 3 4 3 2 4 7" xfId="15429"/>
    <cellStyle name="Normal 3 4 3 2 4 7 2" xfId="50645"/>
    <cellStyle name="Normal 3 4 3 2 4 7 3" xfId="28034"/>
    <cellStyle name="Normal 3 4 3 2 4 8" xfId="13651"/>
    <cellStyle name="Normal 3 4 3 2 4 8 2" xfId="48869"/>
    <cellStyle name="Normal 3 4 3 2 4 9" xfId="38048"/>
    <cellStyle name="Normal 3 4 3 2 5" xfId="3896"/>
    <cellStyle name="Normal 3 4 3 2 5 2" xfId="8619"/>
    <cellStyle name="Normal 3 4 3 2 5 2 2" xfId="21245"/>
    <cellStyle name="Normal 3 4 3 2 5 2 2 2" xfId="56461"/>
    <cellStyle name="Normal 3 4 3 2 5 2 3" xfId="43864"/>
    <cellStyle name="Normal 3 4 3 2 5 2 4" xfId="33850"/>
    <cellStyle name="Normal 3 4 3 2 5 3" xfId="10400"/>
    <cellStyle name="Normal 3 4 3 2 5 3 2" xfId="23021"/>
    <cellStyle name="Normal 3 4 3 2 5 3 2 2" xfId="58237"/>
    <cellStyle name="Normal 3 4 3 2 5 3 3" xfId="45640"/>
    <cellStyle name="Normal 3 4 3 2 5 3 4" xfId="35626"/>
    <cellStyle name="Normal 3 4 3 2 5 4" xfId="12196"/>
    <cellStyle name="Normal 3 4 3 2 5 4 2" xfId="24797"/>
    <cellStyle name="Normal 3 4 3 2 5 4 2 2" xfId="60013"/>
    <cellStyle name="Normal 3 4 3 2 5 4 3" xfId="47416"/>
    <cellStyle name="Normal 3 4 3 2 5 4 4" xfId="37402"/>
    <cellStyle name="Normal 3 4 3 2 5 5" xfId="16561"/>
    <cellStyle name="Normal 3 4 3 2 5 5 2" xfId="51777"/>
    <cellStyle name="Normal 3 4 3 2 5 5 3" xfId="29166"/>
    <cellStyle name="Normal 3 4 3 2 5 6" xfId="14783"/>
    <cellStyle name="Normal 3 4 3 2 5 6 2" xfId="50001"/>
    <cellStyle name="Normal 3 4 3 2 5 7" xfId="39180"/>
    <cellStyle name="Normal 3 4 3 2 5 8" xfId="27390"/>
    <cellStyle name="Normal 3 4 3 2 6" xfId="4236"/>
    <cellStyle name="Normal 3 4 3 2 6 2" xfId="16883"/>
    <cellStyle name="Normal 3 4 3 2 6 2 2" xfId="52099"/>
    <cellStyle name="Normal 3 4 3 2 6 2 3" xfId="29488"/>
    <cellStyle name="Normal 3 4 3 2 6 3" xfId="13329"/>
    <cellStyle name="Normal 3 4 3 2 6 3 2" xfId="48547"/>
    <cellStyle name="Normal 3 4 3 2 6 4" xfId="39502"/>
    <cellStyle name="Normal 3 4 3 2 6 5" xfId="25936"/>
    <cellStyle name="Normal 3 4 3 2 7" xfId="5706"/>
    <cellStyle name="Normal 3 4 3 2 7 2" xfId="18337"/>
    <cellStyle name="Normal 3 4 3 2 7 2 2" xfId="53553"/>
    <cellStyle name="Normal 3 4 3 2 7 3" xfId="40956"/>
    <cellStyle name="Normal 3 4 3 2 7 4" xfId="30942"/>
    <cellStyle name="Normal 3 4 3 2 8" xfId="7165"/>
    <cellStyle name="Normal 3 4 3 2 8 2" xfId="19791"/>
    <cellStyle name="Normal 3 4 3 2 8 2 2" xfId="55007"/>
    <cellStyle name="Normal 3 4 3 2 8 3" xfId="42410"/>
    <cellStyle name="Normal 3 4 3 2 8 4" xfId="32396"/>
    <cellStyle name="Normal 3 4 3 2 9" xfId="8946"/>
    <cellStyle name="Normal 3 4 3 2 9 2" xfId="21567"/>
    <cellStyle name="Normal 3 4 3 2 9 2 2" xfId="56783"/>
    <cellStyle name="Normal 3 4 3 2 9 3" xfId="44186"/>
    <cellStyle name="Normal 3 4 3 2 9 4" xfId="34172"/>
    <cellStyle name="Normal 3 4 3 3" xfId="3082"/>
    <cellStyle name="Normal 3 4 3 3 10" xfId="25454"/>
    <cellStyle name="Normal 3 4 3 3 11" xfId="60989"/>
    <cellStyle name="Normal 3 4 3 3 2" xfId="4885"/>
    <cellStyle name="Normal 3 4 3 3 2 2" xfId="17532"/>
    <cellStyle name="Normal 3 4 3 3 2 2 2" xfId="52748"/>
    <cellStyle name="Normal 3 4 3 3 2 2 3" xfId="30137"/>
    <cellStyle name="Normal 3 4 3 3 2 3" xfId="13978"/>
    <cellStyle name="Normal 3 4 3 3 2 3 2" xfId="49196"/>
    <cellStyle name="Normal 3 4 3 3 2 4" xfId="40151"/>
    <cellStyle name="Normal 3 4 3 3 2 5" xfId="26585"/>
    <cellStyle name="Normal 3 4 3 3 3" xfId="6355"/>
    <cellStyle name="Normal 3 4 3 3 3 2" xfId="18986"/>
    <cellStyle name="Normal 3 4 3 3 3 2 2" xfId="54202"/>
    <cellStyle name="Normal 3 4 3 3 3 3" xfId="41605"/>
    <cellStyle name="Normal 3 4 3 3 3 4" xfId="31591"/>
    <cellStyle name="Normal 3 4 3 3 4" xfId="7814"/>
    <cellStyle name="Normal 3 4 3 3 4 2" xfId="20440"/>
    <cellStyle name="Normal 3 4 3 3 4 2 2" xfId="55656"/>
    <cellStyle name="Normal 3 4 3 3 4 3" xfId="43059"/>
    <cellStyle name="Normal 3 4 3 3 4 4" xfId="33045"/>
    <cellStyle name="Normal 3 4 3 3 5" xfId="9595"/>
    <cellStyle name="Normal 3 4 3 3 5 2" xfId="22216"/>
    <cellStyle name="Normal 3 4 3 3 5 2 2" xfId="57432"/>
    <cellStyle name="Normal 3 4 3 3 5 3" xfId="44835"/>
    <cellStyle name="Normal 3 4 3 3 5 4" xfId="34821"/>
    <cellStyle name="Normal 3 4 3 3 6" xfId="11389"/>
    <cellStyle name="Normal 3 4 3 3 6 2" xfId="23992"/>
    <cellStyle name="Normal 3 4 3 3 6 2 2" xfId="59208"/>
    <cellStyle name="Normal 3 4 3 3 6 3" xfId="46611"/>
    <cellStyle name="Normal 3 4 3 3 6 4" xfId="36597"/>
    <cellStyle name="Normal 3 4 3 3 7" xfId="15756"/>
    <cellStyle name="Normal 3 4 3 3 7 2" xfId="50972"/>
    <cellStyle name="Normal 3 4 3 3 7 3" xfId="28361"/>
    <cellStyle name="Normal 3 4 3 3 8" xfId="12847"/>
    <cellStyle name="Normal 3 4 3 3 8 2" xfId="48065"/>
    <cellStyle name="Normal 3 4 3 3 9" xfId="38375"/>
    <cellStyle name="Normal 3 4 3 4" xfId="2908"/>
    <cellStyle name="Normal 3 4 3 4 10" xfId="25295"/>
    <cellStyle name="Normal 3 4 3 4 11" xfId="60830"/>
    <cellStyle name="Normal 3 4 3 4 2" xfId="4726"/>
    <cellStyle name="Normal 3 4 3 4 2 2" xfId="17373"/>
    <cellStyle name="Normal 3 4 3 4 2 2 2" xfId="52589"/>
    <cellStyle name="Normal 3 4 3 4 2 2 3" xfId="29978"/>
    <cellStyle name="Normal 3 4 3 4 2 3" xfId="13819"/>
    <cellStyle name="Normal 3 4 3 4 2 3 2" xfId="49037"/>
    <cellStyle name="Normal 3 4 3 4 2 4" xfId="39992"/>
    <cellStyle name="Normal 3 4 3 4 2 5" xfId="26426"/>
    <cellStyle name="Normal 3 4 3 4 3" xfId="6196"/>
    <cellStyle name="Normal 3 4 3 4 3 2" xfId="18827"/>
    <cellStyle name="Normal 3 4 3 4 3 2 2" xfId="54043"/>
    <cellStyle name="Normal 3 4 3 4 3 3" xfId="41446"/>
    <cellStyle name="Normal 3 4 3 4 3 4" xfId="31432"/>
    <cellStyle name="Normal 3 4 3 4 4" xfId="7655"/>
    <cellStyle name="Normal 3 4 3 4 4 2" xfId="20281"/>
    <cellStyle name="Normal 3 4 3 4 4 2 2" xfId="55497"/>
    <cellStyle name="Normal 3 4 3 4 4 3" xfId="42900"/>
    <cellStyle name="Normal 3 4 3 4 4 4" xfId="32886"/>
    <cellStyle name="Normal 3 4 3 4 5" xfId="9436"/>
    <cellStyle name="Normal 3 4 3 4 5 2" xfId="22057"/>
    <cellStyle name="Normal 3 4 3 4 5 2 2" xfId="57273"/>
    <cellStyle name="Normal 3 4 3 4 5 3" xfId="44676"/>
    <cellStyle name="Normal 3 4 3 4 5 4" xfId="34662"/>
    <cellStyle name="Normal 3 4 3 4 6" xfId="11230"/>
    <cellStyle name="Normal 3 4 3 4 6 2" xfId="23833"/>
    <cellStyle name="Normal 3 4 3 4 6 2 2" xfId="59049"/>
    <cellStyle name="Normal 3 4 3 4 6 3" xfId="46452"/>
    <cellStyle name="Normal 3 4 3 4 6 4" xfId="36438"/>
    <cellStyle name="Normal 3 4 3 4 7" xfId="15597"/>
    <cellStyle name="Normal 3 4 3 4 7 2" xfId="50813"/>
    <cellStyle name="Normal 3 4 3 4 7 3" xfId="28202"/>
    <cellStyle name="Normal 3 4 3 4 8" xfId="12688"/>
    <cellStyle name="Normal 3 4 3 4 8 2" xfId="47906"/>
    <cellStyle name="Normal 3 4 3 4 9" xfId="38216"/>
    <cellStyle name="Normal 3 4 3 5" xfId="3417"/>
    <cellStyle name="Normal 3 4 3 5 10" xfId="26913"/>
    <cellStyle name="Normal 3 4 3 5 11" xfId="61317"/>
    <cellStyle name="Normal 3 4 3 5 2" xfId="5213"/>
    <cellStyle name="Normal 3 4 3 5 2 2" xfId="17860"/>
    <cellStyle name="Normal 3 4 3 5 2 2 2" xfId="53076"/>
    <cellStyle name="Normal 3 4 3 5 2 3" xfId="40479"/>
    <cellStyle name="Normal 3 4 3 5 2 4" xfId="30465"/>
    <cellStyle name="Normal 3 4 3 5 3" xfId="6683"/>
    <cellStyle name="Normal 3 4 3 5 3 2" xfId="19314"/>
    <cellStyle name="Normal 3 4 3 5 3 2 2" xfId="54530"/>
    <cellStyle name="Normal 3 4 3 5 3 3" xfId="41933"/>
    <cellStyle name="Normal 3 4 3 5 3 4" xfId="31919"/>
    <cellStyle name="Normal 3 4 3 5 4" xfId="8142"/>
    <cellStyle name="Normal 3 4 3 5 4 2" xfId="20768"/>
    <cellStyle name="Normal 3 4 3 5 4 2 2" xfId="55984"/>
    <cellStyle name="Normal 3 4 3 5 4 3" xfId="43387"/>
    <cellStyle name="Normal 3 4 3 5 4 4" xfId="33373"/>
    <cellStyle name="Normal 3 4 3 5 5" xfId="9923"/>
    <cellStyle name="Normal 3 4 3 5 5 2" xfId="22544"/>
    <cellStyle name="Normal 3 4 3 5 5 2 2" xfId="57760"/>
    <cellStyle name="Normal 3 4 3 5 5 3" xfId="45163"/>
    <cellStyle name="Normal 3 4 3 5 5 4" xfId="35149"/>
    <cellStyle name="Normal 3 4 3 5 6" xfId="11717"/>
    <cellStyle name="Normal 3 4 3 5 6 2" xfId="24320"/>
    <cellStyle name="Normal 3 4 3 5 6 2 2" xfId="59536"/>
    <cellStyle name="Normal 3 4 3 5 6 3" xfId="46939"/>
    <cellStyle name="Normal 3 4 3 5 6 4" xfId="36925"/>
    <cellStyle name="Normal 3 4 3 5 7" xfId="16084"/>
    <cellStyle name="Normal 3 4 3 5 7 2" xfId="51300"/>
    <cellStyle name="Normal 3 4 3 5 7 3" xfId="28689"/>
    <cellStyle name="Normal 3 4 3 5 8" xfId="14306"/>
    <cellStyle name="Normal 3 4 3 5 8 2" xfId="49524"/>
    <cellStyle name="Normal 3 4 3 5 9" xfId="38703"/>
    <cellStyle name="Normal 3 4 3 6" xfId="2577"/>
    <cellStyle name="Normal 3 4 3 6 10" xfId="26104"/>
    <cellStyle name="Normal 3 4 3 6 11" xfId="60508"/>
    <cellStyle name="Normal 3 4 3 6 2" xfId="4404"/>
    <cellStyle name="Normal 3 4 3 6 2 2" xfId="17051"/>
    <cellStyle name="Normal 3 4 3 6 2 2 2" xfId="52267"/>
    <cellStyle name="Normal 3 4 3 6 2 3" xfId="39670"/>
    <cellStyle name="Normal 3 4 3 6 2 4" xfId="29656"/>
    <cellStyle name="Normal 3 4 3 6 3" xfId="5874"/>
    <cellStyle name="Normal 3 4 3 6 3 2" xfId="18505"/>
    <cellStyle name="Normal 3 4 3 6 3 2 2" xfId="53721"/>
    <cellStyle name="Normal 3 4 3 6 3 3" xfId="41124"/>
    <cellStyle name="Normal 3 4 3 6 3 4" xfId="31110"/>
    <cellStyle name="Normal 3 4 3 6 4" xfId="7333"/>
    <cellStyle name="Normal 3 4 3 6 4 2" xfId="19959"/>
    <cellStyle name="Normal 3 4 3 6 4 2 2" xfId="55175"/>
    <cellStyle name="Normal 3 4 3 6 4 3" xfId="42578"/>
    <cellStyle name="Normal 3 4 3 6 4 4" xfId="32564"/>
    <cellStyle name="Normal 3 4 3 6 5" xfId="9114"/>
    <cellStyle name="Normal 3 4 3 6 5 2" xfId="21735"/>
    <cellStyle name="Normal 3 4 3 6 5 2 2" xfId="56951"/>
    <cellStyle name="Normal 3 4 3 6 5 3" xfId="44354"/>
    <cellStyle name="Normal 3 4 3 6 5 4" xfId="34340"/>
    <cellStyle name="Normal 3 4 3 6 6" xfId="10908"/>
    <cellStyle name="Normal 3 4 3 6 6 2" xfId="23511"/>
    <cellStyle name="Normal 3 4 3 6 6 2 2" xfId="58727"/>
    <cellStyle name="Normal 3 4 3 6 6 3" xfId="46130"/>
    <cellStyle name="Normal 3 4 3 6 6 4" xfId="36116"/>
    <cellStyle name="Normal 3 4 3 6 7" xfId="15275"/>
    <cellStyle name="Normal 3 4 3 6 7 2" xfId="50491"/>
    <cellStyle name="Normal 3 4 3 6 7 3" xfId="27880"/>
    <cellStyle name="Normal 3 4 3 6 8" xfId="13497"/>
    <cellStyle name="Normal 3 4 3 6 8 2" xfId="48715"/>
    <cellStyle name="Normal 3 4 3 6 9" xfId="37894"/>
    <cellStyle name="Normal 3 4 3 7" xfId="3741"/>
    <cellStyle name="Normal 3 4 3 7 2" xfId="8465"/>
    <cellStyle name="Normal 3 4 3 7 2 2" xfId="21091"/>
    <cellStyle name="Normal 3 4 3 7 2 2 2" xfId="56307"/>
    <cellStyle name="Normal 3 4 3 7 2 3" xfId="43710"/>
    <cellStyle name="Normal 3 4 3 7 2 4" xfId="33696"/>
    <cellStyle name="Normal 3 4 3 7 3" xfId="10246"/>
    <cellStyle name="Normal 3 4 3 7 3 2" xfId="22867"/>
    <cellStyle name="Normal 3 4 3 7 3 2 2" xfId="58083"/>
    <cellStyle name="Normal 3 4 3 7 3 3" xfId="45486"/>
    <cellStyle name="Normal 3 4 3 7 3 4" xfId="35472"/>
    <cellStyle name="Normal 3 4 3 7 4" xfId="12042"/>
    <cellStyle name="Normal 3 4 3 7 4 2" xfId="24643"/>
    <cellStyle name="Normal 3 4 3 7 4 2 2" xfId="59859"/>
    <cellStyle name="Normal 3 4 3 7 4 3" xfId="47262"/>
    <cellStyle name="Normal 3 4 3 7 4 4" xfId="37248"/>
    <cellStyle name="Normal 3 4 3 7 5" xfId="16407"/>
    <cellStyle name="Normal 3 4 3 7 5 2" xfId="51623"/>
    <cellStyle name="Normal 3 4 3 7 5 3" xfId="29012"/>
    <cellStyle name="Normal 3 4 3 7 6" xfId="14629"/>
    <cellStyle name="Normal 3 4 3 7 6 2" xfId="49847"/>
    <cellStyle name="Normal 3 4 3 7 7" xfId="39026"/>
    <cellStyle name="Normal 3 4 3 7 8" xfId="27236"/>
    <cellStyle name="Normal 3 4 3 8" xfId="4079"/>
    <cellStyle name="Normal 3 4 3 8 2" xfId="16729"/>
    <cellStyle name="Normal 3 4 3 8 2 2" xfId="51945"/>
    <cellStyle name="Normal 3 4 3 8 2 3" xfId="29334"/>
    <cellStyle name="Normal 3 4 3 8 3" xfId="13175"/>
    <cellStyle name="Normal 3 4 3 8 3 2" xfId="48393"/>
    <cellStyle name="Normal 3 4 3 8 4" xfId="39348"/>
    <cellStyle name="Normal 3 4 3 8 5" xfId="25782"/>
    <cellStyle name="Normal 3 4 3 9" xfId="5552"/>
    <cellStyle name="Normal 3 4 3 9 2" xfId="18183"/>
    <cellStyle name="Normal 3 4 3 9 2 2" xfId="53399"/>
    <cellStyle name="Normal 3 4 3 9 3" xfId="40802"/>
    <cellStyle name="Normal 3 4 3 9 4" xfId="30788"/>
    <cellStyle name="Normal 3 4 4" xfId="2252"/>
    <cellStyle name="Normal 3 4 4 10" xfId="7031"/>
    <cellStyle name="Normal 3 4 4 10 2" xfId="19657"/>
    <cellStyle name="Normal 3 4 4 10 2 2" xfId="54873"/>
    <cellStyle name="Normal 3 4 4 10 3" xfId="42276"/>
    <cellStyle name="Normal 3 4 4 10 4" xfId="32262"/>
    <cellStyle name="Normal 3 4 4 11" xfId="8812"/>
    <cellStyle name="Normal 3 4 4 11 2" xfId="21433"/>
    <cellStyle name="Normal 3 4 4 11 2 2" xfId="56649"/>
    <cellStyle name="Normal 3 4 4 11 3" xfId="44052"/>
    <cellStyle name="Normal 3 4 4 11 4" xfId="34038"/>
    <cellStyle name="Normal 3 4 4 12" xfId="10666"/>
    <cellStyle name="Normal 3 4 4 12 2" xfId="23277"/>
    <cellStyle name="Normal 3 4 4 12 2 2" xfId="58493"/>
    <cellStyle name="Normal 3 4 4 12 3" xfId="45896"/>
    <cellStyle name="Normal 3 4 4 12 4" xfId="35882"/>
    <cellStyle name="Normal 3 4 4 13" xfId="14973"/>
    <cellStyle name="Normal 3 4 4 13 2" xfId="50189"/>
    <cellStyle name="Normal 3 4 4 13 3" xfId="27578"/>
    <cellStyle name="Normal 3 4 4 14" xfId="12386"/>
    <cellStyle name="Normal 3 4 4 14 2" xfId="47604"/>
    <cellStyle name="Normal 3 4 4 15" xfId="37592"/>
    <cellStyle name="Normal 3 4 4 16" xfId="24993"/>
    <cellStyle name="Normal 3 4 4 17" xfId="60206"/>
    <cellStyle name="Normal 3 4 4 2" xfId="2425"/>
    <cellStyle name="Normal 3 4 4 2 10" xfId="10667"/>
    <cellStyle name="Normal 3 4 4 2 10 2" xfId="23278"/>
    <cellStyle name="Normal 3 4 4 2 10 2 2" xfId="58494"/>
    <cellStyle name="Normal 3 4 4 2 10 3" xfId="45897"/>
    <cellStyle name="Normal 3 4 4 2 10 4" xfId="35883"/>
    <cellStyle name="Normal 3 4 4 2 11" xfId="15130"/>
    <cellStyle name="Normal 3 4 4 2 11 2" xfId="50346"/>
    <cellStyle name="Normal 3 4 4 2 11 3" xfId="27735"/>
    <cellStyle name="Normal 3 4 4 2 12" xfId="12543"/>
    <cellStyle name="Normal 3 4 4 2 12 2" xfId="47761"/>
    <cellStyle name="Normal 3 4 4 2 13" xfId="37749"/>
    <cellStyle name="Normal 3 4 4 2 14" xfId="25150"/>
    <cellStyle name="Normal 3 4 4 2 15" xfId="60363"/>
    <cellStyle name="Normal 3 4 4 2 2" xfId="3265"/>
    <cellStyle name="Normal 3 4 4 2 2 10" xfId="25634"/>
    <cellStyle name="Normal 3 4 4 2 2 11" xfId="61169"/>
    <cellStyle name="Normal 3 4 4 2 2 2" xfId="5065"/>
    <cellStyle name="Normal 3 4 4 2 2 2 2" xfId="17712"/>
    <cellStyle name="Normal 3 4 4 2 2 2 2 2" xfId="52928"/>
    <cellStyle name="Normal 3 4 4 2 2 2 2 3" xfId="30317"/>
    <cellStyle name="Normal 3 4 4 2 2 2 3" xfId="14158"/>
    <cellStyle name="Normal 3 4 4 2 2 2 3 2" xfId="49376"/>
    <cellStyle name="Normal 3 4 4 2 2 2 4" xfId="40331"/>
    <cellStyle name="Normal 3 4 4 2 2 2 5" xfId="26765"/>
    <cellStyle name="Normal 3 4 4 2 2 3" xfId="6535"/>
    <cellStyle name="Normal 3 4 4 2 2 3 2" xfId="19166"/>
    <cellStyle name="Normal 3 4 4 2 2 3 2 2" xfId="54382"/>
    <cellStyle name="Normal 3 4 4 2 2 3 3" xfId="41785"/>
    <cellStyle name="Normal 3 4 4 2 2 3 4" xfId="31771"/>
    <cellStyle name="Normal 3 4 4 2 2 4" xfId="7994"/>
    <cellStyle name="Normal 3 4 4 2 2 4 2" xfId="20620"/>
    <cellStyle name="Normal 3 4 4 2 2 4 2 2" xfId="55836"/>
    <cellStyle name="Normal 3 4 4 2 2 4 3" xfId="43239"/>
    <cellStyle name="Normal 3 4 4 2 2 4 4" xfId="33225"/>
    <cellStyle name="Normal 3 4 4 2 2 5" xfId="9775"/>
    <cellStyle name="Normal 3 4 4 2 2 5 2" xfId="22396"/>
    <cellStyle name="Normal 3 4 4 2 2 5 2 2" xfId="57612"/>
    <cellStyle name="Normal 3 4 4 2 2 5 3" xfId="45015"/>
    <cellStyle name="Normal 3 4 4 2 2 5 4" xfId="35001"/>
    <cellStyle name="Normal 3 4 4 2 2 6" xfId="11569"/>
    <cellStyle name="Normal 3 4 4 2 2 6 2" xfId="24172"/>
    <cellStyle name="Normal 3 4 4 2 2 6 2 2" xfId="59388"/>
    <cellStyle name="Normal 3 4 4 2 2 6 3" xfId="46791"/>
    <cellStyle name="Normal 3 4 4 2 2 6 4" xfId="36777"/>
    <cellStyle name="Normal 3 4 4 2 2 7" xfId="15936"/>
    <cellStyle name="Normal 3 4 4 2 2 7 2" xfId="51152"/>
    <cellStyle name="Normal 3 4 4 2 2 7 3" xfId="28541"/>
    <cellStyle name="Normal 3 4 4 2 2 8" xfId="13027"/>
    <cellStyle name="Normal 3 4 4 2 2 8 2" xfId="48245"/>
    <cellStyle name="Normal 3 4 4 2 2 9" xfId="38555"/>
    <cellStyle name="Normal 3 4 4 2 3" xfId="3594"/>
    <cellStyle name="Normal 3 4 4 2 3 10" xfId="27090"/>
    <cellStyle name="Normal 3 4 4 2 3 11" xfId="61494"/>
    <cellStyle name="Normal 3 4 4 2 3 2" xfId="5390"/>
    <cellStyle name="Normal 3 4 4 2 3 2 2" xfId="18037"/>
    <cellStyle name="Normal 3 4 4 2 3 2 2 2" xfId="53253"/>
    <cellStyle name="Normal 3 4 4 2 3 2 3" xfId="40656"/>
    <cellStyle name="Normal 3 4 4 2 3 2 4" xfId="30642"/>
    <cellStyle name="Normal 3 4 4 2 3 3" xfId="6860"/>
    <cellStyle name="Normal 3 4 4 2 3 3 2" xfId="19491"/>
    <cellStyle name="Normal 3 4 4 2 3 3 2 2" xfId="54707"/>
    <cellStyle name="Normal 3 4 4 2 3 3 3" xfId="42110"/>
    <cellStyle name="Normal 3 4 4 2 3 3 4" xfId="32096"/>
    <cellStyle name="Normal 3 4 4 2 3 4" xfId="8319"/>
    <cellStyle name="Normal 3 4 4 2 3 4 2" xfId="20945"/>
    <cellStyle name="Normal 3 4 4 2 3 4 2 2" xfId="56161"/>
    <cellStyle name="Normal 3 4 4 2 3 4 3" xfId="43564"/>
    <cellStyle name="Normal 3 4 4 2 3 4 4" xfId="33550"/>
    <cellStyle name="Normal 3 4 4 2 3 5" xfId="10100"/>
    <cellStyle name="Normal 3 4 4 2 3 5 2" xfId="22721"/>
    <cellStyle name="Normal 3 4 4 2 3 5 2 2" xfId="57937"/>
    <cellStyle name="Normal 3 4 4 2 3 5 3" xfId="45340"/>
    <cellStyle name="Normal 3 4 4 2 3 5 4" xfId="35326"/>
    <cellStyle name="Normal 3 4 4 2 3 6" xfId="11894"/>
    <cellStyle name="Normal 3 4 4 2 3 6 2" xfId="24497"/>
    <cellStyle name="Normal 3 4 4 2 3 6 2 2" xfId="59713"/>
    <cellStyle name="Normal 3 4 4 2 3 6 3" xfId="47116"/>
    <cellStyle name="Normal 3 4 4 2 3 6 4" xfId="37102"/>
    <cellStyle name="Normal 3 4 4 2 3 7" xfId="16261"/>
    <cellStyle name="Normal 3 4 4 2 3 7 2" xfId="51477"/>
    <cellStyle name="Normal 3 4 4 2 3 7 3" xfId="28866"/>
    <cellStyle name="Normal 3 4 4 2 3 8" xfId="14483"/>
    <cellStyle name="Normal 3 4 4 2 3 8 2" xfId="49701"/>
    <cellStyle name="Normal 3 4 4 2 3 9" xfId="38880"/>
    <cellStyle name="Normal 3 4 4 2 4" xfId="2755"/>
    <cellStyle name="Normal 3 4 4 2 4 10" xfId="26281"/>
    <cellStyle name="Normal 3 4 4 2 4 11" xfId="60685"/>
    <cellStyle name="Normal 3 4 4 2 4 2" xfId="4581"/>
    <cellStyle name="Normal 3 4 4 2 4 2 2" xfId="17228"/>
    <cellStyle name="Normal 3 4 4 2 4 2 2 2" xfId="52444"/>
    <cellStyle name="Normal 3 4 4 2 4 2 3" xfId="39847"/>
    <cellStyle name="Normal 3 4 4 2 4 2 4" xfId="29833"/>
    <cellStyle name="Normal 3 4 4 2 4 3" xfId="6051"/>
    <cellStyle name="Normal 3 4 4 2 4 3 2" xfId="18682"/>
    <cellStyle name="Normal 3 4 4 2 4 3 2 2" xfId="53898"/>
    <cellStyle name="Normal 3 4 4 2 4 3 3" xfId="41301"/>
    <cellStyle name="Normal 3 4 4 2 4 3 4" xfId="31287"/>
    <cellStyle name="Normal 3 4 4 2 4 4" xfId="7510"/>
    <cellStyle name="Normal 3 4 4 2 4 4 2" xfId="20136"/>
    <cellStyle name="Normal 3 4 4 2 4 4 2 2" xfId="55352"/>
    <cellStyle name="Normal 3 4 4 2 4 4 3" xfId="42755"/>
    <cellStyle name="Normal 3 4 4 2 4 4 4" xfId="32741"/>
    <cellStyle name="Normal 3 4 4 2 4 5" xfId="9291"/>
    <cellStyle name="Normal 3 4 4 2 4 5 2" xfId="21912"/>
    <cellStyle name="Normal 3 4 4 2 4 5 2 2" xfId="57128"/>
    <cellStyle name="Normal 3 4 4 2 4 5 3" xfId="44531"/>
    <cellStyle name="Normal 3 4 4 2 4 5 4" xfId="34517"/>
    <cellStyle name="Normal 3 4 4 2 4 6" xfId="11085"/>
    <cellStyle name="Normal 3 4 4 2 4 6 2" xfId="23688"/>
    <cellStyle name="Normal 3 4 4 2 4 6 2 2" xfId="58904"/>
    <cellStyle name="Normal 3 4 4 2 4 6 3" xfId="46307"/>
    <cellStyle name="Normal 3 4 4 2 4 6 4" xfId="36293"/>
    <cellStyle name="Normal 3 4 4 2 4 7" xfId="15452"/>
    <cellStyle name="Normal 3 4 4 2 4 7 2" xfId="50668"/>
    <cellStyle name="Normal 3 4 4 2 4 7 3" xfId="28057"/>
    <cellStyle name="Normal 3 4 4 2 4 8" xfId="13674"/>
    <cellStyle name="Normal 3 4 4 2 4 8 2" xfId="48892"/>
    <cellStyle name="Normal 3 4 4 2 4 9" xfId="38071"/>
    <cellStyle name="Normal 3 4 4 2 5" xfId="3919"/>
    <cellStyle name="Normal 3 4 4 2 5 2" xfId="8642"/>
    <cellStyle name="Normal 3 4 4 2 5 2 2" xfId="21268"/>
    <cellStyle name="Normal 3 4 4 2 5 2 2 2" xfId="56484"/>
    <cellStyle name="Normal 3 4 4 2 5 2 3" xfId="43887"/>
    <cellStyle name="Normal 3 4 4 2 5 2 4" xfId="33873"/>
    <cellStyle name="Normal 3 4 4 2 5 3" xfId="10423"/>
    <cellStyle name="Normal 3 4 4 2 5 3 2" xfId="23044"/>
    <cellStyle name="Normal 3 4 4 2 5 3 2 2" xfId="58260"/>
    <cellStyle name="Normal 3 4 4 2 5 3 3" xfId="45663"/>
    <cellStyle name="Normal 3 4 4 2 5 3 4" xfId="35649"/>
    <cellStyle name="Normal 3 4 4 2 5 4" xfId="12219"/>
    <cellStyle name="Normal 3 4 4 2 5 4 2" xfId="24820"/>
    <cellStyle name="Normal 3 4 4 2 5 4 2 2" xfId="60036"/>
    <cellStyle name="Normal 3 4 4 2 5 4 3" xfId="47439"/>
    <cellStyle name="Normal 3 4 4 2 5 4 4" xfId="37425"/>
    <cellStyle name="Normal 3 4 4 2 5 5" xfId="16584"/>
    <cellStyle name="Normal 3 4 4 2 5 5 2" xfId="51800"/>
    <cellStyle name="Normal 3 4 4 2 5 5 3" xfId="29189"/>
    <cellStyle name="Normal 3 4 4 2 5 6" xfId="14806"/>
    <cellStyle name="Normal 3 4 4 2 5 6 2" xfId="50024"/>
    <cellStyle name="Normal 3 4 4 2 5 7" xfId="39203"/>
    <cellStyle name="Normal 3 4 4 2 5 8" xfId="27413"/>
    <cellStyle name="Normal 3 4 4 2 6" xfId="4259"/>
    <cellStyle name="Normal 3 4 4 2 6 2" xfId="16906"/>
    <cellStyle name="Normal 3 4 4 2 6 2 2" xfId="52122"/>
    <cellStyle name="Normal 3 4 4 2 6 2 3" xfId="29511"/>
    <cellStyle name="Normal 3 4 4 2 6 3" xfId="13352"/>
    <cellStyle name="Normal 3 4 4 2 6 3 2" xfId="48570"/>
    <cellStyle name="Normal 3 4 4 2 6 4" xfId="39525"/>
    <cellStyle name="Normal 3 4 4 2 6 5" xfId="25959"/>
    <cellStyle name="Normal 3 4 4 2 7" xfId="5729"/>
    <cellStyle name="Normal 3 4 4 2 7 2" xfId="18360"/>
    <cellStyle name="Normal 3 4 4 2 7 2 2" xfId="53576"/>
    <cellStyle name="Normal 3 4 4 2 7 3" xfId="40979"/>
    <cellStyle name="Normal 3 4 4 2 7 4" xfId="30965"/>
    <cellStyle name="Normal 3 4 4 2 8" xfId="7188"/>
    <cellStyle name="Normal 3 4 4 2 8 2" xfId="19814"/>
    <cellStyle name="Normal 3 4 4 2 8 2 2" xfId="55030"/>
    <cellStyle name="Normal 3 4 4 2 8 3" xfId="42433"/>
    <cellStyle name="Normal 3 4 4 2 8 4" xfId="32419"/>
    <cellStyle name="Normal 3 4 4 2 9" xfId="8969"/>
    <cellStyle name="Normal 3 4 4 2 9 2" xfId="21590"/>
    <cellStyle name="Normal 3 4 4 2 9 2 2" xfId="56806"/>
    <cellStyle name="Normal 3 4 4 2 9 3" xfId="44209"/>
    <cellStyle name="Normal 3 4 4 2 9 4" xfId="34195"/>
    <cellStyle name="Normal 3 4 4 3" xfId="3108"/>
    <cellStyle name="Normal 3 4 4 3 10" xfId="25477"/>
    <cellStyle name="Normal 3 4 4 3 11" xfId="61012"/>
    <cellStyle name="Normal 3 4 4 3 2" xfId="4908"/>
    <cellStyle name="Normal 3 4 4 3 2 2" xfId="17555"/>
    <cellStyle name="Normal 3 4 4 3 2 2 2" xfId="52771"/>
    <cellStyle name="Normal 3 4 4 3 2 2 3" xfId="30160"/>
    <cellStyle name="Normal 3 4 4 3 2 3" xfId="14001"/>
    <cellStyle name="Normal 3 4 4 3 2 3 2" xfId="49219"/>
    <cellStyle name="Normal 3 4 4 3 2 4" xfId="40174"/>
    <cellStyle name="Normal 3 4 4 3 2 5" xfId="26608"/>
    <cellStyle name="Normal 3 4 4 3 3" xfId="6378"/>
    <cellStyle name="Normal 3 4 4 3 3 2" xfId="19009"/>
    <cellStyle name="Normal 3 4 4 3 3 2 2" xfId="54225"/>
    <cellStyle name="Normal 3 4 4 3 3 3" xfId="41628"/>
    <cellStyle name="Normal 3 4 4 3 3 4" xfId="31614"/>
    <cellStyle name="Normal 3 4 4 3 4" xfId="7837"/>
    <cellStyle name="Normal 3 4 4 3 4 2" xfId="20463"/>
    <cellStyle name="Normal 3 4 4 3 4 2 2" xfId="55679"/>
    <cellStyle name="Normal 3 4 4 3 4 3" xfId="43082"/>
    <cellStyle name="Normal 3 4 4 3 4 4" xfId="33068"/>
    <cellStyle name="Normal 3 4 4 3 5" xfId="9618"/>
    <cellStyle name="Normal 3 4 4 3 5 2" xfId="22239"/>
    <cellStyle name="Normal 3 4 4 3 5 2 2" xfId="57455"/>
    <cellStyle name="Normal 3 4 4 3 5 3" xfId="44858"/>
    <cellStyle name="Normal 3 4 4 3 5 4" xfId="34844"/>
    <cellStyle name="Normal 3 4 4 3 6" xfId="11412"/>
    <cellStyle name="Normal 3 4 4 3 6 2" xfId="24015"/>
    <cellStyle name="Normal 3 4 4 3 6 2 2" xfId="59231"/>
    <cellStyle name="Normal 3 4 4 3 6 3" xfId="46634"/>
    <cellStyle name="Normal 3 4 4 3 6 4" xfId="36620"/>
    <cellStyle name="Normal 3 4 4 3 7" xfId="15779"/>
    <cellStyle name="Normal 3 4 4 3 7 2" xfId="50995"/>
    <cellStyle name="Normal 3 4 4 3 7 3" xfId="28384"/>
    <cellStyle name="Normal 3 4 4 3 8" xfId="12870"/>
    <cellStyle name="Normal 3 4 4 3 8 2" xfId="48088"/>
    <cellStyle name="Normal 3 4 4 3 9" xfId="38398"/>
    <cellStyle name="Normal 3 4 4 4" xfId="2929"/>
    <cellStyle name="Normal 3 4 4 4 10" xfId="25315"/>
    <cellStyle name="Normal 3 4 4 4 11" xfId="60850"/>
    <cellStyle name="Normal 3 4 4 4 2" xfId="4746"/>
    <cellStyle name="Normal 3 4 4 4 2 2" xfId="17393"/>
    <cellStyle name="Normal 3 4 4 4 2 2 2" xfId="52609"/>
    <cellStyle name="Normal 3 4 4 4 2 2 3" xfId="29998"/>
    <cellStyle name="Normal 3 4 4 4 2 3" xfId="13839"/>
    <cellStyle name="Normal 3 4 4 4 2 3 2" xfId="49057"/>
    <cellStyle name="Normal 3 4 4 4 2 4" xfId="40012"/>
    <cellStyle name="Normal 3 4 4 4 2 5" xfId="26446"/>
    <cellStyle name="Normal 3 4 4 4 3" xfId="6216"/>
    <cellStyle name="Normal 3 4 4 4 3 2" xfId="18847"/>
    <cellStyle name="Normal 3 4 4 4 3 2 2" xfId="54063"/>
    <cellStyle name="Normal 3 4 4 4 3 3" xfId="41466"/>
    <cellStyle name="Normal 3 4 4 4 3 4" xfId="31452"/>
    <cellStyle name="Normal 3 4 4 4 4" xfId="7675"/>
    <cellStyle name="Normal 3 4 4 4 4 2" xfId="20301"/>
    <cellStyle name="Normal 3 4 4 4 4 2 2" xfId="55517"/>
    <cellStyle name="Normal 3 4 4 4 4 3" xfId="42920"/>
    <cellStyle name="Normal 3 4 4 4 4 4" xfId="32906"/>
    <cellStyle name="Normal 3 4 4 4 5" xfId="9456"/>
    <cellStyle name="Normal 3 4 4 4 5 2" xfId="22077"/>
    <cellStyle name="Normal 3 4 4 4 5 2 2" xfId="57293"/>
    <cellStyle name="Normal 3 4 4 4 5 3" xfId="44696"/>
    <cellStyle name="Normal 3 4 4 4 5 4" xfId="34682"/>
    <cellStyle name="Normal 3 4 4 4 6" xfId="11250"/>
    <cellStyle name="Normal 3 4 4 4 6 2" xfId="23853"/>
    <cellStyle name="Normal 3 4 4 4 6 2 2" xfId="59069"/>
    <cellStyle name="Normal 3 4 4 4 6 3" xfId="46472"/>
    <cellStyle name="Normal 3 4 4 4 6 4" xfId="36458"/>
    <cellStyle name="Normal 3 4 4 4 7" xfId="15617"/>
    <cellStyle name="Normal 3 4 4 4 7 2" xfId="50833"/>
    <cellStyle name="Normal 3 4 4 4 7 3" xfId="28222"/>
    <cellStyle name="Normal 3 4 4 4 8" xfId="12708"/>
    <cellStyle name="Normal 3 4 4 4 8 2" xfId="47926"/>
    <cellStyle name="Normal 3 4 4 4 9" xfId="38236"/>
    <cellStyle name="Normal 3 4 4 5" xfId="3437"/>
    <cellStyle name="Normal 3 4 4 5 10" xfId="26933"/>
    <cellStyle name="Normal 3 4 4 5 11" xfId="61337"/>
    <cellStyle name="Normal 3 4 4 5 2" xfId="5233"/>
    <cellStyle name="Normal 3 4 4 5 2 2" xfId="17880"/>
    <cellStyle name="Normal 3 4 4 5 2 2 2" xfId="53096"/>
    <cellStyle name="Normal 3 4 4 5 2 3" xfId="40499"/>
    <cellStyle name="Normal 3 4 4 5 2 4" xfId="30485"/>
    <cellStyle name="Normal 3 4 4 5 3" xfId="6703"/>
    <cellStyle name="Normal 3 4 4 5 3 2" xfId="19334"/>
    <cellStyle name="Normal 3 4 4 5 3 2 2" xfId="54550"/>
    <cellStyle name="Normal 3 4 4 5 3 3" xfId="41953"/>
    <cellStyle name="Normal 3 4 4 5 3 4" xfId="31939"/>
    <cellStyle name="Normal 3 4 4 5 4" xfId="8162"/>
    <cellStyle name="Normal 3 4 4 5 4 2" xfId="20788"/>
    <cellStyle name="Normal 3 4 4 5 4 2 2" xfId="56004"/>
    <cellStyle name="Normal 3 4 4 5 4 3" xfId="43407"/>
    <cellStyle name="Normal 3 4 4 5 4 4" xfId="33393"/>
    <cellStyle name="Normal 3 4 4 5 5" xfId="9943"/>
    <cellStyle name="Normal 3 4 4 5 5 2" xfId="22564"/>
    <cellStyle name="Normal 3 4 4 5 5 2 2" xfId="57780"/>
    <cellStyle name="Normal 3 4 4 5 5 3" xfId="45183"/>
    <cellStyle name="Normal 3 4 4 5 5 4" xfId="35169"/>
    <cellStyle name="Normal 3 4 4 5 6" xfId="11737"/>
    <cellStyle name="Normal 3 4 4 5 6 2" xfId="24340"/>
    <cellStyle name="Normal 3 4 4 5 6 2 2" xfId="59556"/>
    <cellStyle name="Normal 3 4 4 5 6 3" xfId="46959"/>
    <cellStyle name="Normal 3 4 4 5 6 4" xfId="36945"/>
    <cellStyle name="Normal 3 4 4 5 7" xfId="16104"/>
    <cellStyle name="Normal 3 4 4 5 7 2" xfId="51320"/>
    <cellStyle name="Normal 3 4 4 5 7 3" xfId="28709"/>
    <cellStyle name="Normal 3 4 4 5 8" xfId="14326"/>
    <cellStyle name="Normal 3 4 4 5 8 2" xfId="49544"/>
    <cellStyle name="Normal 3 4 4 5 9" xfId="38723"/>
    <cellStyle name="Normal 3 4 4 6" xfId="2598"/>
    <cellStyle name="Normal 3 4 4 6 10" xfId="26124"/>
    <cellStyle name="Normal 3 4 4 6 11" xfId="60528"/>
    <cellStyle name="Normal 3 4 4 6 2" xfId="4424"/>
    <cellStyle name="Normal 3 4 4 6 2 2" xfId="17071"/>
    <cellStyle name="Normal 3 4 4 6 2 2 2" xfId="52287"/>
    <cellStyle name="Normal 3 4 4 6 2 3" xfId="39690"/>
    <cellStyle name="Normal 3 4 4 6 2 4" xfId="29676"/>
    <cellStyle name="Normal 3 4 4 6 3" xfId="5894"/>
    <cellStyle name="Normal 3 4 4 6 3 2" xfId="18525"/>
    <cellStyle name="Normal 3 4 4 6 3 2 2" xfId="53741"/>
    <cellStyle name="Normal 3 4 4 6 3 3" xfId="41144"/>
    <cellStyle name="Normal 3 4 4 6 3 4" xfId="31130"/>
    <cellStyle name="Normal 3 4 4 6 4" xfId="7353"/>
    <cellStyle name="Normal 3 4 4 6 4 2" xfId="19979"/>
    <cellStyle name="Normal 3 4 4 6 4 2 2" xfId="55195"/>
    <cellStyle name="Normal 3 4 4 6 4 3" xfId="42598"/>
    <cellStyle name="Normal 3 4 4 6 4 4" xfId="32584"/>
    <cellStyle name="Normal 3 4 4 6 5" xfId="9134"/>
    <cellStyle name="Normal 3 4 4 6 5 2" xfId="21755"/>
    <cellStyle name="Normal 3 4 4 6 5 2 2" xfId="56971"/>
    <cellStyle name="Normal 3 4 4 6 5 3" xfId="44374"/>
    <cellStyle name="Normal 3 4 4 6 5 4" xfId="34360"/>
    <cellStyle name="Normal 3 4 4 6 6" xfId="10928"/>
    <cellStyle name="Normal 3 4 4 6 6 2" xfId="23531"/>
    <cellStyle name="Normal 3 4 4 6 6 2 2" xfId="58747"/>
    <cellStyle name="Normal 3 4 4 6 6 3" xfId="46150"/>
    <cellStyle name="Normal 3 4 4 6 6 4" xfId="36136"/>
    <cellStyle name="Normal 3 4 4 6 7" xfId="15295"/>
    <cellStyle name="Normal 3 4 4 6 7 2" xfId="50511"/>
    <cellStyle name="Normal 3 4 4 6 7 3" xfId="27900"/>
    <cellStyle name="Normal 3 4 4 6 8" xfId="13517"/>
    <cellStyle name="Normal 3 4 4 6 8 2" xfId="48735"/>
    <cellStyle name="Normal 3 4 4 6 9" xfId="37914"/>
    <cellStyle name="Normal 3 4 4 7" xfId="3762"/>
    <cellStyle name="Normal 3 4 4 7 2" xfId="8485"/>
    <cellStyle name="Normal 3 4 4 7 2 2" xfId="21111"/>
    <cellStyle name="Normal 3 4 4 7 2 2 2" xfId="56327"/>
    <cellStyle name="Normal 3 4 4 7 2 3" xfId="43730"/>
    <cellStyle name="Normal 3 4 4 7 2 4" xfId="33716"/>
    <cellStyle name="Normal 3 4 4 7 3" xfId="10266"/>
    <cellStyle name="Normal 3 4 4 7 3 2" xfId="22887"/>
    <cellStyle name="Normal 3 4 4 7 3 2 2" xfId="58103"/>
    <cellStyle name="Normal 3 4 4 7 3 3" xfId="45506"/>
    <cellStyle name="Normal 3 4 4 7 3 4" xfId="35492"/>
    <cellStyle name="Normal 3 4 4 7 4" xfId="12062"/>
    <cellStyle name="Normal 3 4 4 7 4 2" xfId="24663"/>
    <cellStyle name="Normal 3 4 4 7 4 2 2" xfId="59879"/>
    <cellStyle name="Normal 3 4 4 7 4 3" xfId="47282"/>
    <cellStyle name="Normal 3 4 4 7 4 4" xfId="37268"/>
    <cellStyle name="Normal 3 4 4 7 5" xfId="16427"/>
    <cellStyle name="Normal 3 4 4 7 5 2" xfId="51643"/>
    <cellStyle name="Normal 3 4 4 7 5 3" xfId="29032"/>
    <cellStyle name="Normal 3 4 4 7 6" xfId="14649"/>
    <cellStyle name="Normal 3 4 4 7 6 2" xfId="49867"/>
    <cellStyle name="Normal 3 4 4 7 7" xfId="39046"/>
    <cellStyle name="Normal 3 4 4 7 8" xfId="27256"/>
    <cellStyle name="Normal 3 4 4 8" xfId="4102"/>
    <cellStyle name="Normal 3 4 4 8 2" xfId="16749"/>
    <cellStyle name="Normal 3 4 4 8 2 2" xfId="51965"/>
    <cellStyle name="Normal 3 4 4 8 2 3" xfId="29354"/>
    <cellStyle name="Normal 3 4 4 8 3" xfId="13195"/>
    <cellStyle name="Normal 3 4 4 8 3 2" xfId="48413"/>
    <cellStyle name="Normal 3 4 4 8 4" xfId="39368"/>
    <cellStyle name="Normal 3 4 4 8 5" xfId="25802"/>
    <cellStyle name="Normal 3 4 4 9" xfId="5572"/>
    <cellStyle name="Normal 3 4 4 9 2" xfId="18203"/>
    <cellStyle name="Normal 3 4 4 9 2 2" xfId="53419"/>
    <cellStyle name="Normal 3 4 4 9 3" xfId="40822"/>
    <cellStyle name="Normal 3 4 4 9 4" xfId="30808"/>
    <cellStyle name="Normal 3 4 5" xfId="2321"/>
    <cellStyle name="Normal 3 4 5 10" xfId="10668"/>
    <cellStyle name="Normal 3 4 5 10 2" xfId="23279"/>
    <cellStyle name="Normal 3 4 5 10 2 2" xfId="58495"/>
    <cellStyle name="Normal 3 4 5 10 3" xfId="45898"/>
    <cellStyle name="Normal 3 4 5 10 4" xfId="35884"/>
    <cellStyle name="Normal 3 4 5 11" xfId="15033"/>
    <cellStyle name="Normal 3 4 5 11 2" xfId="50249"/>
    <cellStyle name="Normal 3 4 5 11 3" xfId="27638"/>
    <cellStyle name="Normal 3 4 5 12" xfId="12446"/>
    <cellStyle name="Normal 3 4 5 12 2" xfId="47664"/>
    <cellStyle name="Normal 3 4 5 13" xfId="37652"/>
    <cellStyle name="Normal 3 4 5 14" xfId="25053"/>
    <cellStyle name="Normal 3 4 5 15" xfId="60266"/>
    <cellStyle name="Normal 3 4 5 2" xfId="3168"/>
    <cellStyle name="Normal 3 4 5 2 10" xfId="25537"/>
    <cellStyle name="Normal 3 4 5 2 11" xfId="61072"/>
    <cellStyle name="Normal 3 4 5 2 2" xfId="4968"/>
    <cellStyle name="Normal 3 4 5 2 2 2" xfId="17615"/>
    <cellStyle name="Normal 3 4 5 2 2 2 2" xfId="52831"/>
    <cellStyle name="Normal 3 4 5 2 2 2 3" xfId="30220"/>
    <cellStyle name="Normal 3 4 5 2 2 3" xfId="14061"/>
    <cellStyle name="Normal 3 4 5 2 2 3 2" xfId="49279"/>
    <cellStyle name="Normal 3 4 5 2 2 4" xfId="40234"/>
    <cellStyle name="Normal 3 4 5 2 2 5" xfId="26668"/>
    <cellStyle name="Normal 3 4 5 2 3" xfId="6438"/>
    <cellStyle name="Normal 3 4 5 2 3 2" xfId="19069"/>
    <cellStyle name="Normal 3 4 5 2 3 2 2" xfId="54285"/>
    <cellStyle name="Normal 3 4 5 2 3 3" xfId="41688"/>
    <cellStyle name="Normal 3 4 5 2 3 4" xfId="31674"/>
    <cellStyle name="Normal 3 4 5 2 4" xfId="7897"/>
    <cellStyle name="Normal 3 4 5 2 4 2" xfId="20523"/>
    <cellStyle name="Normal 3 4 5 2 4 2 2" xfId="55739"/>
    <cellStyle name="Normal 3 4 5 2 4 3" xfId="43142"/>
    <cellStyle name="Normal 3 4 5 2 4 4" xfId="33128"/>
    <cellStyle name="Normal 3 4 5 2 5" xfId="9678"/>
    <cellStyle name="Normal 3 4 5 2 5 2" xfId="22299"/>
    <cellStyle name="Normal 3 4 5 2 5 2 2" xfId="57515"/>
    <cellStyle name="Normal 3 4 5 2 5 3" xfId="44918"/>
    <cellStyle name="Normal 3 4 5 2 5 4" xfId="34904"/>
    <cellStyle name="Normal 3 4 5 2 6" xfId="11472"/>
    <cellStyle name="Normal 3 4 5 2 6 2" xfId="24075"/>
    <cellStyle name="Normal 3 4 5 2 6 2 2" xfId="59291"/>
    <cellStyle name="Normal 3 4 5 2 6 3" xfId="46694"/>
    <cellStyle name="Normal 3 4 5 2 6 4" xfId="36680"/>
    <cellStyle name="Normal 3 4 5 2 7" xfId="15839"/>
    <cellStyle name="Normal 3 4 5 2 7 2" xfId="51055"/>
    <cellStyle name="Normal 3 4 5 2 7 3" xfId="28444"/>
    <cellStyle name="Normal 3 4 5 2 8" xfId="12930"/>
    <cellStyle name="Normal 3 4 5 2 8 2" xfId="48148"/>
    <cellStyle name="Normal 3 4 5 2 9" xfId="38458"/>
    <cellStyle name="Normal 3 4 5 3" xfId="3497"/>
    <cellStyle name="Normal 3 4 5 3 10" xfId="26993"/>
    <cellStyle name="Normal 3 4 5 3 11" xfId="61397"/>
    <cellStyle name="Normal 3 4 5 3 2" xfId="5293"/>
    <cellStyle name="Normal 3 4 5 3 2 2" xfId="17940"/>
    <cellStyle name="Normal 3 4 5 3 2 2 2" xfId="53156"/>
    <cellStyle name="Normal 3 4 5 3 2 3" xfId="40559"/>
    <cellStyle name="Normal 3 4 5 3 2 4" xfId="30545"/>
    <cellStyle name="Normal 3 4 5 3 3" xfId="6763"/>
    <cellStyle name="Normal 3 4 5 3 3 2" xfId="19394"/>
    <cellStyle name="Normal 3 4 5 3 3 2 2" xfId="54610"/>
    <cellStyle name="Normal 3 4 5 3 3 3" xfId="42013"/>
    <cellStyle name="Normal 3 4 5 3 3 4" xfId="31999"/>
    <cellStyle name="Normal 3 4 5 3 4" xfId="8222"/>
    <cellStyle name="Normal 3 4 5 3 4 2" xfId="20848"/>
    <cellStyle name="Normal 3 4 5 3 4 2 2" xfId="56064"/>
    <cellStyle name="Normal 3 4 5 3 4 3" xfId="43467"/>
    <cellStyle name="Normal 3 4 5 3 4 4" xfId="33453"/>
    <cellStyle name="Normal 3 4 5 3 5" xfId="10003"/>
    <cellStyle name="Normal 3 4 5 3 5 2" xfId="22624"/>
    <cellStyle name="Normal 3 4 5 3 5 2 2" xfId="57840"/>
    <cellStyle name="Normal 3 4 5 3 5 3" xfId="45243"/>
    <cellStyle name="Normal 3 4 5 3 5 4" xfId="35229"/>
    <cellStyle name="Normal 3 4 5 3 6" xfId="11797"/>
    <cellStyle name="Normal 3 4 5 3 6 2" xfId="24400"/>
    <cellStyle name="Normal 3 4 5 3 6 2 2" xfId="59616"/>
    <cellStyle name="Normal 3 4 5 3 6 3" xfId="47019"/>
    <cellStyle name="Normal 3 4 5 3 6 4" xfId="37005"/>
    <cellStyle name="Normal 3 4 5 3 7" xfId="16164"/>
    <cellStyle name="Normal 3 4 5 3 7 2" xfId="51380"/>
    <cellStyle name="Normal 3 4 5 3 7 3" xfId="28769"/>
    <cellStyle name="Normal 3 4 5 3 8" xfId="14386"/>
    <cellStyle name="Normal 3 4 5 3 8 2" xfId="49604"/>
    <cellStyle name="Normal 3 4 5 3 9" xfId="38783"/>
    <cellStyle name="Normal 3 4 5 4" xfId="2658"/>
    <cellStyle name="Normal 3 4 5 4 10" xfId="26184"/>
    <cellStyle name="Normal 3 4 5 4 11" xfId="60588"/>
    <cellStyle name="Normal 3 4 5 4 2" xfId="4484"/>
    <cellStyle name="Normal 3 4 5 4 2 2" xfId="17131"/>
    <cellStyle name="Normal 3 4 5 4 2 2 2" xfId="52347"/>
    <cellStyle name="Normal 3 4 5 4 2 3" xfId="39750"/>
    <cellStyle name="Normal 3 4 5 4 2 4" xfId="29736"/>
    <cellStyle name="Normal 3 4 5 4 3" xfId="5954"/>
    <cellStyle name="Normal 3 4 5 4 3 2" xfId="18585"/>
    <cellStyle name="Normal 3 4 5 4 3 2 2" xfId="53801"/>
    <cellStyle name="Normal 3 4 5 4 3 3" xfId="41204"/>
    <cellStyle name="Normal 3 4 5 4 3 4" xfId="31190"/>
    <cellStyle name="Normal 3 4 5 4 4" xfId="7413"/>
    <cellStyle name="Normal 3 4 5 4 4 2" xfId="20039"/>
    <cellStyle name="Normal 3 4 5 4 4 2 2" xfId="55255"/>
    <cellStyle name="Normal 3 4 5 4 4 3" xfId="42658"/>
    <cellStyle name="Normal 3 4 5 4 4 4" xfId="32644"/>
    <cellStyle name="Normal 3 4 5 4 5" xfId="9194"/>
    <cellStyle name="Normal 3 4 5 4 5 2" xfId="21815"/>
    <cellStyle name="Normal 3 4 5 4 5 2 2" xfId="57031"/>
    <cellStyle name="Normal 3 4 5 4 5 3" xfId="44434"/>
    <cellStyle name="Normal 3 4 5 4 5 4" xfId="34420"/>
    <cellStyle name="Normal 3 4 5 4 6" xfId="10988"/>
    <cellStyle name="Normal 3 4 5 4 6 2" xfId="23591"/>
    <cellStyle name="Normal 3 4 5 4 6 2 2" xfId="58807"/>
    <cellStyle name="Normal 3 4 5 4 6 3" xfId="46210"/>
    <cellStyle name="Normal 3 4 5 4 6 4" xfId="36196"/>
    <cellStyle name="Normal 3 4 5 4 7" xfId="15355"/>
    <cellStyle name="Normal 3 4 5 4 7 2" xfId="50571"/>
    <cellStyle name="Normal 3 4 5 4 7 3" xfId="27960"/>
    <cellStyle name="Normal 3 4 5 4 8" xfId="13577"/>
    <cellStyle name="Normal 3 4 5 4 8 2" xfId="48795"/>
    <cellStyle name="Normal 3 4 5 4 9" xfId="37974"/>
    <cellStyle name="Normal 3 4 5 5" xfId="3822"/>
    <cellStyle name="Normal 3 4 5 5 2" xfId="8545"/>
    <cellStyle name="Normal 3 4 5 5 2 2" xfId="21171"/>
    <cellStyle name="Normal 3 4 5 5 2 2 2" xfId="56387"/>
    <cellStyle name="Normal 3 4 5 5 2 3" xfId="43790"/>
    <cellStyle name="Normal 3 4 5 5 2 4" xfId="33776"/>
    <cellStyle name="Normal 3 4 5 5 3" xfId="10326"/>
    <cellStyle name="Normal 3 4 5 5 3 2" xfId="22947"/>
    <cellStyle name="Normal 3 4 5 5 3 2 2" xfId="58163"/>
    <cellStyle name="Normal 3 4 5 5 3 3" xfId="45566"/>
    <cellStyle name="Normal 3 4 5 5 3 4" xfId="35552"/>
    <cellStyle name="Normal 3 4 5 5 4" xfId="12122"/>
    <cellStyle name="Normal 3 4 5 5 4 2" xfId="24723"/>
    <cellStyle name="Normal 3 4 5 5 4 2 2" xfId="59939"/>
    <cellStyle name="Normal 3 4 5 5 4 3" xfId="47342"/>
    <cellStyle name="Normal 3 4 5 5 4 4" xfId="37328"/>
    <cellStyle name="Normal 3 4 5 5 5" xfId="16487"/>
    <cellStyle name="Normal 3 4 5 5 5 2" xfId="51703"/>
    <cellStyle name="Normal 3 4 5 5 5 3" xfId="29092"/>
    <cellStyle name="Normal 3 4 5 5 6" xfId="14709"/>
    <cellStyle name="Normal 3 4 5 5 6 2" xfId="49927"/>
    <cellStyle name="Normal 3 4 5 5 7" xfId="39106"/>
    <cellStyle name="Normal 3 4 5 5 8" xfId="27316"/>
    <cellStyle name="Normal 3 4 5 6" xfId="4162"/>
    <cellStyle name="Normal 3 4 5 6 2" xfId="16809"/>
    <cellStyle name="Normal 3 4 5 6 2 2" xfId="52025"/>
    <cellStyle name="Normal 3 4 5 6 2 3" xfId="29414"/>
    <cellStyle name="Normal 3 4 5 6 3" xfId="13255"/>
    <cellStyle name="Normal 3 4 5 6 3 2" xfId="48473"/>
    <cellStyle name="Normal 3 4 5 6 4" xfId="39428"/>
    <cellStyle name="Normal 3 4 5 6 5" xfId="25862"/>
    <cellStyle name="Normal 3 4 5 7" xfId="5632"/>
    <cellStyle name="Normal 3 4 5 7 2" xfId="18263"/>
    <cellStyle name="Normal 3 4 5 7 2 2" xfId="53479"/>
    <cellStyle name="Normal 3 4 5 7 3" xfId="40882"/>
    <cellStyle name="Normal 3 4 5 7 4" xfId="30868"/>
    <cellStyle name="Normal 3 4 5 8" xfId="7091"/>
    <cellStyle name="Normal 3 4 5 8 2" xfId="19717"/>
    <cellStyle name="Normal 3 4 5 8 2 2" xfId="54933"/>
    <cellStyle name="Normal 3 4 5 8 3" xfId="42336"/>
    <cellStyle name="Normal 3 4 5 8 4" xfId="32322"/>
    <cellStyle name="Normal 3 4 5 9" xfId="8872"/>
    <cellStyle name="Normal 3 4 5 9 2" xfId="21493"/>
    <cellStyle name="Normal 3 4 5 9 2 2" xfId="56709"/>
    <cellStyle name="Normal 3 4 5 9 3" xfId="44112"/>
    <cellStyle name="Normal 3 4 5 9 4" xfId="34098"/>
    <cellStyle name="Normal 3 4 6" xfId="2338"/>
    <cellStyle name="Normal 3 4 6 10" xfId="10669"/>
    <cellStyle name="Normal 3 4 6 10 2" xfId="23280"/>
    <cellStyle name="Normal 3 4 6 10 2 2" xfId="58496"/>
    <cellStyle name="Normal 3 4 6 10 3" xfId="45899"/>
    <cellStyle name="Normal 3 4 6 10 4" xfId="35885"/>
    <cellStyle name="Normal 3 4 6 11" xfId="15050"/>
    <cellStyle name="Normal 3 4 6 11 2" xfId="50266"/>
    <cellStyle name="Normal 3 4 6 11 3" xfId="27655"/>
    <cellStyle name="Normal 3 4 6 12" xfId="12463"/>
    <cellStyle name="Normal 3 4 6 12 2" xfId="47681"/>
    <cellStyle name="Normal 3 4 6 13" xfId="37669"/>
    <cellStyle name="Normal 3 4 6 14" xfId="25070"/>
    <cellStyle name="Normal 3 4 6 15" xfId="60283"/>
    <cellStyle name="Normal 3 4 6 2" xfId="3185"/>
    <cellStyle name="Normal 3 4 6 2 10" xfId="25554"/>
    <cellStyle name="Normal 3 4 6 2 11" xfId="61089"/>
    <cellStyle name="Normal 3 4 6 2 2" xfId="4985"/>
    <cellStyle name="Normal 3 4 6 2 2 2" xfId="17632"/>
    <cellStyle name="Normal 3 4 6 2 2 2 2" xfId="52848"/>
    <cellStyle name="Normal 3 4 6 2 2 2 3" xfId="30237"/>
    <cellStyle name="Normal 3 4 6 2 2 3" xfId="14078"/>
    <cellStyle name="Normal 3 4 6 2 2 3 2" xfId="49296"/>
    <cellStyle name="Normal 3 4 6 2 2 4" xfId="40251"/>
    <cellStyle name="Normal 3 4 6 2 2 5" xfId="26685"/>
    <cellStyle name="Normal 3 4 6 2 3" xfId="6455"/>
    <cellStyle name="Normal 3 4 6 2 3 2" xfId="19086"/>
    <cellStyle name="Normal 3 4 6 2 3 2 2" xfId="54302"/>
    <cellStyle name="Normal 3 4 6 2 3 3" xfId="41705"/>
    <cellStyle name="Normal 3 4 6 2 3 4" xfId="31691"/>
    <cellStyle name="Normal 3 4 6 2 4" xfId="7914"/>
    <cellStyle name="Normal 3 4 6 2 4 2" xfId="20540"/>
    <cellStyle name="Normal 3 4 6 2 4 2 2" xfId="55756"/>
    <cellStyle name="Normal 3 4 6 2 4 3" xfId="43159"/>
    <cellStyle name="Normal 3 4 6 2 4 4" xfId="33145"/>
    <cellStyle name="Normal 3 4 6 2 5" xfId="9695"/>
    <cellStyle name="Normal 3 4 6 2 5 2" xfId="22316"/>
    <cellStyle name="Normal 3 4 6 2 5 2 2" xfId="57532"/>
    <cellStyle name="Normal 3 4 6 2 5 3" xfId="44935"/>
    <cellStyle name="Normal 3 4 6 2 5 4" xfId="34921"/>
    <cellStyle name="Normal 3 4 6 2 6" xfId="11489"/>
    <cellStyle name="Normal 3 4 6 2 6 2" xfId="24092"/>
    <cellStyle name="Normal 3 4 6 2 6 2 2" xfId="59308"/>
    <cellStyle name="Normal 3 4 6 2 6 3" xfId="46711"/>
    <cellStyle name="Normal 3 4 6 2 6 4" xfId="36697"/>
    <cellStyle name="Normal 3 4 6 2 7" xfId="15856"/>
    <cellStyle name="Normal 3 4 6 2 7 2" xfId="51072"/>
    <cellStyle name="Normal 3 4 6 2 7 3" xfId="28461"/>
    <cellStyle name="Normal 3 4 6 2 8" xfId="12947"/>
    <cellStyle name="Normal 3 4 6 2 8 2" xfId="48165"/>
    <cellStyle name="Normal 3 4 6 2 9" xfId="38475"/>
    <cellStyle name="Normal 3 4 6 3" xfId="3514"/>
    <cellStyle name="Normal 3 4 6 3 10" xfId="27010"/>
    <cellStyle name="Normal 3 4 6 3 11" xfId="61414"/>
    <cellStyle name="Normal 3 4 6 3 2" xfId="5310"/>
    <cellStyle name="Normal 3 4 6 3 2 2" xfId="17957"/>
    <cellStyle name="Normal 3 4 6 3 2 2 2" xfId="53173"/>
    <cellStyle name="Normal 3 4 6 3 2 3" xfId="40576"/>
    <cellStyle name="Normal 3 4 6 3 2 4" xfId="30562"/>
    <cellStyle name="Normal 3 4 6 3 3" xfId="6780"/>
    <cellStyle name="Normal 3 4 6 3 3 2" xfId="19411"/>
    <cellStyle name="Normal 3 4 6 3 3 2 2" xfId="54627"/>
    <cellStyle name="Normal 3 4 6 3 3 3" xfId="42030"/>
    <cellStyle name="Normal 3 4 6 3 3 4" xfId="32016"/>
    <cellStyle name="Normal 3 4 6 3 4" xfId="8239"/>
    <cellStyle name="Normal 3 4 6 3 4 2" xfId="20865"/>
    <cellStyle name="Normal 3 4 6 3 4 2 2" xfId="56081"/>
    <cellStyle name="Normal 3 4 6 3 4 3" xfId="43484"/>
    <cellStyle name="Normal 3 4 6 3 4 4" xfId="33470"/>
    <cellStyle name="Normal 3 4 6 3 5" xfId="10020"/>
    <cellStyle name="Normal 3 4 6 3 5 2" xfId="22641"/>
    <cellStyle name="Normal 3 4 6 3 5 2 2" xfId="57857"/>
    <cellStyle name="Normal 3 4 6 3 5 3" xfId="45260"/>
    <cellStyle name="Normal 3 4 6 3 5 4" xfId="35246"/>
    <cellStyle name="Normal 3 4 6 3 6" xfId="11814"/>
    <cellStyle name="Normal 3 4 6 3 6 2" xfId="24417"/>
    <cellStyle name="Normal 3 4 6 3 6 2 2" xfId="59633"/>
    <cellStyle name="Normal 3 4 6 3 6 3" xfId="47036"/>
    <cellStyle name="Normal 3 4 6 3 6 4" xfId="37022"/>
    <cellStyle name="Normal 3 4 6 3 7" xfId="16181"/>
    <cellStyle name="Normal 3 4 6 3 7 2" xfId="51397"/>
    <cellStyle name="Normal 3 4 6 3 7 3" xfId="28786"/>
    <cellStyle name="Normal 3 4 6 3 8" xfId="14403"/>
    <cellStyle name="Normal 3 4 6 3 8 2" xfId="49621"/>
    <cellStyle name="Normal 3 4 6 3 9" xfId="38800"/>
    <cellStyle name="Normal 3 4 6 4" xfId="2675"/>
    <cellStyle name="Normal 3 4 6 4 10" xfId="26201"/>
    <cellStyle name="Normal 3 4 6 4 11" xfId="60605"/>
    <cellStyle name="Normal 3 4 6 4 2" xfId="4501"/>
    <cellStyle name="Normal 3 4 6 4 2 2" xfId="17148"/>
    <cellStyle name="Normal 3 4 6 4 2 2 2" xfId="52364"/>
    <cellStyle name="Normal 3 4 6 4 2 3" xfId="39767"/>
    <cellStyle name="Normal 3 4 6 4 2 4" xfId="29753"/>
    <cellStyle name="Normal 3 4 6 4 3" xfId="5971"/>
    <cellStyle name="Normal 3 4 6 4 3 2" xfId="18602"/>
    <cellStyle name="Normal 3 4 6 4 3 2 2" xfId="53818"/>
    <cellStyle name="Normal 3 4 6 4 3 3" xfId="41221"/>
    <cellStyle name="Normal 3 4 6 4 3 4" xfId="31207"/>
    <cellStyle name="Normal 3 4 6 4 4" xfId="7430"/>
    <cellStyle name="Normal 3 4 6 4 4 2" xfId="20056"/>
    <cellStyle name="Normal 3 4 6 4 4 2 2" xfId="55272"/>
    <cellStyle name="Normal 3 4 6 4 4 3" xfId="42675"/>
    <cellStyle name="Normal 3 4 6 4 4 4" xfId="32661"/>
    <cellStyle name="Normal 3 4 6 4 5" xfId="9211"/>
    <cellStyle name="Normal 3 4 6 4 5 2" xfId="21832"/>
    <cellStyle name="Normal 3 4 6 4 5 2 2" xfId="57048"/>
    <cellStyle name="Normal 3 4 6 4 5 3" xfId="44451"/>
    <cellStyle name="Normal 3 4 6 4 5 4" xfId="34437"/>
    <cellStyle name="Normal 3 4 6 4 6" xfId="11005"/>
    <cellStyle name="Normal 3 4 6 4 6 2" xfId="23608"/>
    <cellStyle name="Normal 3 4 6 4 6 2 2" xfId="58824"/>
    <cellStyle name="Normal 3 4 6 4 6 3" xfId="46227"/>
    <cellStyle name="Normal 3 4 6 4 6 4" xfId="36213"/>
    <cellStyle name="Normal 3 4 6 4 7" xfId="15372"/>
    <cellStyle name="Normal 3 4 6 4 7 2" xfId="50588"/>
    <cellStyle name="Normal 3 4 6 4 7 3" xfId="27977"/>
    <cellStyle name="Normal 3 4 6 4 8" xfId="13594"/>
    <cellStyle name="Normal 3 4 6 4 8 2" xfId="48812"/>
    <cellStyle name="Normal 3 4 6 4 9" xfId="37991"/>
    <cellStyle name="Normal 3 4 6 5" xfId="3839"/>
    <cellStyle name="Normal 3 4 6 5 2" xfId="8562"/>
    <cellStyle name="Normal 3 4 6 5 2 2" xfId="21188"/>
    <cellStyle name="Normal 3 4 6 5 2 2 2" xfId="56404"/>
    <cellStyle name="Normal 3 4 6 5 2 3" xfId="43807"/>
    <cellStyle name="Normal 3 4 6 5 2 4" xfId="33793"/>
    <cellStyle name="Normal 3 4 6 5 3" xfId="10343"/>
    <cellStyle name="Normal 3 4 6 5 3 2" xfId="22964"/>
    <cellStyle name="Normal 3 4 6 5 3 2 2" xfId="58180"/>
    <cellStyle name="Normal 3 4 6 5 3 3" xfId="45583"/>
    <cellStyle name="Normal 3 4 6 5 3 4" xfId="35569"/>
    <cellStyle name="Normal 3 4 6 5 4" xfId="12139"/>
    <cellStyle name="Normal 3 4 6 5 4 2" xfId="24740"/>
    <cellStyle name="Normal 3 4 6 5 4 2 2" xfId="59956"/>
    <cellStyle name="Normal 3 4 6 5 4 3" xfId="47359"/>
    <cellStyle name="Normal 3 4 6 5 4 4" xfId="37345"/>
    <cellStyle name="Normal 3 4 6 5 5" xfId="16504"/>
    <cellStyle name="Normal 3 4 6 5 5 2" xfId="51720"/>
    <cellStyle name="Normal 3 4 6 5 5 3" xfId="29109"/>
    <cellStyle name="Normal 3 4 6 5 6" xfId="14726"/>
    <cellStyle name="Normal 3 4 6 5 6 2" xfId="49944"/>
    <cellStyle name="Normal 3 4 6 5 7" xfId="39123"/>
    <cellStyle name="Normal 3 4 6 5 8" xfId="27333"/>
    <cellStyle name="Normal 3 4 6 6" xfId="4179"/>
    <cellStyle name="Normal 3 4 6 6 2" xfId="16826"/>
    <cellStyle name="Normal 3 4 6 6 2 2" xfId="52042"/>
    <cellStyle name="Normal 3 4 6 6 2 3" xfId="29431"/>
    <cellStyle name="Normal 3 4 6 6 3" xfId="13272"/>
    <cellStyle name="Normal 3 4 6 6 3 2" xfId="48490"/>
    <cellStyle name="Normal 3 4 6 6 4" xfId="39445"/>
    <cellStyle name="Normal 3 4 6 6 5" xfId="25879"/>
    <cellStyle name="Normal 3 4 6 7" xfId="5649"/>
    <cellStyle name="Normal 3 4 6 7 2" xfId="18280"/>
    <cellStyle name="Normal 3 4 6 7 2 2" xfId="53496"/>
    <cellStyle name="Normal 3 4 6 7 3" xfId="40899"/>
    <cellStyle name="Normal 3 4 6 7 4" xfId="30885"/>
    <cellStyle name="Normal 3 4 6 8" xfId="7108"/>
    <cellStyle name="Normal 3 4 6 8 2" xfId="19734"/>
    <cellStyle name="Normal 3 4 6 8 2 2" xfId="54950"/>
    <cellStyle name="Normal 3 4 6 8 3" xfId="42353"/>
    <cellStyle name="Normal 3 4 6 8 4" xfId="32339"/>
    <cellStyle name="Normal 3 4 6 9" xfId="8889"/>
    <cellStyle name="Normal 3 4 6 9 2" xfId="21510"/>
    <cellStyle name="Normal 3 4 6 9 2 2" xfId="56726"/>
    <cellStyle name="Normal 3 4 6 9 3" xfId="44129"/>
    <cellStyle name="Normal 3 4 6 9 4" xfId="34115"/>
    <cellStyle name="Normal 3 4 7" xfId="3003"/>
    <cellStyle name="Normal 3 4 7 10" xfId="25378"/>
    <cellStyle name="Normal 3 4 7 11" xfId="60913"/>
    <cellStyle name="Normal 3 4 7 2" xfId="4809"/>
    <cellStyle name="Normal 3 4 7 2 2" xfId="17456"/>
    <cellStyle name="Normal 3 4 7 2 2 2" xfId="52672"/>
    <cellStyle name="Normal 3 4 7 2 2 3" xfId="30061"/>
    <cellStyle name="Normal 3 4 7 2 3" xfId="13902"/>
    <cellStyle name="Normal 3 4 7 2 3 2" xfId="49120"/>
    <cellStyle name="Normal 3 4 7 2 4" xfId="40075"/>
    <cellStyle name="Normal 3 4 7 2 5" xfId="26509"/>
    <cellStyle name="Normal 3 4 7 3" xfId="6279"/>
    <cellStyle name="Normal 3 4 7 3 2" xfId="18910"/>
    <cellStyle name="Normal 3 4 7 3 2 2" xfId="54126"/>
    <cellStyle name="Normal 3 4 7 3 3" xfId="41529"/>
    <cellStyle name="Normal 3 4 7 3 4" xfId="31515"/>
    <cellStyle name="Normal 3 4 7 4" xfId="7738"/>
    <cellStyle name="Normal 3 4 7 4 2" xfId="20364"/>
    <cellStyle name="Normal 3 4 7 4 2 2" xfId="55580"/>
    <cellStyle name="Normal 3 4 7 4 3" xfId="42983"/>
    <cellStyle name="Normal 3 4 7 4 4" xfId="32969"/>
    <cellStyle name="Normal 3 4 7 5" xfId="9519"/>
    <cellStyle name="Normal 3 4 7 5 2" xfId="22140"/>
    <cellStyle name="Normal 3 4 7 5 2 2" xfId="57356"/>
    <cellStyle name="Normal 3 4 7 5 3" xfId="44759"/>
    <cellStyle name="Normal 3 4 7 5 4" xfId="34745"/>
    <cellStyle name="Normal 3 4 7 6" xfId="11313"/>
    <cellStyle name="Normal 3 4 7 6 2" xfId="23916"/>
    <cellStyle name="Normal 3 4 7 6 2 2" xfId="59132"/>
    <cellStyle name="Normal 3 4 7 6 3" xfId="46535"/>
    <cellStyle name="Normal 3 4 7 6 4" xfId="36521"/>
    <cellStyle name="Normal 3 4 7 7" xfId="15680"/>
    <cellStyle name="Normal 3 4 7 7 2" xfId="50896"/>
    <cellStyle name="Normal 3 4 7 7 3" xfId="28285"/>
    <cellStyle name="Normal 3 4 7 8" xfId="12771"/>
    <cellStyle name="Normal 3 4 7 8 2" xfId="47989"/>
    <cellStyle name="Normal 3 4 7 9" xfId="38299"/>
    <cellStyle name="Normal 3 4 8" xfId="3099"/>
    <cellStyle name="Normal 3 4 8 10" xfId="25471"/>
    <cellStyle name="Normal 3 4 8 11" xfId="61006"/>
    <cellStyle name="Normal 3 4 8 2" xfId="4902"/>
    <cellStyle name="Normal 3 4 8 2 2" xfId="17549"/>
    <cellStyle name="Normal 3 4 8 2 2 2" xfId="52765"/>
    <cellStyle name="Normal 3 4 8 2 2 3" xfId="30154"/>
    <cellStyle name="Normal 3 4 8 2 3" xfId="13995"/>
    <cellStyle name="Normal 3 4 8 2 3 2" xfId="49213"/>
    <cellStyle name="Normal 3 4 8 2 4" xfId="40168"/>
    <cellStyle name="Normal 3 4 8 2 5" xfId="26602"/>
    <cellStyle name="Normal 3 4 8 3" xfId="6372"/>
    <cellStyle name="Normal 3 4 8 3 2" xfId="19003"/>
    <cellStyle name="Normal 3 4 8 3 2 2" xfId="54219"/>
    <cellStyle name="Normal 3 4 8 3 3" xfId="41622"/>
    <cellStyle name="Normal 3 4 8 3 4" xfId="31608"/>
    <cellStyle name="Normal 3 4 8 4" xfId="7831"/>
    <cellStyle name="Normal 3 4 8 4 2" xfId="20457"/>
    <cellStyle name="Normal 3 4 8 4 2 2" xfId="55673"/>
    <cellStyle name="Normal 3 4 8 4 3" xfId="43076"/>
    <cellStyle name="Normal 3 4 8 4 4" xfId="33062"/>
    <cellStyle name="Normal 3 4 8 5" xfId="9612"/>
    <cellStyle name="Normal 3 4 8 5 2" xfId="22233"/>
    <cellStyle name="Normal 3 4 8 5 2 2" xfId="57449"/>
    <cellStyle name="Normal 3 4 8 5 3" xfId="44852"/>
    <cellStyle name="Normal 3 4 8 5 4" xfId="34838"/>
    <cellStyle name="Normal 3 4 8 6" xfId="11406"/>
    <cellStyle name="Normal 3 4 8 6 2" xfId="24009"/>
    <cellStyle name="Normal 3 4 8 6 2 2" xfId="59225"/>
    <cellStyle name="Normal 3 4 8 6 3" xfId="46628"/>
    <cellStyle name="Normal 3 4 8 6 4" xfId="36614"/>
    <cellStyle name="Normal 3 4 8 7" xfId="15773"/>
    <cellStyle name="Normal 3 4 8 7 2" xfId="50989"/>
    <cellStyle name="Normal 3 4 8 7 3" xfId="28378"/>
    <cellStyle name="Normal 3 4 8 8" xfId="12864"/>
    <cellStyle name="Normal 3 4 8 8 2" xfId="48082"/>
    <cellStyle name="Normal 3 4 8 9" xfId="38392"/>
    <cellStyle name="Normal 3 4 9" xfId="3094"/>
    <cellStyle name="Normal 3 4 9 10" xfId="25466"/>
    <cellStyle name="Normal 3 4 9 11" xfId="61001"/>
    <cellStyle name="Normal 3 4 9 2" xfId="4897"/>
    <cellStyle name="Normal 3 4 9 2 2" xfId="17544"/>
    <cellStyle name="Normal 3 4 9 2 2 2" xfId="52760"/>
    <cellStyle name="Normal 3 4 9 2 2 3" xfId="30149"/>
    <cellStyle name="Normal 3 4 9 2 3" xfId="13990"/>
    <cellStyle name="Normal 3 4 9 2 3 2" xfId="49208"/>
    <cellStyle name="Normal 3 4 9 2 4" xfId="40163"/>
    <cellStyle name="Normal 3 4 9 2 5" xfId="26597"/>
    <cellStyle name="Normal 3 4 9 3" xfId="6367"/>
    <cellStyle name="Normal 3 4 9 3 2" xfId="18998"/>
    <cellStyle name="Normal 3 4 9 3 2 2" xfId="54214"/>
    <cellStyle name="Normal 3 4 9 3 3" xfId="41617"/>
    <cellStyle name="Normal 3 4 9 3 4" xfId="31603"/>
    <cellStyle name="Normal 3 4 9 4" xfId="7826"/>
    <cellStyle name="Normal 3 4 9 4 2" xfId="20452"/>
    <cellStyle name="Normal 3 4 9 4 2 2" xfId="55668"/>
    <cellStyle name="Normal 3 4 9 4 3" xfId="43071"/>
    <cellStyle name="Normal 3 4 9 4 4" xfId="33057"/>
    <cellStyle name="Normal 3 4 9 5" xfId="9607"/>
    <cellStyle name="Normal 3 4 9 5 2" xfId="22228"/>
    <cellStyle name="Normal 3 4 9 5 2 2" xfId="57444"/>
    <cellStyle name="Normal 3 4 9 5 3" xfId="44847"/>
    <cellStyle name="Normal 3 4 9 5 4" xfId="34833"/>
    <cellStyle name="Normal 3 4 9 6" xfId="11401"/>
    <cellStyle name="Normal 3 4 9 6 2" xfId="24004"/>
    <cellStyle name="Normal 3 4 9 6 2 2" xfId="59220"/>
    <cellStyle name="Normal 3 4 9 6 3" xfId="46623"/>
    <cellStyle name="Normal 3 4 9 6 4" xfId="36609"/>
    <cellStyle name="Normal 3 4 9 7" xfId="15768"/>
    <cellStyle name="Normal 3 4 9 7 2" xfId="50984"/>
    <cellStyle name="Normal 3 4 9 7 3" xfId="28373"/>
    <cellStyle name="Normal 3 4 9 8" xfId="12859"/>
    <cellStyle name="Normal 3 4 9 8 2" xfId="48077"/>
    <cellStyle name="Normal 3 4 9 9" xfId="38387"/>
    <cellStyle name="Normal 3 4_District Target Attainment" xfId="1163"/>
    <cellStyle name="Normal 3 5" xfId="619"/>
    <cellStyle name="Normal 3 5 2" xfId="1793"/>
    <cellStyle name="Normal 3 5_District Target Attainment" xfId="1165"/>
    <cellStyle name="Normal 3_Sheet1" xfId="599"/>
    <cellStyle name="Normal 30" xfId="2433"/>
    <cellStyle name="Normal 30 10" xfId="10670"/>
    <cellStyle name="Normal 30 10 2" xfId="23281"/>
    <cellStyle name="Normal 30 10 2 2" xfId="58497"/>
    <cellStyle name="Normal 30 10 3" xfId="45900"/>
    <cellStyle name="Normal 30 10 4" xfId="35886"/>
    <cellStyle name="Normal 30 11" xfId="15138"/>
    <cellStyle name="Normal 30 11 2" xfId="50354"/>
    <cellStyle name="Normal 30 11 3" xfId="27743"/>
    <cellStyle name="Normal 30 12" xfId="12551"/>
    <cellStyle name="Normal 30 12 2" xfId="47769"/>
    <cellStyle name="Normal 30 13" xfId="37757"/>
    <cellStyle name="Normal 30 14" xfId="25158"/>
    <cellStyle name="Normal 30 15" xfId="60371"/>
    <cellStyle name="Normal 30 2" xfId="3273"/>
    <cellStyle name="Normal 30 2 10" xfId="25642"/>
    <cellStyle name="Normal 30 2 11" xfId="61177"/>
    <cellStyle name="Normal 30 2 2" xfId="5073"/>
    <cellStyle name="Normal 30 2 2 2" xfId="17720"/>
    <cellStyle name="Normal 30 2 2 2 2" xfId="52936"/>
    <cellStyle name="Normal 30 2 2 2 3" xfId="30325"/>
    <cellStyle name="Normal 30 2 2 3" xfId="14166"/>
    <cellStyle name="Normal 30 2 2 3 2" xfId="49384"/>
    <cellStyle name="Normal 30 2 2 4" xfId="40339"/>
    <cellStyle name="Normal 30 2 2 5" xfId="26773"/>
    <cellStyle name="Normal 30 2 3" xfId="6543"/>
    <cellStyle name="Normal 30 2 3 2" xfId="19174"/>
    <cellStyle name="Normal 30 2 3 2 2" xfId="54390"/>
    <cellStyle name="Normal 30 2 3 3" xfId="41793"/>
    <cellStyle name="Normal 30 2 3 4" xfId="31779"/>
    <cellStyle name="Normal 30 2 4" xfId="8002"/>
    <cellStyle name="Normal 30 2 4 2" xfId="20628"/>
    <cellStyle name="Normal 30 2 4 2 2" xfId="55844"/>
    <cellStyle name="Normal 30 2 4 3" xfId="43247"/>
    <cellStyle name="Normal 30 2 4 4" xfId="33233"/>
    <cellStyle name="Normal 30 2 5" xfId="9783"/>
    <cellStyle name="Normal 30 2 5 2" xfId="22404"/>
    <cellStyle name="Normal 30 2 5 2 2" xfId="57620"/>
    <cellStyle name="Normal 30 2 5 3" xfId="45023"/>
    <cellStyle name="Normal 30 2 5 4" xfId="35009"/>
    <cellStyle name="Normal 30 2 6" xfId="11577"/>
    <cellStyle name="Normal 30 2 6 2" xfId="24180"/>
    <cellStyle name="Normal 30 2 6 2 2" xfId="59396"/>
    <cellStyle name="Normal 30 2 6 3" xfId="46799"/>
    <cellStyle name="Normal 30 2 6 4" xfId="36785"/>
    <cellStyle name="Normal 30 2 7" xfId="15944"/>
    <cellStyle name="Normal 30 2 7 2" xfId="51160"/>
    <cellStyle name="Normal 30 2 7 3" xfId="28549"/>
    <cellStyle name="Normal 30 2 8" xfId="13035"/>
    <cellStyle name="Normal 30 2 8 2" xfId="48253"/>
    <cellStyle name="Normal 30 2 9" xfId="38563"/>
    <cellStyle name="Normal 30 3" xfId="3602"/>
    <cellStyle name="Normal 30 3 10" xfId="27098"/>
    <cellStyle name="Normal 30 3 11" xfId="61502"/>
    <cellStyle name="Normal 30 3 2" xfId="5398"/>
    <cellStyle name="Normal 30 3 2 2" xfId="18045"/>
    <cellStyle name="Normal 30 3 2 2 2" xfId="53261"/>
    <cellStyle name="Normal 30 3 2 3" xfId="40664"/>
    <cellStyle name="Normal 30 3 2 4" xfId="30650"/>
    <cellStyle name="Normal 30 3 3" xfId="6868"/>
    <cellStyle name="Normal 30 3 3 2" xfId="19499"/>
    <cellStyle name="Normal 30 3 3 2 2" xfId="54715"/>
    <cellStyle name="Normal 30 3 3 3" xfId="42118"/>
    <cellStyle name="Normal 30 3 3 4" xfId="32104"/>
    <cellStyle name="Normal 30 3 4" xfId="8327"/>
    <cellStyle name="Normal 30 3 4 2" xfId="20953"/>
    <cellStyle name="Normal 30 3 4 2 2" xfId="56169"/>
    <cellStyle name="Normal 30 3 4 3" xfId="43572"/>
    <cellStyle name="Normal 30 3 4 4" xfId="33558"/>
    <cellStyle name="Normal 30 3 5" xfId="10108"/>
    <cellStyle name="Normal 30 3 5 2" xfId="22729"/>
    <cellStyle name="Normal 30 3 5 2 2" xfId="57945"/>
    <cellStyle name="Normal 30 3 5 3" xfId="45348"/>
    <cellStyle name="Normal 30 3 5 4" xfId="35334"/>
    <cellStyle name="Normal 30 3 6" xfId="11902"/>
    <cellStyle name="Normal 30 3 6 2" xfId="24505"/>
    <cellStyle name="Normal 30 3 6 2 2" xfId="59721"/>
    <cellStyle name="Normal 30 3 6 3" xfId="47124"/>
    <cellStyle name="Normal 30 3 6 4" xfId="37110"/>
    <cellStyle name="Normal 30 3 7" xfId="16269"/>
    <cellStyle name="Normal 30 3 7 2" xfId="51485"/>
    <cellStyle name="Normal 30 3 7 3" xfId="28874"/>
    <cellStyle name="Normal 30 3 8" xfId="14491"/>
    <cellStyle name="Normal 30 3 8 2" xfId="49709"/>
    <cellStyle name="Normal 30 3 9" xfId="38888"/>
    <cellStyle name="Normal 30 4" xfId="2763"/>
    <cellStyle name="Normal 30 4 10" xfId="26289"/>
    <cellStyle name="Normal 30 4 11" xfId="60693"/>
    <cellStyle name="Normal 30 4 2" xfId="4589"/>
    <cellStyle name="Normal 30 4 2 2" xfId="17236"/>
    <cellStyle name="Normal 30 4 2 2 2" xfId="52452"/>
    <cellStyle name="Normal 30 4 2 3" xfId="39855"/>
    <cellStyle name="Normal 30 4 2 4" xfId="29841"/>
    <cellStyle name="Normal 30 4 3" xfId="6059"/>
    <cellStyle name="Normal 30 4 3 2" xfId="18690"/>
    <cellStyle name="Normal 30 4 3 2 2" xfId="53906"/>
    <cellStyle name="Normal 30 4 3 3" xfId="41309"/>
    <cellStyle name="Normal 30 4 3 4" xfId="31295"/>
    <cellStyle name="Normal 30 4 4" xfId="7518"/>
    <cellStyle name="Normal 30 4 4 2" xfId="20144"/>
    <cellStyle name="Normal 30 4 4 2 2" xfId="55360"/>
    <cellStyle name="Normal 30 4 4 3" xfId="42763"/>
    <cellStyle name="Normal 30 4 4 4" xfId="32749"/>
    <cellStyle name="Normal 30 4 5" xfId="9299"/>
    <cellStyle name="Normal 30 4 5 2" xfId="21920"/>
    <cellStyle name="Normal 30 4 5 2 2" xfId="57136"/>
    <cellStyle name="Normal 30 4 5 3" xfId="44539"/>
    <cellStyle name="Normal 30 4 5 4" xfId="34525"/>
    <cellStyle name="Normal 30 4 6" xfId="11093"/>
    <cellStyle name="Normal 30 4 6 2" xfId="23696"/>
    <cellStyle name="Normal 30 4 6 2 2" xfId="58912"/>
    <cellStyle name="Normal 30 4 6 3" xfId="46315"/>
    <cellStyle name="Normal 30 4 6 4" xfId="36301"/>
    <cellStyle name="Normal 30 4 7" xfId="15460"/>
    <cellStyle name="Normal 30 4 7 2" xfId="50676"/>
    <cellStyle name="Normal 30 4 7 3" xfId="28065"/>
    <cellStyle name="Normal 30 4 8" xfId="13682"/>
    <cellStyle name="Normal 30 4 8 2" xfId="48900"/>
    <cellStyle name="Normal 30 4 9" xfId="38079"/>
    <cellStyle name="Normal 30 5" xfId="3927"/>
    <cellStyle name="Normal 30 5 2" xfId="8650"/>
    <cellStyle name="Normal 30 5 2 2" xfId="21276"/>
    <cellStyle name="Normal 30 5 2 2 2" xfId="56492"/>
    <cellStyle name="Normal 30 5 2 3" xfId="43895"/>
    <cellStyle name="Normal 30 5 2 4" xfId="33881"/>
    <cellStyle name="Normal 30 5 3" xfId="10431"/>
    <cellStyle name="Normal 30 5 3 2" xfId="23052"/>
    <cellStyle name="Normal 30 5 3 2 2" xfId="58268"/>
    <cellStyle name="Normal 30 5 3 3" xfId="45671"/>
    <cellStyle name="Normal 30 5 3 4" xfId="35657"/>
    <cellStyle name="Normal 30 5 4" xfId="12227"/>
    <cellStyle name="Normal 30 5 4 2" xfId="24828"/>
    <cellStyle name="Normal 30 5 4 2 2" xfId="60044"/>
    <cellStyle name="Normal 30 5 4 3" xfId="47447"/>
    <cellStyle name="Normal 30 5 4 4" xfId="37433"/>
    <cellStyle name="Normal 30 5 5" xfId="16592"/>
    <cellStyle name="Normal 30 5 5 2" xfId="51808"/>
    <cellStyle name="Normal 30 5 5 3" xfId="29197"/>
    <cellStyle name="Normal 30 5 6" xfId="14814"/>
    <cellStyle name="Normal 30 5 6 2" xfId="50032"/>
    <cellStyle name="Normal 30 5 7" xfId="39211"/>
    <cellStyle name="Normal 30 5 8" xfId="27421"/>
    <cellStyle name="Normal 30 6" xfId="4267"/>
    <cellStyle name="Normal 30 6 2" xfId="16914"/>
    <cellStyle name="Normal 30 6 2 2" xfId="52130"/>
    <cellStyle name="Normal 30 6 2 3" xfId="29519"/>
    <cellStyle name="Normal 30 6 3" xfId="13360"/>
    <cellStyle name="Normal 30 6 3 2" xfId="48578"/>
    <cellStyle name="Normal 30 6 4" xfId="39533"/>
    <cellStyle name="Normal 30 6 5" xfId="25967"/>
    <cellStyle name="Normal 30 7" xfId="5737"/>
    <cellStyle name="Normal 30 7 2" xfId="18368"/>
    <cellStyle name="Normal 30 7 2 2" xfId="53584"/>
    <cellStyle name="Normal 30 7 3" xfId="40987"/>
    <cellStyle name="Normal 30 7 4" xfId="30973"/>
    <cellStyle name="Normal 30 8" xfId="7196"/>
    <cellStyle name="Normal 30 8 2" xfId="19822"/>
    <cellStyle name="Normal 30 8 2 2" xfId="55038"/>
    <cellStyle name="Normal 30 8 3" xfId="42441"/>
    <cellStyle name="Normal 30 8 4" xfId="32427"/>
    <cellStyle name="Normal 30 9" xfId="8977"/>
    <cellStyle name="Normal 30 9 2" xfId="21598"/>
    <cellStyle name="Normal 30 9 2 2" xfId="56814"/>
    <cellStyle name="Normal 30 9 3" xfId="44217"/>
    <cellStyle name="Normal 30 9 4" xfId="34203"/>
    <cellStyle name="Normal 31" xfId="2434"/>
    <cellStyle name="Normal 31 10" xfId="10671"/>
    <cellStyle name="Normal 31 10 2" xfId="23282"/>
    <cellStyle name="Normal 31 10 2 2" xfId="58498"/>
    <cellStyle name="Normal 31 10 3" xfId="45901"/>
    <cellStyle name="Normal 31 10 4" xfId="35887"/>
    <cellStyle name="Normal 31 11" xfId="15139"/>
    <cellStyle name="Normal 31 11 2" xfId="50355"/>
    <cellStyle name="Normal 31 11 3" xfId="27744"/>
    <cellStyle name="Normal 31 12" xfId="12552"/>
    <cellStyle name="Normal 31 12 2" xfId="47770"/>
    <cellStyle name="Normal 31 13" xfId="37758"/>
    <cellStyle name="Normal 31 14" xfId="25159"/>
    <cellStyle name="Normal 31 15" xfId="60372"/>
    <cellStyle name="Normal 31 2" xfId="3274"/>
    <cellStyle name="Normal 31 2 10" xfId="25643"/>
    <cellStyle name="Normal 31 2 11" xfId="61178"/>
    <cellStyle name="Normal 31 2 2" xfId="5074"/>
    <cellStyle name="Normal 31 2 2 2" xfId="17721"/>
    <cellStyle name="Normal 31 2 2 2 2" xfId="52937"/>
    <cellStyle name="Normal 31 2 2 2 3" xfId="30326"/>
    <cellStyle name="Normal 31 2 2 3" xfId="14167"/>
    <cellStyle name="Normal 31 2 2 3 2" xfId="49385"/>
    <cellStyle name="Normal 31 2 2 4" xfId="40340"/>
    <cellStyle name="Normal 31 2 2 5" xfId="26774"/>
    <cellStyle name="Normal 31 2 3" xfId="6544"/>
    <cellStyle name="Normal 31 2 3 2" xfId="19175"/>
    <cellStyle name="Normal 31 2 3 2 2" xfId="54391"/>
    <cellStyle name="Normal 31 2 3 3" xfId="41794"/>
    <cellStyle name="Normal 31 2 3 4" xfId="31780"/>
    <cellStyle name="Normal 31 2 4" xfId="8003"/>
    <cellStyle name="Normal 31 2 4 2" xfId="20629"/>
    <cellStyle name="Normal 31 2 4 2 2" xfId="55845"/>
    <cellStyle name="Normal 31 2 4 3" xfId="43248"/>
    <cellStyle name="Normal 31 2 4 4" xfId="33234"/>
    <cellStyle name="Normal 31 2 5" xfId="9784"/>
    <cellStyle name="Normal 31 2 5 2" xfId="22405"/>
    <cellStyle name="Normal 31 2 5 2 2" xfId="57621"/>
    <cellStyle name="Normal 31 2 5 3" xfId="45024"/>
    <cellStyle name="Normal 31 2 5 4" xfId="35010"/>
    <cellStyle name="Normal 31 2 6" xfId="11578"/>
    <cellStyle name="Normal 31 2 6 2" xfId="24181"/>
    <cellStyle name="Normal 31 2 6 2 2" xfId="59397"/>
    <cellStyle name="Normal 31 2 6 3" xfId="46800"/>
    <cellStyle name="Normal 31 2 6 4" xfId="36786"/>
    <cellStyle name="Normal 31 2 7" xfId="15945"/>
    <cellStyle name="Normal 31 2 7 2" xfId="51161"/>
    <cellStyle name="Normal 31 2 7 3" xfId="28550"/>
    <cellStyle name="Normal 31 2 8" xfId="13036"/>
    <cellStyle name="Normal 31 2 8 2" xfId="48254"/>
    <cellStyle name="Normal 31 2 9" xfId="38564"/>
    <cellStyle name="Normal 31 3" xfId="3603"/>
    <cellStyle name="Normal 31 3 10" xfId="27099"/>
    <cellStyle name="Normal 31 3 11" xfId="61503"/>
    <cellStyle name="Normal 31 3 2" xfId="5399"/>
    <cellStyle name="Normal 31 3 2 2" xfId="18046"/>
    <cellStyle name="Normal 31 3 2 2 2" xfId="53262"/>
    <cellStyle name="Normal 31 3 2 3" xfId="40665"/>
    <cellStyle name="Normal 31 3 2 4" xfId="30651"/>
    <cellStyle name="Normal 31 3 3" xfId="6869"/>
    <cellStyle name="Normal 31 3 3 2" xfId="19500"/>
    <cellStyle name="Normal 31 3 3 2 2" xfId="54716"/>
    <cellStyle name="Normal 31 3 3 3" xfId="42119"/>
    <cellStyle name="Normal 31 3 3 4" xfId="32105"/>
    <cellStyle name="Normal 31 3 4" xfId="8328"/>
    <cellStyle name="Normal 31 3 4 2" xfId="20954"/>
    <cellStyle name="Normal 31 3 4 2 2" xfId="56170"/>
    <cellStyle name="Normal 31 3 4 3" xfId="43573"/>
    <cellStyle name="Normal 31 3 4 4" xfId="33559"/>
    <cellStyle name="Normal 31 3 5" xfId="10109"/>
    <cellStyle name="Normal 31 3 5 2" xfId="22730"/>
    <cellStyle name="Normal 31 3 5 2 2" xfId="57946"/>
    <cellStyle name="Normal 31 3 5 3" xfId="45349"/>
    <cellStyle name="Normal 31 3 5 4" xfId="35335"/>
    <cellStyle name="Normal 31 3 6" xfId="11903"/>
    <cellStyle name="Normal 31 3 6 2" xfId="24506"/>
    <cellStyle name="Normal 31 3 6 2 2" xfId="59722"/>
    <cellStyle name="Normal 31 3 6 3" xfId="47125"/>
    <cellStyle name="Normal 31 3 6 4" xfId="37111"/>
    <cellStyle name="Normal 31 3 7" xfId="16270"/>
    <cellStyle name="Normal 31 3 7 2" xfId="51486"/>
    <cellStyle name="Normal 31 3 7 3" xfId="28875"/>
    <cellStyle name="Normal 31 3 8" xfId="14492"/>
    <cellStyle name="Normal 31 3 8 2" xfId="49710"/>
    <cellStyle name="Normal 31 3 9" xfId="38889"/>
    <cellStyle name="Normal 31 4" xfId="2764"/>
    <cellStyle name="Normal 31 4 10" xfId="26290"/>
    <cellStyle name="Normal 31 4 11" xfId="60694"/>
    <cellStyle name="Normal 31 4 2" xfId="4590"/>
    <cellStyle name="Normal 31 4 2 2" xfId="17237"/>
    <cellStyle name="Normal 31 4 2 2 2" xfId="52453"/>
    <cellStyle name="Normal 31 4 2 3" xfId="39856"/>
    <cellStyle name="Normal 31 4 2 4" xfId="29842"/>
    <cellStyle name="Normal 31 4 3" xfId="6060"/>
    <cellStyle name="Normal 31 4 3 2" xfId="18691"/>
    <cellStyle name="Normal 31 4 3 2 2" xfId="53907"/>
    <cellStyle name="Normal 31 4 3 3" xfId="41310"/>
    <cellStyle name="Normal 31 4 3 4" xfId="31296"/>
    <cellStyle name="Normal 31 4 4" xfId="7519"/>
    <cellStyle name="Normal 31 4 4 2" xfId="20145"/>
    <cellStyle name="Normal 31 4 4 2 2" xfId="55361"/>
    <cellStyle name="Normal 31 4 4 3" xfId="42764"/>
    <cellStyle name="Normal 31 4 4 4" xfId="32750"/>
    <cellStyle name="Normal 31 4 5" xfId="9300"/>
    <cellStyle name="Normal 31 4 5 2" xfId="21921"/>
    <cellStyle name="Normal 31 4 5 2 2" xfId="57137"/>
    <cellStyle name="Normal 31 4 5 3" xfId="44540"/>
    <cellStyle name="Normal 31 4 5 4" xfId="34526"/>
    <cellStyle name="Normal 31 4 6" xfId="11094"/>
    <cellStyle name="Normal 31 4 6 2" xfId="23697"/>
    <cellStyle name="Normal 31 4 6 2 2" xfId="58913"/>
    <cellStyle name="Normal 31 4 6 3" xfId="46316"/>
    <cellStyle name="Normal 31 4 6 4" xfId="36302"/>
    <cellStyle name="Normal 31 4 7" xfId="15461"/>
    <cellStyle name="Normal 31 4 7 2" xfId="50677"/>
    <cellStyle name="Normal 31 4 7 3" xfId="28066"/>
    <cellStyle name="Normal 31 4 8" xfId="13683"/>
    <cellStyle name="Normal 31 4 8 2" xfId="48901"/>
    <cellStyle name="Normal 31 4 9" xfId="38080"/>
    <cellStyle name="Normal 31 5" xfId="3928"/>
    <cellStyle name="Normal 31 5 2" xfId="8651"/>
    <cellStyle name="Normal 31 5 2 2" xfId="21277"/>
    <cellStyle name="Normal 31 5 2 2 2" xfId="56493"/>
    <cellStyle name="Normal 31 5 2 3" xfId="43896"/>
    <cellStyle name="Normal 31 5 2 4" xfId="33882"/>
    <cellStyle name="Normal 31 5 3" xfId="10432"/>
    <cellStyle name="Normal 31 5 3 2" xfId="23053"/>
    <cellStyle name="Normal 31 5 3 2 2" xfId="58269"/>
    <cellStyle name="Normal 31 5 3 3" xfId="45672"/>
    <cellStyle name="Normal 31 5 3 4" xfId="35658"/>
    <cellStyle name="Normal 31 5 4" xfId="12228"/>
    <cellStyle name="Normal 31 5 4 2" xfId="24829"/>
    <cellStyle name="Normal 31 5 4 2 2" xfId="60045"/>
    <cellStyle name="Normal 31 5 4 3" xfId="47448"/>
    <cellStyle name="Normal 31 5 4 4" xfId="37434"/>
    <cellStyle name="Normal 31 5 5" xfId="16593"/>
    <cellStyle name="Normal 31 5 5 2" xfId="51809"/>
    <cellStyle name="Normal 31 5 5 3" xfId="29198"/>
    <cellStyle name="Normal 31 5 6" xfId="14815"/>
    <cellStyle name="Normal 31 5 6 2" xfId="50033"/>
    <cellStyle name="Normal 31 5 7" xfId="39212"/>
    <cellStyle name="Normal 31 5 8" xfId="27422"/>
    <cellStyle name="Normal 31 6" xfId="4268"/>
    <cellStyle name="Normal 31 6 2" xfId="16915"/>
    <cellStyle name="Normal 31 6 2 2" xfId="52131"/>
    <cellStyle name="Normal 31 6 2 3" xfId="29520"/>
    <cellStyle name="Normal 31 6 3" xfId="13361"/>
    <cellStyle name="Normal 31 6 3 2" xfId="48579"/>
    <cellStyle name="Normal 31 6 4" xfId="39534"/>
    <cellStyle name="Normal 31 6 5" xfId="25968"/>
    <cellStyle name="Normal 31 7" xfId="5738"/>
    <cellStyle name="Normal 31 7 2" xfId="18369"/>
    <cellStyle name="Normal 31 7 2 2" xfId="53585"/>
    <cellStyle name="Normal 31 7 3" xfId="40988"/>
    <cellStyle name="Normal 31 7 4" xfId="30974"/>
    <cellStyle name="Normal 31 8" xfId="7197"/>
    <cellStyle name="Normal 31 8 2" xfId="19823"/>
    <cellStyle name="Normal 31 8 2 2" xfId="55039"/>
    <cellStyle name="Normal 31 8 3" xfId="42442"/>
    <cellStyle name="Normal 31 8 4" xfId="32428"/>
    <cellStyle name="Normal 31 9" xfId="8978"/>
    <cellStyle name="Normal 31 9 2" xfId="21599"/>
    <cellStyle name="Normal 31 9 2 2" xfId="56815"/>
    <cellStyle name="Normal 31 9 3" xfId="44218"/>
    <cellStyle name="Normal 31 9 4" xfId="34204"/>
    <cellStyle name="Normal 32" xfId="36"/>
    <cellStyle name="Normal 32 10" xfId="3950"/>
    <cellStyle name="Normal 32 10 2" xfId="16613"/>
    <cellStyle name="Normal 32 10 2 2" xfId="51829"/>
    <cellStyle name="Normal 32 10 2 3" xfId="29218"/>
    <cellStyle name="Normal 32 10 3" xfId="13059"/>
    <cellStyle name="Normal 32 10 3 2" xfId="48277"/>
    <cellStyle name="Normal 32 10 4" xfId="39232"/>
    <cellStyle name="Normal 32 10 5" xfId="25666"/>
    <cellStyle name="Normal 32 11" xfId="5436"/>
    <cellStyle name="Normal 32 11 2" xfId="18067"/>
    <cellStyle name="Normal 32 11 2 2" xfId="53283"/>
    <cellStyle name="Normal 32 11 3" xfId="40686"/>
    <cellStyle name="Normal 32 11 4" xfId="30672"/>
    <cellStyle name="Normal 32 12" xfId="6892"/>
    <cellStyle name="Normal 32 12 2" xfId="19521"/>
    <cellStyle name="Normal 32 12 2 2" xfId="54737"/>
    <cellStyle name="Normal 32 12 3" xfId="42140"/>
    <cellStyle name="Normal 32 12 4" xfId="32126"/>
    <cellStyle name="Normal 32 13" xfId="8674"/>
    <cellStyle name="Normal 32 13 2" xfId="21297"/>
    <cellStyle name="Normal 32 13 2 2" xfId="56513"/>
    <cellStyle name="Normal 32 13 3" xfId="43916"/>
    <cellStyle name="Normal 32 13 4" xfId="33902"/>
    <cellStyle name="Normal 32 14" xfId="10672"/>
    <cellStyle name="Normal 32 14 2" xfId="23283"/>
    <cellStyle name="Normal 32 14 2 2" xfId="58499"/>
    <cellStyle name="Normal 32 14 3" xfId="45902"/>
    <cellStyle name="Normal 32 14 4" xfId="35888"/>
    <cellStyle name="Normal 32 15" xfId="14836"/>
    <cellStyle name="Normal 32 15 2" xfId="50053"/>
    <cellStyle name="Normal 32 15 3" xfId="27442"/>
    <cellStyle name="Normal 32 16" xfId="12250"/>
    <cellStyle name="Normal 32 16 2" xfId="47468"/>
    <cellStyle name="Normal 32 17" xfId="37455"/>
    <cellStyle name="Normal 32 18" xfId="24857"/>
    <cellStyle name="Normal 32 19" xfId="60070"/>
    <cellStyle name="Normal 32 2" xfId="620"/>
    <cellStyle name="Normal 32 2 10" xfId="5481"/>
    <cellStyle name="Normal 32 2 10 2" xfId="18112"/>
    <cellStyle name="Normal 32 2 10 2 2" xfId="53328"/>
    <cellStyle name="Normal 32 2 10 3" xfId="40731"/>
    <cellStyle name="Normal 32 2 10 4" xfId="30717"/>
    <cellStyle name="Normal 32 2 11" xfId="6937"/>
    <cellStyle name="Normal 32 2 11 2" xfId="19566"/>
    <cellStyle name="Normal 32 2 11 2 2" xfId="54782"/>
    <cellStyle name="Normal 32 2 11 3" xfId="42185"/>
    <cellStyle name="Normal 32 2 11 4" xfId="32171"/>
    <cellStyle name="Normal 32 2 12" xfId="8719"/>
    <cellStyle name="Normal 32 2 12 2" xfId="21342"/>
    <cellStyle name="Normal 32 2 12 2 2" xfId="56558"/>
    <cellStyle name="Normal 32 2 12 3" xfId="43961"/>
    <cellStyle name="Normal 32 2 12 4" xfId="33947"/>
    <cellStyle name="Normal 32 2 13" xfId="10673"/>
    <cellStyle name="Normal 32 2 13 2" xfId="23284"/>
    <cellStyle name="Normal 32 2 13 2 2" xfId="58500"/>
    <cellStyle name="Normal 32 2 13 3" xfId="45903"/>
    <cellStyle name="Normal 32 2 13 4" xfId="35889"/>
    <cellStyle name="Normal 32 2 14" xfId="14881"/>
    <cellStyle name="Normal 32 2 14 2" xfId="50098"/>
    <cellStyle name="Normal 32 2 14 3" xfId="27487"/>
    <cellStyle name="Normal 32 2 15" xfId="12295"/>
    <cellStyle name="Normal 32 2 15 2" xfId="47513"/>
    <cellStyle name="Normal 32 2 16" xfId="37500"/>
    <cellStyle name="Normal 32 2 17" xfId="24902"/>
    <cellStyle name="Normal 32 2 18" xfId="60115"/>
    <cellStyle name="Normal 32 2 2" xfId="1794"/>
    <cellStyle name="Normal 32 2 2 10" xfId="7011"/>
    <cellStyle name="Normal 32 2 2 10 2" xfId="19638"/>
    <cellStyle name="Normal 32 2 2 10 2 2" xfId="54854"/>
    <cellStyle name="Normal 32 2 2 10 3" xfId="42257"/>
    <cellStyle name="Normal 32 2 2 10 4" xfId="32243"/>
    <cellStyle name="Normal 32 2 2 11" xfId="8792"/>
    <cellStyle name="Normal 32 2 2 11 2" xfId="21414"/>
    <cellStyle name="Normal 32 2 2 11 2 2" xfId="56630"/>
    <cellStyle name="Normal 32 2 2 11 3" xfId="44033"/>
    <cellStyle name="Normal 32 2 2 11 4" xfId="34019"/>
    <cellStyle name="Normal 32 2 2 12" xfId="10674"/>
    <cellStyle name="Normal 32 2 2 12 2" xfId="23285"/>
    <cellStyle name="Normal 32 2 2 12 2 2" xfId="58501"/>
    <cellStyle name="Normal 32 2 2 12 3" xfId="45904"/>
    <cellStyle name="Normal 32 2 2 12 4" xfId="35890"/>
    <cellStyle name="Normal 32 2 2 13" xfId="14953"/>
    <cellStyle name="Normal 32 2 2 13 2" xfId="50170"/>
    <cellStyle name="Normal 32 2 2 13 3" xfId="27559"/>
    <cellStyle name="Normal 32 2 2 14" xfId="12367"/>
    <cellStyle name="Normal 32 2 2 14 2" xfId="47585"/>
    <cellStyle name="Normal 32 2 2 15" xfId="37572"/>
    <cellStyle name="Normal 32 2 2 16" xfId="24974"/>
    <cellStyle name="Normal 32 2 2 17" xfId="60187"/>
    <cellStyle name="Normal 32 2 2 2" xfId="2397"/>
    <cellStyle name="Normal 32 2 2 2 10" xfId="10675"/>
    <cellStyle name="Normal 32 2 2 2 10 2" xfId="23286"/>
    <cellStyle name="Normal 32 2 2 2 10 2 2" xfId="58502"/>
    <cellStyle name="Normal 32 2 2 2 10 3" xfId="45905"/>
    <cellStyle name="Normal 32 2 2 2 10 4" xfId="35891"/>
    <cellStyle name="Normal 32 2 2 2 11" xfId="15108"/>
    <cellStyle name="Normal 32 2 2 2 11 2" xfId="50324"/>
    <cellStyle name="Normal 32 2 2 2 11 3" xfId="27713"/>
    <cellStyle name="Normal 32 2 2 2 12" xfId="12521"/>
    <cellStyle name="Normal 32 2 2 2 12 2" xfId="47739"/>
    <cellStyle name="Normal 32 2 2 2 13" xfId="37727"/>
    <cellStyle name="Normal 32 2 2 2 14" xfId="25128"/>
    <cellStyle name="Normal 32 2 2 2 15" xfId="60341"/>
    <cellStyle name="Normal 32 2 2 2 2" xfId="3243"/>
    <cellStyle name="Normal 32 2 2 2 2 10" xfId="25612"/>
    <cellStyle name="Normal 32 2 2 2 2 11" xfId="61147"/>
    <cellStyle name="Normal 32 2 2 2 2 2" xfId="5043"/>
    <cellStyle name="Normal 32 2 2 2 2 2 2" xfId="17690"/>
    <cellStyle name="Normal 32 2 2 2 2 2 2 2" xfId="52906"/>
    <cellStyle name="Normal 32 2 2 2 2 2 2 3" xfId="30295"/>
    <cellStyle name="Normal 32 2 2 2 2 2 3" xfId="14136"/>
    <cellStyle name="Normal 32 2 2 2 2 2 3 2" xfId="49354"/>
    <cellStyle name="Normal 32 2 2 2 2 2 4" xfId="40309"/>
    <cellStyle name="Normal 32 2 2 2 2 2 5" xfId="26743"/>
    <cellStyle name="Normal 32 2 2 2 2 3" xfId="6513"/>
    <cellStyle name="Normal 32 2 2 2 2 3 2" xfId="19144"/>
    <cellStyle name="Normal 32 2 2 2 2 3 2 2" xfId="54360"/>
    <cellStyle name="Normal 32 2 2 2 2 3 3" xfId="41763"/>
    <cellStyle name="Normal 32 2 2 2 2 3 4" xfId="31749"/>
    <cellStyle name="Normal 32 2 2 2 2 4" xfId="7972"/>
    <cellStyle name="Normal 32 2 2 2 2 4 2" xfId="20598"/>
    <cellStyle name="Normal 32 2 2 2 2 4 2 2" xfId="55814"/>
    <cellStyle name="Normal 32 2 2 2 2 4 3" xfId="43217"/>
    <cellStyle name="Normal 32 2 2 2 2 4 4" xfId="33203"/>
    <cellStyle name="Normal 32 2 2 2 2 5" xfId="9753"/>
    <cellStyle name="Normal 32 2 2 2 2 5 2" xfId="22374"/>
    <cellStyle name="Normal 32 2 2 2 2 5 2 2" xfId="57590"/>
    <cellStyle name="Normal 32 2 2 2 2 5 3" xfId="44993"/>
    <cellStyle name="Normal 32 2 2 2 2 5 4" xfId="34979"/>
    <cellStyle name="Normal 32 2 2 2 2 6" xfId="11547"/>
    <cellStyle name="Normal 32 2 2 2 2 6 2" xfId="24150"/>
    <cellStyle name="Normal 32 2 2 2 2 6 2 2" xfId="59366"/>
    <cellStyle name="Normal 32 2 2 2 2 6 3" xfId="46769"/>
    <cellStyle name="Normal 32 2 2 2 2 6 4" xfId="36755"/>
    <cellStyle name="Normal 32 2 2 2 2 7" xfId="15914"/>
    <cellStyle name="Normal 32 2 2 2 2 7 2" xfId="51130"/>
    <cellStyle name="Normal 32 2 2 2 2 7 3" xfId="28519"/>
    <cellStyle name="Normal 32 2 2 2 2 8" xfId="13005"/>
    <cellStyle name="Normal 32 2 2 2 2 8 2" xfId="48223"/>
    <cellStyle name="Normal 32 2 2 2 2 9" xfId="38533"/>
    <cellStyle name="Normal 32 2 2 2 3" xfId="3572"/>
    <cellStyle name="Normal 32 2 2 2 3 10" xfId="27068"/>
    <cellStyle name="Normal 32 2 2 2 3 11" xfId="61472"/>
    <cellStyle name="Normal 32 2 2 2 3 2" xfId="5368"/>
    <cellStyle name="Normal 32 2 2 2 3 2 2" xfId="18015"/>
    <cellStyle name="Normal 32 2 2 2 3 2 2 2" xfId="53231"/>
    <cellStyle name="Normal 32 2 2 2 3 2 3" xfId="40634"/>
    <cellStyle name="Normal 32 2 2 2 3 2 4" xfId="30620"/>
    <cellStyle name="Normal 32 2 2 2 3 3" xfId="6838"/>
    <cellStyle name="Normal 32 2 2 2 3 3 2" xfId="19469"/>
    <cellStyle name="Normal 32 2 2 2 3 3 2 2" xfId="54685"/>
    <cellStyle name="Normal 32 2 2 2 3 3 3" xfId="42088"/>
    <cellStyle name="Normal 32 2 2 2 3 3 4" xfId="32074"/>
    <cellStyle name="Normal 32 2 2 2 3 4" xfId="8297"/>
    <cellStyle name="Normal 32 2 2 2 3 4 2" xfId="20923"/>
    <cellStyle name="Normal 32 2 2 2 3 4 2 2" xfId="56139"/>
    <cellStyle name="Normal 32 2 2 2 3 4 3" xfId="43542"/>
    <cellStyle name="Normal 32 2 2 2 3 4 4" xfId="33528"/>
    <cellStyle name="Normal 32 2 2 2 3 5" xfId="10078"/>
    <cellStyle name="Normal 32 2 2 2 3 5 2" xfId="22699"/>
    <cellStyle name="Normal 32 2 2 2 3 5 2 2" xfId="57915"/>
    <cellStyle name="Normal 32 2 2 2 3 5 3" xfId="45318"/>
    <cellStyle name="Normal 32 2 2 2 3 5 4" xfId="35304"/>
    <cellStyle name="Normal 32 2 2 2 3 6" xfId="11872"/>
    <cellStyle name="Normal 32 2 2 2 3 6 2" xfId="24475"/>
    <cellStyle name="Normal 32 2 2 2 3 6 2 2" xfId="59691"/>
    <cellStyle name="Normal 32 2 2 2 3 6 3" xfId="47094"/>
    <cellStyle name="Normal 32 2 2 2 3 6 4" xfId="37080"/>
    <cellStyle name="Normal 32 2 2 2 3 7" xfId="16239"/>
    <cellStyle name="Normal 32 2 2 2 3 7 2" xfId="51455"/>
    <cellStyle name="Normal 32 2 2 2 3 7 3" xfId="28844"/>
    <cellStyle name="Normal 32 2 2 2 3 8" xfId="14461"/>
    <cellStyle name="Normal 32 2 2 2 3 8 2" xfId="49679"/>
    <cellStyle name="Normal 32 2 2 2 3 9" xfId="38858"/>
    <cellStyle name="Normal 32 2 2 2 4" xfId="2733"/>
    <cellStyle name="Normal 32 2 2 2 4 10" xfId="26259"/>
    <cellStyle name="Normal 32 2 2 2 4 11" xfId="60663"/>
    <cellStyle name="Normal 32 2 2 2 4 2" xfId="4559"/>
    <cellStyle name="Normal 32 2 2 2 4 2 2" xfId="17206"/>
    <cellStyle name="Normal 32 2 2 2 4 2 2 2" xfId="52422"/>
    <cellStyle name="Normal 32 2 2 2 4 2 3" xfId="39825"/>
    <cellStyle name="Normal 32 2 2 2 4 2 4" xfId="29811"/>
    <cellStyle name="Normal 32 2 2 2 4 3" xfId="6029"/>
    <cellStyle name="Normal 32 2 2 2 4 3 2" xfId="18660"/>
    <cellStyle name="Normal 32 2 2 2 4 3 2 2" xfId="53876"/>
    <cellStyle name="Normal 32 2 2 2 4 3 3" xfId="41279"/>
    <cellStyle name="Normal 32 2 2 2 4 3 4" xfId="31265"/>
    <cellStyle name="Normal 32 2 2 2 4 4" xfId="7488"/>
    <cellStyle name="Normal 32 2 2 2 4 4 2" xfId="20114"/>
    <cellStyle name="Normal 32 2 2 2 4 4 2 2" xfId="55330"/>
    <cellStyle name="Normal 32 2 2 2 4 4 3" xfId="42733"/>
    <cellStyle name="Normal 32 2 2 2 4 4 4" xfId="32719"/>
    <cellStyle name="Normal 32 2 2 2 4 5" xfId="9269"/>
    <cellStyle name="Normal 32 2 2 2 4 5 2" xfId="21890"/>
    <cellStyle name="Normal 32 2 2 2 4 5 2 2" xfId="57106"/>
    <cellStyle name="Normal 32 2 2 2 4 5 3" xfId="44509"/>
    <cellStyle name="Normal 32 2 2 2 4 5 4" xfId="34495"/>
    <cellStyle name="Normal 32 2 2 2 4 6" xfId="11063"/>
    <cellStyle name="Normal 32 2 2 2 4 6 2" xfId="23666"/>
    <cellStyle name="Normal 32 2 2 2 4 6 2 2" xfId="58882"/>
    <cellStyle name="Normal 32 2 2 2 4 6 3" xfId="46285"/>
    <cellStyle name="Normal 32 2 2 2 4 6 4" xfId="36271"/>
    <cellStyle name="Normal 32 2 2 2 4 7" xfId="15430"/>
    <cellStyle name="Normal 32 2 2 2 4 7 2" xfId="50646"/>
    <cellStyle name="Normal 32 2 2 2 4 7 3" xfId="28035"/>
    <cellStyle name="Normal 32 2 2 2 4 8" xfId="13652"/>
    <cellStyle name="Normal 32 2 2 2 4 8 2" xfId="48870"/>
    <cellStyle name="Normal 32 2 2 2 4 9" xfId="38049"/>
    <cellStyle name="Normal 32 2 2 2 5" xfId="3897"/>
    <cellStyle name="Normal 32 2 2 2 5 2" xfId="8620"/>
    <cellStyle name="Normal 32 2 2 2 5 2 2" xfId="21246"/>
    <cellStyle name="Normal 32 2 2 2 5 2 2 2" xfId="56462"/>
    <cellStyle name="Normal 32 2 2 2 5 2 3" xfId="43865"/>
    <cellStyle name="Normal 32 2 2 2 5 2 4" xfId="33851"/>
    <cellStyle name="Normal 32 2 2 2 5 3" xfId="10401"/>
    <cellStyle name="Normal 32 2 2 2 5 3 2" xfId="23022"/>
    <cellStyle name="Normal 32 2 2 2 5 3 2 2" xfId="58238"/>
    <cellStyle name="Normal 32 2 2 2 5 3 3" xfId="45641"/>
    <cellStyle name="Normal 32 2 2 2 5 3 4" xfId="35627"/>
    <cellStyle name="Normal 32 2 2 2 5 4" xfId="12197"/>
    <cellStyle name="Normal 32 2 2 2 5 4 2" xfId="24798"/>
    <cellStyle name="Normal 32 2 2 2 5 4 2 2" xfId="60014"/>
    <cellStyle name="Normal 32 2 2 2 5 4 3" xfId="47417"/>
    <cellStyle name="Normal 32 2 2 2 5 4 4" xfId="37403"/>
    <cellStyle name="Normal 32 2 2 2 5 5" xfId="16562"/>
    <cellStyle name="Normal 32 2 2 2 5 5 2" xfId="51778"/>
    <cellStyle name="Normal 32 2 2 2 5 5 3" xfId="29167"/>
    <cellStyle name="Normal 32 2 2 2 5 6" xfId="14784"/>
    <cellStyle name="Normal 32 2 2 2 5 6 2" xfId="50002"/>
    <cellStyle name="Normal 32 2 2 2 5 7" xfId="39181"/>
    <cellStyle name="Normal 32 2 2 2 5 8" xfId="27391"/>
    <cellStyle name="Normal 32 2 2 2 6" xfId="4237"/>
    <cellStyle name="Normal 32 2 2 2 6 2" xfId="16884"/>
    <cellStyle name="Normal 32 2 2 2 6 2 2" xfId="52100"/>
    <cellStyle name="Normal 32 2 2 2 6 2 3" xfId="29489"/>
    <cellStyle name="Normal 32 2 2 2 6 3" xfId="13330"/>
    <cellStyle name="Normal 32 2 2 2 6 3 2" xfId="48548"/>
    <cellStyle name="Normal 32 2 2 2 6 4" xfId="39503"/>
    <cellStyle name="Normal 32 2 2 2 6 5" xfId="25937"/>
    <cellStyle name="Normal 32 2 2 2 7" xfId="5707"/>
    <cellStyle name="Normal 32 2 2 2 7 2" xfId="18338"/>
    <cellStyle name="Normal 32 2 2 2 7 2 2" xfId="53554"/>
    <cellStyle name="Normal 32 2 2 2 7 3" xfId="40957"/>
    <cellStyle name="Normal 32 2 2 2 7 4" xfId="30943"/>
    <cellStyle name="Normal 32 2 2 2 8" xfId="7166"/>
    <cellStyle name="Normal 32 2 2 2 8 2" xfId="19792"/>
    <cellStyle name="Normal 32 2 2 2 8 2 2" xfId="55008"/>
    <cellStyle name="Normal 32 2 2 2 8 3" xfId="42411"/>
    <cellStyle name="Normal 32 2 2 2 8 4" xfId="32397"/>
    <cellStyle name="Normal 32 2 2 2 9" xfId="8947"/>
    <cellStyle name="Normal 32 2 2 2 9 2" xfId="21568"/>
    <cellStyle name="Normal 32 2 2 2 9 2 2" xfId="56784"/>
    <cellStyle name="Normal 32 2 2 2 9 3" xfId="44187"/>
    <cellStyle name="Normal 32 2 2 2 9 4" xfId="34173"/>
    <cellStyle name="Normal 32 2 2 3" xfId="3083"/>
    <cellStyle name="Normal 32 2 2 3 10" xfId="25455"/>
    <cellStyle name="Normal 32 2 2 3 11" xfId="60990"/>
    <cellStyle name="Normal 32 2 2 3 2" xfId="4886"/>
    <cellStyle name="Normal 32 2 2 3 2 2" xfId="17533"/>
    <cellStyle name="Normal 32 2 2 3 2 2 2" xfId="52749"/>
    <cellStyle name="Normal 32 2 2 3 2 2 3" xfId="30138"/>
    <cellStyle name="Normal 32 2 2 3 2 3" xfId="13979"/>
    <cellStyle name="Normal 32 2 2 3 2 3 2" xfId="49197"/>
    <cellStyle name="Normal 32 2 2 3 2 4" xfId="40152"/>
    <cellStyle name="Normal 32 2 2 3 2 5" xfId="26586"/>
    <cellStyle name="Normal 32 2 2 3 3" xfId="6356"/>
    <cellStyle name="Normal 32 2 2 3 3 2" xfId="18987"/>
    <cellStyle name="Normal 32 2 2 3 3 2 2" xfId="54203"/>
    <cellStyle name="Normal 32 2 2 3 3 3" xfId="41606"/>
    <cellStyle name="Normal 32 2 2 3 3 4" xfId="31592"/>
    <cellStyle name="Normal 32 2 2 3 4" xfId="7815"/>
    <cellStyle name="Normal 32 2 2 3 4 2" xfId="20441"/>
    <cellStyle name="Normal 32 2 2 3 4 2 2" xfId="55657"/>
    <cellStyle name="Normal 32 2 2 3 4 3" xfId="43060"/>
    <cellStyle name="Normal 32 2 2 3 4 4" xfId="33046"/>
    <cellStyle name="Normal 32 2 2 3 5" xfId="9596"/>
    <cellStyle name="Normal 32 2 2 3 5 2" xfId="22217"/>
    <cellStyle name="Normal 32 2 2 3 5 2 2" xfId="57433"/>
    <cellStyle name="Normal 32 2 2 3 5 3" xfId="44836"/>
    <cellStyle name="Normal 32 2 2 3 5 4" xfId="34822"/>
    <cellStyle name="Normal 32 2 2 3 6" xfId="11390"/>
    <cellStyle name="Normal 32 2 2 3 6 2" xfId="23993"/>
    <cellStyle name="Normal 32 2 2 3 6 2 2" xfId="59209"/>
    <cellStyle name="Normal 32 2 2 3 6 3" xfId="46612"/>
    <cellStyle name="Normal 32 2 2 3 6 4" xfId="36598"/>
    <cellStyle name="Normal 32 2 2 3 7" xfId="15757"/>
    <cellStyle name="Normal 32 2 2 3 7 2" xfId="50973"/>
    <cellStyle name="Normal 32 2 2 3 7 3" xfId="28362"/>
    <cellStyle name="Normal 32 2 2 3 8" xfId="12848"/>
    <cellStyle name="Normal 32 2 2 3 8 2" xfId="48066"/>
    <cellStyle name="Normal 32 2 2 3 9" xfId="38376"/>
    <cellStyle name="Normal 32 2 2 4" xfId="2909"/>
    <cellStyle name="Normal 32 2 2 4 10" xfId="25296"/>
    <cellStyle name="Normal 32 2 2 4 11" xfId="60831"/>
    <cellStyle name="Normal 32 2 2 4 2" xfId="4727"/>
    <cellStyle name="Normal 32 2 2 4 2 2" xfId="17374"/>
    <cellStyle name="Normal 32 2 2 4 2 2 2" xfId="52590"/>
    <cellStyle name="Normal 32 2 2 4 2 2 3" xfId="29979"/>
    <cellStyle name="Normal 32 2 2 4 2 3" xfId="13820"/>
    <cellStyle name="Normal 32 2 2 4 2 3 2" xfId="49038"/>
    <cellStyle name="Normal 32 2 2 4 2 4" xfId="39993"/>
    <cellStyle name="Normal 32 2 2 4 2 5" xfId="26427"/>
    <cellStyle name="Normal 32 2 2 4 3" xfId="6197"/>
    <cellStyle name="Normal 32 2 2 4 3 2" xfId="18828"/>
    <cellStyle name="Normal 32 2 2 4 3 2 2" xfId="54044"/>
    <cellStyle name="Normal 32 2 2 4 3 3" xfId="41447"/>
    <cellStyle name="Normal 32 2 2 4 3 4" xfId="31433"/>
    <cellStyle name="Normal 32 2 2 4 4" xfId="7656"/>
    <cellStyle name="Normal 32 2 2 4 4 2" xfId="20282"/>
    <cellStyle name="Normal 32 2 2 4 4 2 2" xfId="55498"/>
    <cellStyle name="Normal 32 2 2 4 4 3" xfId="42901"/>
    <cellStyle name="Normal 32 2 2 4 4 4" xfId="32887"/>
    <cellStyle name="Normal 32 2 2 4 5" xfId="9437"/>
    <cellStyle name="Normal 32 2 2 4 5 2" xfId="22058"/>
    <cellStyle name="Normal 32 2 2 4 5 2 2" xfId="57274"/>
    <cellStyle name="Normal 32 2 2 4 5 3" xfId="44677"/>
    <cellStyle name="Normal 32 2 2 4 5 4" xfId="34663"/>
    <cellStyle name="Normal 32 2 2 4 6" xfId="11231"/>
    <cellStyle name="Normal 32 2 2 4 6 2" xfId="23834"/>
    <cellStyle name="Normal 32 2 2 4 6 2 2" xfId="59050"/>
    <cellStyle name="Normal 32 2 2 4 6 3" xfId="46453"/>
    <cellStyle name="Normal 32 2 2 4 6 4" xfId="36439"/>
    <cellStyle name="Normal 32 2 2 4 7" xfId="15598"/>
    <cellStyle name="Normal 32 2 2 4 7 2" xfId="50814"/>
    <cellStyle name="Normal 32 2 2 4 7 3" xfId="28203"/>
    <cellStyle name="Normal 32 2 2 4 8" xfId="12689"/>
    <cellStyle name="Normal 32 2 2 4 8 2" xfId="47907"/>
    <cellStyle name="Normal 32 2 2 4 9" xfId="38217"/>
    <cellStyle name="Normal 32 2 2 5" xfId="3418"/>
    <cellStyle name="Normal 32 2 2 5 10" xfId="26914"/>
    <cellStyle name="Normal 32 2 2 5 11" xfId="61318"/>
    <cellStyle name="Normal 32 2 2 5 2" xfId="5214"/>
    <cellStyle name="Normal 32 2 2 5 2 2" xfId="17861"/>
    <cellStyle name="Normal 32 2 2 5 2 2 2" xfId="53077"/>
    <cellStyle name="Normal 32 2 2 5 2 3" xfId="40480"/>
    <cellStyle name="Normal 32 2 2 5 2 4" xfId="30466"/>
    <cellStyle name="Normal 32 2 2 5 3" xfId="6684"/>
    <cellStyle name="Normal 32 2 2 5 3 2" xfId="19315"/>
    <cellStyle name="Normal 32 2 2 5 3 2 2" xfId="54531"/>
    <cellStyle name="Normal 32 2 2 5 3 3" xfId="41934"/>
    <cellStyle name="Normal 32 2 2 5 3 4" xfId="31920"/>
    <cellStyle name="Normal 32 2 2 5 4" xfId="8143"/>
    <cellStyle name="Normal 32 2 2 5 4 2" xfId="20769"/>
    <cellStyle name="Normal 32 2 2 5 4 2 2" xfId="55985"/>
    <cellStyle name="Normal 32 2 2 5 4 3" xfId="43388"/>
    <cellStyle name="Normal 32 2 2 5 4 4" xfId="33374"/>
    <cellStyle name="Normal 32 2 2 5 5" xfId="9924"/>
    <cellStyle name="Normal 32 2 2 5 5 2" xfId="22545"/>
    <cellStyle name="Normal 32 2 2 5 5 2 2" xfId="57761"/>
    <cellStyle name="Normal 32 2 2 5 5 3" xfId="45164"/>
    <cellStyle name="Normal 32 2 2 5 5 4" xfId="35150"/>
    <cellStyle name="Normal 32 2 2 5 6" xfId="11718"/>
    <cellStyle name="Normal 32 2 2 5 6 2" xfId="24321"/>
    <cellStyle name="Normal 32 2 2 5 6 2 2" xfId="59537"/>
    <cellStyle name="Normal 32 2 2 5 6 3" xfId="46940"/>
    <cellStyle name="Normal 32 2 2 5 6 4" xfId="36926"/>
    <cellStyle name="Normal 32 2 2 5 7" xfId="16085"/>
    <cellStyle name="Normal 32 2 2 5 7 2" xfId="51301"/>
    <cellStyle name="Normal 32 2 2 5 7 3" xfId="28690"/>
    <cellStyle name="Normal 32 2 2 5 8" xfId="14307"/>
    <cellStyle name="Normal 32 2 2 5 8 2" xfId="49525"/>
    <cellStyle name="Normal 32 2 2 5 9" xfId="38704"/>
    <cellStyle name="Normal 32 2 2 6" xfId="2578"/>
    <cellStyle name="Normal 32 2 2 6 10" xfId="26105"/>
    <cellStyle name="Normal 32 2 2 6 11" xfId="60509"/>
    <cellStyle name="Normal 32 2 2 6 2" xfId="4405"/>
    <cellStyle name="Normal 32 2 2 6 2 2" xfId="17052"/>
    <cellStyle name="Normal 32 2 2 6 2 2 2" xfId="52268"/>
    <cellStyle name="Normal 32 2 2 6 2 3" xfId="39671"/>
    <cellStyle name="Normal 32 2 2 6 2 4" xfId="29657"/>
    <cellStyle name="Normal 32 2 2 6 3" xfId="5875"/>
    <cellStyle name="Normal 32 2 2 6 3 2" xfId="18506"/>
    <cellStyle name="Normal 32 2 2 6 3 2 2" xfId="53722"/>
    <cellStyle name="Normal 32 2 2 6 3 3" xfId="41125"/>
    <cellStyle name="Normal 32 2 2 6 3 4" xfId="31111"/>
    <cellStyle name="Normal 32 2 2 6 4" xfId="7334"/>
    <cellStyle name="Normal 32 2 2 6 4 2" xfId="19960"/>
    <cellStyle name="Normal 32 2 2 6 4 2 2" xfId="55176"/>
    <cellStyle name="Normal 32 2 2 6 4 3" xfId="42579"/>
    <cellStyle name="Normal 32 2 2 6 4 4" xfId="32565"/>
    <cellStyle name="Normal 32 2 2 6 5" xfId="9115"/>
    <cellStyle name="Normal 32 2 2 6 5 2" xfId="21736"/>
    <cellStyle name="Normal 32 2 2 6 5 2 2" xfId="56952"/>
    <cellStyle name="Normal 32 2 2 6 5 3" xfId="44355"/>
    <cellStyle name="Normal 32 2 2 6 5 4" xfId="34341"/>
    <cellStyle name="Normal 32 2 2 6 6" xfId="10909"/>
    <cellStyle name="Normal 32 2 2 6 6 2" xfId="23512"/>
    <cellStyle name="Normal 32 2 2 6 6 2 2" xfId="58728"/>
    <cellStyle name="Normal 32 2 2 6 6 3" xfId="46131"/>
    <cellStyle name="Normal 32 2 2 6 6 4" xfId="36117"/>
    <cellStyle name="Normal 32 2 2 6 7" xfId="15276"/>
    <cellStyle name="Normal 32 2 2 6 7 2" xfId="50492"/>
    <cellStyle name="Normal 32 2 2 6 7 3" xfId="27881"/>
    <cellStyle name="Normal 32 2 2 6 8" xfId="13498"/>
    <cellStyle name="Normal 32 2 2 6 8 2" xfId="48716"/>
    <cellStyle name="Normal 32 2 2 6 9" xfId="37895"/>
    <cellStyle name="Normal 32 2 2 7" xfId="3742"/>
    <cellStyle name="Normal 32 2 2 7 2" xfId="8466"/>
    <cellStyle name="Normal 32 2 2 7 2 2" xfId="21092"/>
    <cellStyle name="Normal 32 2 2 7 2 2 2" xfId="56308"/>
    <cellStyle name="Normal 32 2 2 7 2 3" xfId="43711"/>
    <cellStyle name="Normal 32 2 2 7 2 4" xfId="33697"/>
    <cellStyle name="Normal 32 2 2 7 3" xfId="10247"/>
    <cellStyle name="Normal 32 2 2 7 3 2" xfId="22868"/>
    <cellStyle name="Normal 32 2 2 7 3 2 2" xfId="58084"/>
    <cellStyle name="Normal 32 2 2 7 3 3" xfId="45487"/>
    <cellStyle name="Normal 32 2 2 7 3 4" xfId="35473"/>
    <cellStyle name="Normal 32 2 2 7 4" xfId="12043"/>
    <cellStyle name="Normal 32 2 2 7 4 2" xfId="24644"/>
    <cellStyle name="Normal 32 2 2 7 4 2 2" xfId="59860"/>
    <cellStyle name="Normal 32 2 2 7 4 3" xfId="47263"/>
    <cellStyle name="Normal 32 2 2 7 4 4" xfId="37249"/>
    <cellStyle name="Normal 32 2 2 7 5" xfId="16408"/>
    <cellStyle name="Normal 32 2 2 7 5 2" xfId="51624"/>
    <cellStyle name="Normal 32 2 2 7 5 3" xfId="29013"/>
    <cellStyle name="Normal 32 2 2 7 6" xfId="14630"/>
    <cellStyle name="Normal 32 2 2 7 6 2" xfId="49848"/>
    <cellStyle name="Normal 32 2 2 7 7" xfId="39027"/>
    <cellStyle name="Normal 32 2 2 7 8" xfId="27237"/>
    <cellStyle name="Normal 32 2 2 8" xfId="4080"/>
    <cellStyle name="Normal 32 2 2 8 2" xfId="16730"/>
    <cellStyle name="Normal 32 2 2 8 2 2" xfId="51946"/>
    <cellStyle name="Normal 32 2 2 8 2 3" xfId="29335"/>
    <cellStyle name="Normal 32 2 2 8 3" xfId="13176"/>
    <cellStyle name="Normal 32 2 2 8 3 2" xfId="48394"/>
    <cellStyle name="Normal 32 2 2 8 4" xfId="39349"/>
    <cellStyle name="Normal 32 2 2 8 5" xfId="25783"/>
    <cellStyle name="Normal 32 2 2 9" xfId="5553"/>
    <cellStyle name="Normal 32 2 2 9 2" xfId="18184"/>
    <cellStyle name="Normal 32 2 2 9 2 2" xfId="53400"/>
    <cellStyle name="Normal 32 2 2 9 3" xfId="40803"/>
    <cellStyle name="Normal 32 2 2 9 4" xfId="30789"/>
    <cellStyle name="Normal 32 2 3" xfId="2322"/>
    <cellStyle name="Normal 32 2 3 10" xfId="10676"/>
    <cellStyle name="Normal 32 2 3 10 2" xfId="23287"/>
    <cellStyle name="Normal 32 2 3 10 2 2" xfId="58503"/>
    <cellStyle name="Normal 32 2 3 10 3" xfId="45906"/>
    <cellStyle name="Normal 32 2 3 10 4" xfId="35892"/>
    <cellStyle name="Normal 32 2 3 11" xfId="15034"/>
    <cellStyle name="Normal 32 2 3 11 2" xfId="50250"/>
    <cellStyle name="Normal 32 2 3 11 3" xfId="27639"/>
    <cellStyle name="Normal 32 2 3 12" xfId="12447"/>
    <cellStyle name="Normal 32 2 3 12 2" xfId="47665"/>
    <cellStyle name="Normal 32 2 3 13" xfId="37653"/>
    <cellStyle name="Normal 32 2 3 14" xfId="25054"/>
    <cellStyle name="Normal 32 2 3 15" xfId="60267"/>
    <cellStyle name="Normal 32 2 3 2" xfId="3169"/>
    <cellStyle name="Normal 32 2 3 2 10" xfId="25538"/>
    <cellStyle name="Normal 32 2 3 2 11" xfId="61073"/>
    <cellStyle name="Normal 32 2 3 2 2" xfId="4969"/>
    <cellStyle name="Normal 32 2 3 2 2 2" xfId="17616"/>
    <cellStyle name="Normal 32 2 3 2 2 2 2" xfId="52832"/>
    <cellStyle name="Normal 32 2 3 2 2 2 3" xfId="30221"/>
    <cellStyle name="Normal 32 2 3 2 2 3" xfId="14062"/>
    <cellStyle name="Normal 32 2 3 2 2 3 2" xfId="49280"/>
    <cellStyle name="Normal 32 2 3 2 2 4" xfId="40235"/>
    <cellStyle name="Normal 32 2 3 2 2 5" xfId="26669"/>
    <cellStyle name="Normal 32 2 3 2 3" xfId="6439"/>
    <cellStyle name="Normal 32 2 3 2 3 2" xfId="19070"/>
    <cellStyle name="Normal 32 2 3 2 3 2 2" xfId="54286"/>
    <cellStyle name="Normal 32 2 3 2 3 3" xfId="41689"/>
    <cellStyle name="Normal 32 2 3 2 3 4" xfId="31675"/>
    <cellStyle name="Normal 32 2 3 2 4" xfId="7898"/>
    <cellStyle name="Normal 32 2 3 2 4 2" xfId="20524"/>
    <cellStyle name="Normal 32 2 3 2 4 2 2" xfId="55740"/>
    <cellStyle name="Normal 32 2 3 2 4 3" xfId="43143"/>
    <cellStyle name="Normal 32 2 3 2 4 4" xfId="33129"/>
    <cellStyle name="Normal 32 2 3 2 5" xfId="9679"/>
    <cellStyle name="Normal 32 2 3 2 5 2" xfId="22300"/>
    <cellStyle name="Normal 32 2 3 2 5 2 2" xfId="57516"/>
    <cellStyle name="Normal 32 2 3 2 5 3" xfId="44919"/>
    <cellStyle name="Normal 32 2 3 2 5 4" xfId="34905"/>
    <cellStyle name="Normal 32 2 3 2 6" xfId="11473"/>
    <cellStyle name="Normal 32 2 3 2 6 2" xfId="24076"/>
    <cellStyle name="Normal 32 2 3 2 6 2 2" xfId="59292"/>
    <cellStyle name="Normal 32 2 3 2 6 3" xfId="46695"/>
    <cellStyle name="Normal 32 2 3 2 6 4" xfId="36681"/>
    <cellStyle name="Normal 32 2 3 2 7" xfId="15840"/>
    <cellStyle name="Normal 32 2 3 2 7 2" xfId="51056"/>
    <cellStyle name="Normal 32 2 3 2 7 3" xfId="28445"/>
    <cellStyle name="Normal 32 2 3 2 8" xfId="12931"/>
    <cellStyle name="Normal 32 2 3 2 8 2" xfId="48149"/>
    <cellStyle name="Normal 32 2 3 2 9" xfId="38459"/>
    <cellStyle name="Normal 32 2 3 3" xfId="3498"/>
    <cellStyle name="Normal 32 2 3 3 10" xfId="26994"/>
    <cellStyle name="Normal 32 2 3 3 11" xfId="61398"/>
    <cellStyle name="Normal 32 2 3 3 2" xfId="5294"/>
    <cellStyle name="Normal 32 2 3 3 2 2" xfId="17941"/>
    <cellStyle name="Normal 32 2 3 3 2 2 2" xfId="53157"/>
    <cellStyle name="Normal 32 2 3 3 2 3" xfId="40560"/>
    <cellStyle name="Normal 32 2 3 3 2 4" xfId="30546"/>
    <cellStyle name="Normal 32 2 3 3 3" xfId="6764"/>
    <cellStyle name="Normal 32 2 3 3 3 2" xfId="19395"/>
    <cellStyle name="Normal 32 2 3 3 3 2 2" xfId="54611"/>
    <cellStyle name="Normal 32 2 3 3 3 3" xfId="42014"/>
    <cellStyle name="Normal 32 2 3 3 3 4" xfId="32000"/>
    <cellStyle name="Normal 32 2 3 3 4" xfId="8223"/>
    <cellStyle name="Normal 32 2 3 3 4 2" xfId="20849"/>
    <cellStyle name="Normal 32 2 3 3 4 2 2" xfId="56065"/>
    <cellStyle name="Normal 32 2 3 3 4 3" xfId="43468"/>
    <cellStyle name="Normal 32 2 3 3 4 4" xfId="33454"/>
    <cellStyle name="Normal 32 2 3 3 5" xfId="10004"/>
    <cellStyle name="Normal 32 2 3 3 5 2" xfId="22625"/>
    <cellStyle name="Normal 32 2 3 3 5 2 2" xfId="57841"/>
    <cellStyle name="Normal 32 2 3 3 5 3" xfId="45244"/>
    <cellStyle name="Normal 32 2 3 3 5 4" xfId="35230"/>
    <cellStyle name="Normal 32 2 3 3 6" xfId="11798"/>
    <cellStyle name="Normal 32 2 3 3 6 2" xfId="24401"/>
    <cellStyle name="Normal 32 2 3 3 6 2 2" xfId="59617"/>
    <cellStyle name="Normal 32 2 3 3 6 3" xfId="47020"/>
    <cellStyle name="Normal 32 2 3 3 6 4" xfId="37006"/>
    <cellStyle name="Normal 32 2 3 3 7" xfId="16165"/>
    <cellStyle name="Normal 32 2 3 3 7 2" xfId="51381"/>
    <cellStyle name="Normal 32 2 3 3 7 3" xfId="28770"/>
    <cellStyle name="Normal 32 2 3 3 8" xfId="14387"/>
    <cellStyle name="Normal 32 2 3 3 8 2" xfId="49605"/>
    <cellStyle name="Normal 32 2 3 3 9" xfId="38784"/>
    <cellStyle name="Normal 32 2 3 4" xfId="2659"/>
    <cellStyle name="Normal 32 2 3 4 10" xfId="26185"/>
    <cellStyle name="Normal 32 2 3 4 11" xfId="60589"/>
    <cellStyle name="Normal 32 2 3 4 2" xfId="4485"/>
    <cellStyle name="Normal 32 2 3 4 2 2" xfId="17132"/>
    <cellStyle name="Normal 32 2 3 4 2 2 2" xfId="52348"/>
    <cellStyle name="Normal 32 2 3 4 2 3" xfId="39751"/>
    <cellStyle name="Normal 32 2 3 4 2 4" xfId="29737"/>
    <cellStyle name="Normal 32 2 3 4 3" xfId="5955"/>
    <cellStyle name="Normal 32 2 3 4 3 2" xfId="18586"/>
    <cellStyle name="Normal 32 2 3 4 3 2 2" xfId="53802"/>
    <cellStyle name="Normal 32 2 3 4 3 3" xfId="41205"/>
    <cellStyle name="Normal 32 2 3 4 3 4" xfId="31191"/>
    <cellStyle name="Normal 32 2 3 4 4" xfId="7414"/>
    <cellStyle name="Normal 32 2 3 4 4 2" xfId="20040"/>
    <cellStyle name="Normal 32 2 3 4 4 2 2" xfId="55256"/>
    <cellStyle name="Normal 32 2 3 4 4 3" xfId="42659"/>
    <cellStyle name="Normal 32 2 3 4 4 4" xfId="32645"/>
    <cellStyle name="Normal 32 2 3 4 5" xfId="9195"/>
    <cellStyle name="Normal 32 2 3 4 5 2" xfId="21816"/>
    <cellStyle name="Normal 32 2 3 4 5 2 2" xfId="57032"/>
    <cellStyle name="Normal 32 2 3 4 5 3" xfId="44435"/>
    <cellStyle name="Normal 32 2 3 4 5 4" xfId="34421"/>
    <cellStyle name="Normal 32 2 3 4 6" xfId="10989"/>
    <cellStyle name="Normal 32 2 3 4 6 2" xfId="23592"/>
    <cellStyle name="Normal 32 2 3 4 6 2 2" xfId="58808"/>
    <cellStyle name="Normal 32 2 3 4 6 3" xfId="46211"/>
    <cellStyle name="Normal 32 2 3 4 6 4" xfId="36197"/>
    <cellStyle name="Normal 32 2 3 4 7" xfId="15356"/>
    <cellStyle name="Normal 32 2 3 4 7 2" xfId="50572"/>
    <cellStyle name="Normal 32 2 3 4 7 3" xfId="27961"/>
    <cellStyle name="Normal 32 2 3 4 8" xfId="13578"/>
    <cellStyle name="Normal 32 2 3 4 8 2" xfId="48796"/>
    <cellStyle name="Normal 32 2 3 4 9" xfId="37975"/>
    <cellStyle name="Normal 32 2 3 5" xfId="3823"/>
    <cellStyle name="Normal 32 2 3 5 2" xfId="8546"/>
    <cellStyle name="Normal 32 2 3 5 2 2" xfId="21172"/>
    <cellStyle name="Normal 32 2 3 5 2 2 2" xfId="56388"/>
    <cellStyle name="Normal 32 2 3 5 2 3" xfId="43791"/>
    <cellStyle name="Normal 32 2 3 5 2 4" xfId="33777"/>
    <cellStyle name="Normal 32 2 3 5 3" xfId="10327"/>
    <cellStyle name="Normal 32 2 3 5 3 2" xfId="22948"/>
    <cellStyle name="Normal 32 2 3 5 3 2 2" xfId="58164"/>
    <cellStyle name="Normal 32 2 3 5 3 3" xfId="45567"/>
    <cellStyle name="Normal 32 2 3 5 3 4" xfId="35553"/>
    <cellStyle name="Normal 32 2 3 5 4" xfId="12123"/>
    <cellStyle name="Normal 32 2 3 5 4 2" xfId="24724"/>
    <cellStyle name="Normal 32 2 3 5 4 2 2" xfId="59940"/>
    <cellStyle name="Normal 32 2 3 5 4 3" xfId="47343"/>
    <cellStyle name="Normal 32 2 3 5 4 4" xfId="37329"/>
    <cellStyle name="Normal 32 2 3 5 5" xfId="16488"/>
    <cellStyle name="Normal 32 2 3 5 5 2" xfId="51704"/>
    <cellStyle name="Normal 32 2 3 5 5 3" xfId="29093"/>
    <cellStyle name="Normal 32 2 3 5 6" xfId="14710"/>
    <cellStyle name="Normal 32 2 3 5 6 2" xfId="49928"/>
    <cellStyle name="Normal 32 2 3 5 7" xfId="39107"/>
    <cellStyle name="Normal 32 2 3 5 8" xfId="27317"/>
    <cellStyle name="Normal 32 2 3 6" xfId="4163"/>
    <cellStyle name="Normal 32 2 3 6 2" xfId="16810"/>
    <cellStyle name="Normal 32 2 3 6 2 2" xfId="52026"/>
    <cellStyle name="Normal 32 2 3 6 2 3" xfId="29415"/>
    <cellStyle name="Normal 32 2 3 6 3" xfId="13256"/>
    <cellStyle name="Normal 32 2 3 6 3 2" xfId="48474"/>
    <cellStyle name="Normal 32 2 3 6 4" xfId="39429"/>
    <cellStyle name="Normal 32 2 3 6 5" xfId="25863"/>
    <cellStyle name="Normal 32 2 3 7" xfId="5633"/>
    <cellStyle name="Normal 32 2 3 7 2" xfId="18264"/>
    <cellStyle name="Normal 32 2 3 7 2 2" xfId="53480"/>
    <cellStyle name="Normal 32 2 3 7 3" xfId="40883"/>
    <cellStyle name="Normal 32 2 3 7 4" xfId="30869"/>
    <cellStyle name="Normal 32 2 3 8" xfId="7092"/>
    <cellStyle name="Normal 32 2 3 8 2" xfId="19718"/>
    <cellStyle name="Normal 32 2 3 8 2 2" xfId="54934"/>
    <cellStyle name="Normal 32 2 3 8 3" xfId="42337"/>
    <cellStyle name="Normal 32 2 3 8 4" xfId="32323"/>
    <cellStyle name="Normal 32 2 3 9" xfId="8873"/>
    <cellStyle name="Normal 32 2 3 9 2" xfId="21494"/>
    <cellStyle name="Normal 32 2 3 9 2 2" xfId="56710"/>
    <cellStyle name="Normal 32 2 3 9 3" xfId="44113"/>
    <cellStyle name="Normal 32 2 3 9 4" xfId="34099"/>
    <cellStyle name="Normal 32 2 4" xfId="3004"/>
    <cellStyle name="Normal 32 2 4 10" xfId="25379"/>
    <cellStyle name="Normal 32 2 4 11" xfId="60914"/>
    <cellStyle name="Normal 32 2 4 2" xfId="4810"/>
    <cellStyle name="Normal 32 2 4 2 2" xfId="17457"/>
    <cellStyle name="Normal 32 2 4 2 2 2" xfId="52673"/>
    <cellStyle name="Normal 32 2 4 2 2 3" xfId="30062"/>
    <cellStyle name="Normal 32 2 4 2 3" xfId="13903"/>
    <cellStyle name="Normal 32 2 4 2 3 2" xfId="49121"/>
    <cellStyle name="Normal 32 2 4 2 4" xfId="40076"/>
    <cellStyle name="Normal 32 2 4 2 5" xfId="26510"/>
    <cellStyle name="Normal 32 2 4 3" xfId="6280"/>
    <cellStyle name="Normal 32 2 4 3 2" xfId="18911"/>
    <cellStyle name="Normal 32 2 4 3 2 2" xfId="54127"/>
    <cellStyle name="Normal 32 2 4 3 3" xfId="41530"/>
    <cellStyle name="Normal 32 2 4 3 4" xfId="31516"/>
    <cellStyle name="Normal 32 2 4 4" xfId="7739"/>
    <cellStyle name="Normal 32 2 4 4 2" xfId="20365"/>
    <cellStyle name="Normal 32 2 4 4 2 2" xfId="55581"/>
    <cellStyle name="Normal 32 2 4 4 3" xfId="42984"/>
    <cellStyle name="Normal 32 2 4 4 4" xfId="32970"/>
    <cellStyle name="Normal 32 2 4 5" xfId="9520"/>
    <cellStyle name="Normal 32 2 4 5 2" xfId="22141"/>
    <cellStyle name="Normal 32 2 4 5 2 2" xfId="57357"/>
    <cellStyle name="Normal 32 2 4 5 3" xfId="44760"/>
    <cellStyle name="Normal 32 2 4 5 4" xfId="34746"/>
    <cellStyle name="Normal 32 2 4 6" xfId="11314"/>
    <cellStyle name="Normal 32 2 4 6 2" xfId="23917"/>
    <cellStyle name="Normal 32 2 4 6 2 2" xfId="59133"/>
    <cellStyle name="Normal 32 2 4 6 3" xfId="46536"/>
    <cellStyle name="Normal 32 2 4 6 4" xfId="36522"/>
    <cellStyle name="Normal 32 2 4 7" xfId="15681"/>
    <cellStyle name="Normal 32 2 4 7 2" xfId="50897"/>
    <cellStyle name="Normal 32 2 4 7 3" xfId="28286"/>
    <cellStyle name="Normal 32 2 4 8" xfId="12772"/>
    <cellStyle name="Normal 32 2 4 8 2" xfId="47990"/>
    <cellStyle name="Normal 32 2 4 9" xfId="38300"/>
    <cellStyle name="Normal 32 2 5" xfId="2836"/>
    <cellStyle name="Normal 32 2 5 10" xfId="25224"/>
    <cellStyle name="Normal 32 2 5 11" xfId="60759"/>
    <cellStyle name="Normal 32 2 5 2" xfId="4655"/>
    <cellStyle name="Normal 32 2 5 2 2" xfId="17302"/>
    <cellStyle name="Normal 32 2 5 2 2 2" xfId="52518"/>
    <cellStyle name="Normal 32 2 5 2 2 3" xfId="29907"/>
    <cellStyle name="Normal 32 2 5 2 3" xfId="13748"/>
    <cellStyle name="Normal 32 2 5 2 3 2" xfId="48966"/>
    <cellStyle name="Normal 32 2 5 2 4" xfId="39921"/>
    <cellStyle name="Normal 32 2 5 2 5" xfId="26355"/>
    <cellStyle name="Normal 32 2 5 3" xfId="6125"/>
    <cellStyle name="Normal 32 2 5 3 2" xfId="18756"/>
    <cellStyle name="Normal 32 2 5 3 2 2" xfId="53972"/>
    <cellStyle name="Normal 32 2 5 3 3" xfId="41375"/>
    <cellStyle name="Normal 32 2 5 3 4" xfId="31361"/>
    <cellStyle name="Normal 32 2 5 4" xfId="7584"/>
    <cellStyle name="Normal 32 2 5 4 2" xfId="20210"/>
    <cellStyle name="Normal 32 2 5 4 2 2" xfId="55426"/>
    <cellStyle name="Normal 32 2 5 4 3" xfId="42829"/>
    <cellStyle name="Normal 32 2 5 4 4" xfId="32815"/>
    <cellStyle name="Normal 32 2 5 5" xfId="9365"/>
    <cellStyle name="Normal 32 2 5 5 2" xfId="21986"/>
    <cellStyle name="Normal 32 2 5 5 2 2" xfId="57202"/>
    <cellStyle name="Normal 32 2 5 5 3" xfId="44605"/>
    <cellStyle name="Normal 32 2 5 5 4" xfId="34591"/>
    <cellStyle name="Normal 32 2 5 6" xfId="11159"/>
    <cellStyle name="Normal 32 2 5 6 2" xfId="23762"/>
    <cellStyle name="Normal 32 2 5 6 2 2" xfId="58978"/>
    <cellStyle name="Normal 32 2 5 6 3" xfId="46381"/>
    <cellStyle name="Normal 32 2 5 6 4" xfId="36367"/>
    <cellStyle name="Normal 32 2 5 7" xfId="15526"/>
    <cellStyle name="Normal 32 2 5 7 2" xfId="50742"/>
    <cellStyle name="Normal 32 2 5 7 3" xfId="28131"/>
    <cellStyle name="Normal 32 2 5 8" xfId="12617"/>
    <cellStyle name="Normal 32 2 5 8 2" xfId="47835"/>
    <cellStyle name="Normal 32 2 5 9" xfId="38145"/>
    <cellStyle name="Normal 32 2 6" xfId="3346"/>
    <cellStyle name="Normal 32 2 6 10" xfId="26842"/>
    <cellStyle name="Normal 32 2 6 11" xfId="61246"/>
    <cellStyle name="Normal 32 2 6 2" xfId="5142"/>
    <cellStyle name="Normal 32 2 6 2 2" xfId="17789"/>
    <cellStyle name="Normal 32 2 6 2 2 2" xfId="53005"/>
    <cellStyle name="Normal 32 2 6 2 3" xfId="40408"/>
    <cellStyle name="Normal 32 2 6 2 4" xfId="30394"/>
    <cellStyle name="Normal 32 2 6 3" xfId="6612"/>
    <cellStyle name="Normal 32 2 6 3 2" xfId="19243"/>
    <cellStyle name="Normal 32 2 6 3 2 2" xfId="54459"/>
    <cellStyle name="Normal 32 2 6 3 3" xfId="41862"/>
    <cellStyle name="Normal 32 2 6 3 4" xfId="31848"/>
    <cellStyle name="Normal 32 2 6 4" xfId="8071"/>
    <cellStyle name="Normal 32 2 6 4 2" xfId="20697"/>
    <cellStyle name="Normal 32 2 6 4 2 2" xfId="55913"/>
    <cellStyle name="Normal 32 2 6 4 3" xfId="43316"/>
    <cellStyle name="Normal 32 2 6 4 4" xfId="33302"/>
    <cellStyle name="Normal 32 2 6 5" xfId="9852"/>
    <cellStyle name="Normal 32 2 6 5 2" xfId="22473"/>
    <cellStyle name="Normal 32 2 6 5 2 2" xfId="57689"/>
    <cellStyle name="Normal 32 2 6 5 3" xfId="45092"/>
    <cellStyle name="Normal 32 2 6 5 4" xfId="35078"/>
    <cellStyle name="Normal 32 2 6 6" xfId="11646"/>
    <cellStyle name="Normal 32 2 6 6 2" xfId="24249"/>
    <cellStyle name="Normal 32 2 6 6 2 2" xfId="59465"/>
    <cellStyle name="Normal 32 2 6 6 3" xfId="46868"/>
    <cellStyle name="Normal 32 2 6 6 4" xfId="36854"/>
    <cellStyle name="Normal 32 2 6 7" xfId="16013"/>
    <cellStyle name="Normal 32 2 6 7 2" xfId="51229"/>
    <cellStyle name="Normal 32 2 6 7 3" xfId="28618"/>
    <cellStyle name="Normal 32 2 6 8" xfId="14235"/>
    <cellStyle name="Normal 32 2 6 8 2" xfId="49453"/>
    <cellStyle name="Normal 32 2 6 9" xfId="38632"/>
    <cellStyle name="Normal 32 2 7" xfId="2506"/>
    <cellStyle name="Normal 32 2 7 10" xfId="26033"/>
    <cellStyle name="Normal 32 2 7 11" xfId="60437"/>
    <cellStyle name="Normal 32 2 7 2" xfId="4333"/>
    <cellStyle name="Normal 32 2 7 2 2" xfId="16980"/>
    <cellStyle name="Normal 32 2 7 2 2 2" xfId="52196"/>
    <cellStyle name="Normal 32 2 7 2 3" xfId="39599"/>
    <cellStyle name="Normal 32 2 7 2 4" xfId="29585"/>
    <cellStyle name="Normal 32 2 7 3" xfId="5803"/>
    <cellStyle name="Normal 32 2 7 3 2" xfId="18434"/>
    <cellStyle name="Normal 32 2 7 3 2 2" xfId="53650"/>
    <cellStyle name="Normal 32 2 7 3 3" xfId="41053"/>
    <cellStyle name="Normal 32 2 7 3 4" xfId="31039"/>
    <cellStyle name="Normal 32 2 7 4" xfId="7262"/>
    <cellStyle name="Normal 32 2 7 4 2" xfId="19888"/>
    <cellStyle name="Normal 32 2 7 4 2 2" xfId="55104"/>
    <cellStyle name="Normal 32 2 7 4 3" xfId="42507"/>
    <cellStyle name="Normal 32 2 7 4 4" xfId="32493"/>
    <cellStyle name="Normal 32 2 7 5" xfId="9043"/>
    <cellStyle name="Normal 32 2 7 5 2" xfId="21664"/>
    <cellStyle name="Normal 32 2 7 5 2 2" xfId="56880"/>
    <cellStyle name="Normal 32 2 7 5 3" xfId="44283"/>
    <cellStyle name="Normal 32 2 7 5 4" xfId="34269"/>
    <cellStyle name="Normal 32 2 7 6" xfId="10837"/>
    <cellStyle name="Normal 32 2 7 6 2" xfId="23440"/>
    <cellStyle name="Normal 32 2 7 6 2 2" xfId="58656"/>
    <cellStyle name="Normal 32 2 7 6 3" xfId="46059"/>
    <cellStyle name="Normal 32 2 7 6 4" xfId="36045"/>
    <cellStyle name="Normal 32 2 7 7" xfId="15204"/>
    <cellStyle name="Normal 32 2 7 7 2" xfId="50420"/>
    <cellStyle name="Normal 32 2 7 7 3" xfId="27809"/>
    <cellStyle name="Normal 32 2 7 8" xfId="13426"/>
    <cellStyle name="Normal 32 2 7 8 2" xfId="48644"/>
    <cellStyle name="Normal 32 2 7 9" xfId="37823"/>
    <cellStyle name="Normal 32 2 8" xfId="3670"/>
    <cellStyle name="Normal 32 2 8 2" xfId="8394"/>
    <cellStyle name="Normal 32 2 8 2 2" xfId="21020"/>
    <cellStyle name="Normal 32 2 8 2 2 2" xfId="56236"/>
    <cellStyle name="Normal 32 2 8 2 3" xfId="43639"/>
    <cellStyle name="Normal 32 2 8 2 4" xfId="33625"/>
    <cellStyle name="Normal 32 2 8 3" xfId="10175"/>
    <cellStyle name="Normal 32 2 8 3 2" xfId="22796"/>
    <cellStyle name="Normal 32 2 8 3 2 2" xfId="58012"/>
    <cellStyle name="Normal 32 2 8 3 3" xfId="45415"/>
    <cellStyle name="Normal 32 2 8 3 4" xfId="35401"/>
    <cellStyle name="Normal 32 2 8 4" xfId="11971"/>
    <cellStyle name="Normal 32 2 8 4 2" xfId="24572"/>
    <cellStyle name="Normal 32 2 8 4 2 2" xfId="59788"/>
    <cellStyle name="Normal 32 2 8 4 3" xfId="47191"/>
    <cellStyle name="Normal 32 2 8 4 4" xfId="37177"/>
    <cellStyle name="Normal 32 2 8 5" xfId="16336"/>
    <cellStyle name="Normal 32 2 8 5 2" xfId="51552"/>
    <cellStyle name="Normal 32 2 8 5 3" xfId="28941"/>
    <cellStyle name="Normal 32 2 8 6" xfId="14558"/>
    <cellStyle name="Normal 32 2 8 6 2" xfId="49776"/>
    <cellStyle name="Normal 32 2 8 7" xfId="38955"/>
    <cellStyle name="Normal 32 2 8 8" xfId="27165"/>
    <cellStyle name="Normal 32 2 9" xfId="4002"/>
    <cellStyle name="Normal 32 2 9 2" xfId="16658"/>
    <cellStyle name="Normal 32 2 9 2 2" xfId="51874"/>
    <cellStyle name="Normal 32 2 9 2 3" xfId="29263"/>
    <cellStyle name="Normal 32 2 9 3" xfId="13104"/>
    <cellStyle name="Normal 32 2 9 3 2" xfId="48322"/>
    <cellStyle name="Normal 32 2 9 4" xfId="39277"/>
    <cellStyle name="Normal 32 2 9 5" xfId="25711"/>
    <cellStyle name="Normal 32 2_District Target Attainment" xfId="1167"/>
    <cellStyle name="Normal 32 3" xfId="1287"/>
    <cellStyle name="Normal 32 3 10" xfId="6966"/>
    <cellStyle name="Normal 32 3 10 2" xfId="19593"/>
    <cellStyle name="Normal 32 3 10 2 2" xfId="54809"/>
    <cellStyle name="Normal 32 3 10 3" xfId="42212"/>
    <cellStyle name="Normal 32 3 10 4" xfId="32198"/>
    <cellStyle name="Normal 32 3 11" xfId="8747"/>
    <cellStyle name="Normal 32 3 11 2" xfId="21369"/>
    <cellStyle name="Normal 32 3 11 2 2" xfId="56585"/>
    <cellStyle name="Normal 32 3 11 3" xfId="43988"/>
    <cellStyle name="Normal 32 3 11 4" xfId="33974"/>
    <cellStyle name="Normal 32 3 12" xfId="10677"/>
    <cellStyle name="Normal 32 3 12 2" xfId="23288"/>
    <cellStyle name="Normal 32 3 12 2 2" xfId="58504"/>
    <cellStyle name="Normal 32 3 12 3" xfId="45907"/>
    <cellStyle name="Normal 32 3 12 4" xfId="35893"/>
    <cellStyle name="Normal 32 3 13" xfId="14908"/>
    <cellStyle name="Normal 32 3 13 2" xfId="50125"/>
    <cellStyle name="Normal 32 3 13 3" xfId="27514"/>
    <cellStyle name="Normal 32 3 14" xfId="12322"/>
    <cellStyle name="Normal 32 3 14 2" xfId="47540"/>
    <cellStyle name="Normal 32 3 15" xfId="37527"/>
    <cellStyle name="Normal 32 3 16" xfId="24929"/>
    <cellStyle name="Normal 32 3 17" xfId="60142"/>
    <cellStyle name="Normal 32 3 2" xfId="2352"/>
    <cellStyle name="Normal 32 3 2 10" xfId="10678"/>
    <cellStyle name="Normal 32 3 2 10 2" xfId="23289"/>
    <cellStyle name="Normal 32 3 2 10 2 2" xfId="58505"/>
    <cellStyle name="Normal 32 3 2 10 3" xfId="45908"/>
    <cellStyle name="Normal 32 3 2 10 4" xfId="35894"/>
    <cellStyle name="Normal 32 3 2 11" xfId="15063"/>
    <cellStyle name="Normal 32 3 2 11 2" xfId="50279"/>
    <cellStyle name="Normal 32 3 2 11 3" xfId="27668"/>
    <cellStyle name="Normal 32 3 2 12" xfId="12476"/>
    <cellStyle name="Normal 32 3 2 12 2" xfId="47694"/>
    <cellStyle name="Normal 32 3 2 13" xfId="37682"/>
    <cellStyle name="Normal 32 3 2 14" xfId="25083"/>
    <cellStyle name="Normal 32 3 2 15" xfId="60296"/>
    <cellStyle name="Normal 32 3 2 2" xfId="3198"/>
    <cellStyle name="Normal 32 3 2 2 10" xfId="25567"/>
    <cellStyle name="Normal 32 3 2 2 11" xfId="61102"/>
    <cellStyle name="Normal 32 3 2 2 2" xfId="4998"/>
    <cellStyle name="Normal 32 3 2 2 2 2" xfId="17645"/>
    <cellStyle name="Normal 32 3 2 2 2 2 2" xfId="52861"/>
    <cellStyle name="Normal 32 3 2 2 2 2 3" xfId="30250"/>
    <cellStyle name="Normal 32 3 2 2 2 3" xfId="14091"/>
    <cellStyle name="Normal 32 3 2 2 2 3 2" xfId="49309"/>
    <cellStyle name="Normal 32 3 2 2 2 4" xfId="40264"/>
    <cellStyle name="Normal 32 3 2 2 2 5" xfId="26698"/>
    <cellStyle name="Normal 32 3 2 2 3" xfId="6468"/>
    <cellStyle name="Normal 32 3 2 2 3 2" xfId="19099"/>
    <cellStyle name="Normal 32 3 2 2 3 2 2" xfId="54315"/>
    <cellStyle name="Normal 32 3 2 2 3 3" xfId="41718"/>
    <cellStyle name="Normal 32 3 2 2 3 4" xfId="31704"/>
    <cellStyle name="Normal 32 3 2 2 4" xfId="7927"/>
    <cellStyle name="Normal 32 3 2 2 4 2" xfId="20553"/>
    <cellStyle name="Normal 32 3 2 2 4 2 2" xfId="55769"/>
    <cellStyle name="Normal 32 3 2 2 4 3" xfId="43172"/>
    <cellStyle name="Normal 32 3 2 2 4 4" xfId="33158"/>
    <cellStyle name="Normal 32 3 2 2 5" xfId="9708"/>
    <cellStyle name="Normal 32 3 2 2 5 2" xfId="22329"/>
    <cellStyle name="Normal 32 3 2 2 5 2 2" xfId="57545"/>
    <cellStyle name="Normal 32 3 2 2 5 3" xfId="44948"/>
    <cellStyle name="Normal 32 3 2 2 5 4" xfId="34934"/>
    <cellStyle name="Normal 32 3 2 2 6" xfId="11502"/>
    <cellStyle name="Normal 32 3 2 2 6 2" xfId="24105"/>
    <cellStyle name="Normal 32 3 2 2 6 2 2" xfId="59321"/>
    <cellStyle name="Normal 32 3 2 2 6 3" xfId="46724"/>
    <cellStyle name="Normal 32 3 2 2 6 4" xfId="36710"/>
    <cellStyle name="Normal 32 3 2 2 7" xfId="15869"/>
    <cellStyle name="Normal 32 3 2 2 7 2" xfId="51085"/>
    <cellStyle name="Normal 32 3 2 2 7 3" xfId="28474"/>
    <cellStyle name="Normal 32 3 2 2 8" xfId="12960"/>
    <cellStyle name="Normal 32 3 2 2 8 2" xfId="48178"/>
    <cellStyle name="Normal 32 3 2 2 9" xfId="38488"/>
    <cellStyle name="Normal 32 3 2 3" xfId="3527"/>
    <cellStyle name="Normal 32 3 2 3 10" xfId="27023"/>
    <cellStyle name="Normal 32 3 2 3 11" xfId="61427"/>
    <cellStyle name="Normal 32 3 2 3 2" xfId="5323"/>
    <cellStyle name="Normal 32 3 2 3 2 2" xfId="17970"/>
    <cellStyle name="Normal 32 3 2 3 2 2 2" xfId="53186"/>
    <cellStyle name="Normal 32 3 2 3 2 3" xfId="40589"/>
    <cellStyle name="Normal 32 3 2 3 2 4" xfId="30575"/>
    <cellStyle name="Normal 32 3 2 3 3" xfId="6793"/>
    <cellStyle name="Normal 32 3 2 3 3 2" xfId="19424"/>
    <cellStyle name="Normal 32 3 2 3 3 2 2" xfId="54640"/>
    <cellStyle name="Normal 32 3 2 3 3 3" xfId="42043"/>
    <cellStyle name="Normal 32 3 2 3 3 4" xfId="32029"/>
    <cellStyle name="Normal 32 3 2 3 4" xfId="8252"/>
    <cellStyle name="Normal 32 3 2 3 4 2" xfId="20878"/>
    <cellStyle name="Normal 32 3 2 3 4 2 2" xfId="56094"/>
    <cellStyle name="Normal 32 3 2 3 4 3" xfId="43497"/>
    <cellStyle name="Normal 32 3 2 3 4 4" xfId="33483"/>
    <cellStyle name="Normal 32 3 2 3 5" xfId="10033"/>
    <cellStyle name="Normal 32 3 2 3 5 2" xfId="22654"/>
    <cellStyle name="Normal 32 3 2 3 5 2 2" xfId="57870"/>
    <cellStyle name="Normal 32 3 2 3 5 3" xfId="45273"/>
    <cellStyle name="Normal 32 3 2 3 5 4" xfId="35259"/>
    <cellStyle name="Normal 32 3 2 3 6" xfId="11827"/>
    <cellStyle name="Normal 32 3 2 3 6 2" xfId="24430"/>
    <cellStyle name="Normal 32 3 2 3 6 2 2" xfId="59646"/>
    <cellStyle name="Normal 32 3 2 3 6 3" xfId="47049"/>
    <cellStyle name="Normal 32 3 2 3 6 4" xfId="37035"/>
    <cellStyle name="Normal 32 3 2 3 7" xfId="16194"/>
    <cellStyle name="Normal 32 3 2 3 7 2" xfId="51410"/>
    <cellStyle name="Normal 32 3 2 3 7 3" xfId="28799"/>
    <cellStyle name="Normal 32 3 2 3 8" xfId="14416"/>
    <cellStyle name="Normal 32 3 2 3 8 2" xfId="49634"/>
    <cellStyle name="Normal 32 3 2 3 9" xfId="38813"/>
    <cellStyle name="Normal 32 3 2 4" xfId="2688"/>
    <cellStyle name="Normal 32 3 2 4 10" xfId="26214"/>
    <cellStyle name="Normal 32 3 2 4 11" xfId="60618"/>
    <cellStyle name="Normal 32 3 2 4 2" xfId="4514"/>
    <cellStyle name="Normal 32 3 2 4 2 2" xfId="17161"/>
    <cellStyle name="Normal 32 3 2 4 2 2 2" xfId="52377"/>
    <cellStyle name="Normal 32 3 2 4 2 3" xfId="39780"/>
    <cellStyle name="Normal 32 3 2 4 2 4" xfId="29766"/>
    <cellStyle name="Normal 32 3 2 4 3" xfId="5984"/>
    <cellStyle name="Normal 32 3 2 4 3 2" xfId="18615"/>
    <cellStyle name="Normal 32 3 2 4 3 2 2" xfId="53831"/>
    <cellStyle name="Normal 32 3 2 4 3 3" xfId="41234"/>
    <cellStyle name="Normal 32 3 2 4 3 4" xfId="31220"/>
    <cellStyle name="Normal 32 3 2 4 4" xfId="7443"/>
    <cellStyle name="Normal 32 3 2 4 4 2" xfId="20069"/>
    <cellStyle name="Normal 32 3 2 4 4 2 2" xfId="55285"/>
    <cellStyle name="Normal 32 3 2 4 4 3" xfId="42688"/>
    <cellStyle name="Normal 32 3 2 4 4 4" xfId="32674"/>
    <cellStyle name="Normal 32 3 2 4 5" xfId="9224"/>
    <cellStyle name="Normal 32 3 2 4 5 2" xfId="21845"/>
    <cellStyle name="Normal 32 3 2 4 5 2 2" xfId="57061"/>
    <cellStyle name="Normal 32 3 2 4 5 3" xfId="44464"/>
    <cellStyle name="Normal 32 3 2 4 5 4" xfId="34450"/>
    <cellStyle name="Normal 32 3 2 4 6" xfId="11018"/>
    <cellStyle name="Normal 32 3 2 4 6 2" xfId="23621"/>
    <cellStyle name="Normal 32 3 2 4 6 2 2" xfId="58837"/>
    <cellStyle name="Normal 32 3 2 4 6 3" xfId="46240"/>
    <cellStyle name="Normal 32 3 2 4 6 4" xfId="36226"/>
    <cellStyle name="Normal 32 3 2 4 7" xfId="15385"/>
    <cellStyle name="Normal 32 3 2 4 7 2" xfId="50601"/>
    <cellStyle name="Normal 32 3 2 4 7 3" xfId="27990"/>
    <cellStyle name="Normal 32 3 2 4 8" xfId="13607"/>
    <cellStyle name="Normal 32 3 2 4 8 2" xfId="48825"/>
    <cellStyle name="Normal 32 3 2 4 9" xfId="38004"/>
    <cellStyle name="Normal 32 3 2 5" xfId="3852"/>
    <cellStyle name="Normal 32 3 2 5 2" xfId="8575"/>
    <cellStyle name="Normal 32 3 2 5 2 2" xfId="21201"/>
    <cellStyle name="Normal 32 3 2 5 2 2 2" xfId="56417"/>
    <cellStyle name="Normal 32 3 2 5 2 3" xfId="43820"/>
    <cellStyle name="Normal 32 3 2 5 2 4" xfId="33806"/>
    <cellStyle name="Normal 32 3 2 5 3" xfId="10356"/>
    <cellStyle name="Normal 32 3 2 5 3 2" xfId="22977"/>
    <cellStyle name="Normal 32 3 2 5 3 2 2" xfId="58193"/>
    <cellStyle name="Normal 32 3 2 5 3 3" xfId="45596"/>
    <cellStyle name="Normal 32 3 2 5 3 4" xfId="35582"/>
    <cellStyle name="Normal 32 3 2 5 4" xfId="12152"/>
    <cellStyle name="Normal 32 3 2 5 4 2" xfId="24753"/>
    <cellStyle name="Normal 32 3 2 5 4 2 2" xfId="59969"/>
    <cellStyle name="Normal 32 3 2 5 4 3" xfId="47372"/>
    <cellStyle name="Normal 32 3 2 5 4 4" xfId="37358"/>
    <cellStyle name="Normal 32 3 2 5 5" xfId="16517"/>
    <cellStyle name="Normal 32 3 2 5 5 2" xfId="51733"/>
    <cellStyle name="Normal 32 3 2 5 5 3" xfId="29122"/>
    <cellStyle name="Normal 32 3 2 5 6" xfId="14739"/>
    <cellStyle name="Normal 32 3 2 5 6 2" xfId="49957"/>
    <cellStyle name="Normal 32 3 2 5 7" xfId="39136"/>
    <cellStyle name="Normal 32 3 2 5 8" xfId="27346"/>
    <cellStyle name="Normal 32 3 2 6" xfId="4192"/>
    <cellStyle name="Normal 32 3 2 6 2" xfId="16839"/>
    <cellStyle name="Normal 32 3 2 6 2 2" xfId="52055"/>
    <cellStyle name="Normal 32 3 2 6 2 3" xfId="29444"/>
    <cellStyle name="Normal 32 3 2 6 3" xfId="13285"/>
    <cellStyle name="Normal 32 3 2 6 3 2" xfId="48503"/>
    <cellStyle name="Normal 32 3 2 6 4" xfId="39458"/>
    <cellStyle name="Normal 32 3 2 6 5" xfId="25892"/>
    <cellStyle name="Normal 32 3 2 7" xfId="5662"/>
    <cellStyle name="Normal 32 3 2 7 2" xfId="18293"/>
    <cellStyle name="Normal 32 3 2 7 2 2" xfId="53509"/>
    <cellStyle name="Normal 32 3 2 7 3" xfId="40912"/>
    <cellStyle name="Normal 32 3 2 7 4" xfId="30898"/>
    <cellStyle name="Normal 32 3 2 8" xfId="7121"/>
    <cellStyle name="Normal 32 3 2 8 2" xfId="19747"/>
    <cellStyle name="Normal 32 3 2 8 2 2" xfId="54963"/>
    <cellStyle name="Normal 32 3 2 8 3" xfId="42366"/>
    <cellStyle name="Normal 32 3 2 8 4" xfId="32352"/>
    <cellStyle name="Normal 32 3 2 9" xfId="8902"/>
    <cellStyle name="Normal 32 3 2 9 2" xfId="21523"/>
    <cellStyle name="Normal 32 3 2 9 2 2" xfId="56739"/>
    <cellStyle name="Normal 32 3 2 9 3" xfId="44142"/>
    <cellStyle name="Normal 32 3 2 9 4" xfId="34128"/>
    <cellStyle name="Normal 32 3 3" xfId="3037"/>
    <cellStyle name="Normal 32 3 3 10" xfId="25410"/>
    <cellStyle name="Normal 32 3 3 11" xfId="60945"/>
    <cellStyle name="Normal 32 3 3 2" xfId="4841"/>
    <cellStyle name="Normal 32 3 3 2 2" xfId="17488"/>
    <cellStyle name="Normal 32 3 3 2 2 2" xfId="52704"/>
    <cellStyle name="Normal 32 3 3 2 2 3" xfId="30093"/>
    <cellStyle name="Normal 32 3 3 2 3" xfId="13934"/>
    <cellStyle name="Normal 32 3 3 2 3 2" xfId="49152"/>
    <cellStyle name="Normal 32 3 3 2 4" xfId="40107"/>
    <cellStyle name="Normal 32 3 3 2 5" xfId="26541"/>
    <cellStyle name="Normal 32 3 3 3" xfId="6311"/>
    <cellStyle name="Normal 32 3 3 3 2" xfId="18942"/>
    <cellStyle name="Normal 32 3 3 3 2 2" xfId="54158"/>
    <cellStyle name="Normal 32 3 3 3 3" xfId="41561"/>
    <cellStyle name="Normal 32 3 3 3 4" xfId="31547"/>
    <cellStyle name="Normal 32 3 3 4" xfId="7770"/>
    <cellStyle name="Normal 32 3 3 4 2" xfId="20396"/>
    <cellStyle name="Normal 32 3 3 4 2 2" xfId="55612"/>
    <cellStyle name="Normal 32 3 3 4 3" xfId="43015"/>
    <cellStyle name="Normal 32 3 3 4 4" xfId="33001"/>
    <cellStyle name="Normal 32 3 3 5" xfId="9551"/>
    <cellStyle name="Normal 32 3 3 5 2" xfId="22172"/>
    <cellStyle name="Normal 32 3 3 5 2 2" xfId="57388"/>
    <cellStyle name="Normal 32 3 3 5 3" xfId="44791"/>
    <cellStyle name="Normal 32 3 3 5 4" xfId="34777"/>
    <cellStyle name="Normal 32 3 3 6" xfId="11345"/>
    <cellStyle name="Normal 32 3 3 6 2" xfId="23948"/>
    <cellStyle name="Normal 32 3 3 6 2 2" xfId="59164"/>
    <cellStyle name="Normal 32 3 3 6 3" xfId="46567"/>
    <cellStyle name="Normal 32 3 3 6 4" xfId="36553"/>
    <cellStyle name="Normal 32 3 3 7" xfId="15712"/>
    <cellStyle name="Normal 32 3 3 7 2" xfId="50928"/>
    <cellStyle name="Normal 32 3 3 7 3" xfId="28317"/>
    <cellStyle name="Normal 32 3 3 8" xfId="12803"/>
    <cellStyle name="Normal 32 3 3 8 2" xfId="48021"/>
    <cellStyle name="Normal 32 3 3 9" xfId="38331"/>
    <cellStyle name="Normal 32 3 4" xfId="2864"/>
    <cellStyle name="Normal 32 3 4 10" xfId="25251"/>
    <cellStyle name="Normal 32 3 4 11" xfId="60786"/>
    <cellStyle name="Normal 32 3 4 2" xfId="4682"/>
    <cellStyle name="Normal 32 3 4 2 2" xfId="17329"/>
    <cellStyle name="Normal 32 3 4 2 2 2" xfId="52545"/>
    <cellStyle name="Normal 32 3 4 2 2 3" xfId="29934"/>
    <cellStyle name="Normal 32 3 4 2 3" xfId="13775"/>
    <cellStyle name="Normal 32 3 4 2 3 2" xfId="48993"/>
    <cellStyle name="Normal 32 3 4 2 4" xfId="39948"/>
    <cellStyle name="Normal 32 3 4 2 5" xfId="26382"/>
    <cellStyle name="Normal 32 3 4 3" xfId="6152"/>
    <cellStyle name="Normal 32 3 4 3 2" xfId="18783"/>
    <cellStyle name="Normal 32 3 4 3 2 2" xfId="53999"/>
    <cellStyle name="Normal 32 3 4 3 3" xfId="41402"/>
    <cellStyle name="Normal 32 3 4 3 4" xfId="31388"/>
    <cellStyle name="Normal 32 3 4 4" xfId="7611"/>
    <cellStyle name="Normal 32 3 4 4 2" xfId="20237"/>
    <cellStyle name="Normal 32 3 4 4 2 2" xfId="55453"/>
    <cellStyle name="Normal 32 3 4 4 3" xfId="42856"/>
    <cellStyle name="Normal 32 3 4 4 4" xfId="32842"/>
    <cellStyle name="Normal 32 3 4 5" xfId="9392"/>
    <cellStyle name="Normal 32 3 4 5 2" xfId="22013"/>
    <cellStyle name="Normal 32 3 4 5 2 2" xfId="57229"/>
    <cellStyle name="Normal 32 3 4 5 3" xfId="44632"/>
    <cellStyle name="Normal 32 3 4 5 4" xfId="34618"/>
    <cellStyle name="Normal 32 3 4 6" xfId="11186"/>
    <cellStyle name="Normal 32 3 4 6 2" xfId="23789"/>
    <cellStyle name="Normal 32 3 4 6 2 2" xfId="59005"/>
    <cellStyle name="Normal 32 3 4 6 3" xfId="46408"/>
    <cellStyle name="Normal 32 3 4 6 4" xfId="36394"/>
    <cellStyle name="Normal 32 3 4 7" xfId="15553"/>
    <cellStyle name="Normal 32 3 4 7 2" xfId="50769"/>
    <cellStyle name="Normal 32 3 4 7 3" xfId="28158"/>
    <cellStyle name="Normal 32 3 4 8" xfId="12644"/>
    <cellStyle name="Normal 32 3 4 8 2" xfId="47862"/>
    <cellStyle name="Normal 32 3 4 9" xfId="38172"/>
    <cellStyle name="Normal 32 3 5" xfId="3373"/>
    <cellStyle name="Normal 32 3 5 10" xfId="26869"/>
    <cellStyle name="Normal 32 3 5 11" xfId="61273"/>
    <cellStyle name="Normal 32 3 5 2" xfId="5169"/>
    <cellStyle name="Normal 32 3 5 2 2" xfId="17816"/>
    <cellStyle name="Normal 32 3 5 2 2 2" xfId="53032"/>
    <cellStyle name="Normal 32 3 5 2 3" xfId="40435"/>
    <cellStyle name="Normal 32 3 5 2 4" xfId="30421"/>
    <cellStyle name="Normal 32 3 5 3" xfId="6639"/>
    <cellStyle name="Normal 32 3 5 3 2" xfId="19270"/>
    <cellStyle name="Normal 32 3 5 3 2 2" xfId="54486"/>
    <cellStyle name="Normal 32 3 5 3 3" xfId="41889"/>
    <cellStyle name="Normal 32 3 5 3 4" xfId="31875"/>
    <cellStyle name="Normal 32 3 5 4" xfId="8098"/>
    <cellStyle name="Normal 32 3 5 4 2" xfId="20724"/>
    <cellStyle name="Normal 32 3 5 4 2 2" xfId="55940"/>
    <cellStyle name="Normal 32 3 5 4 3" xfId="43343"/>
    <cellStyle name="Normal 32 3 5 4 4" xfId="33329"/>
    <cellStyle name="Normal 32 3 5 5" xfId="9879"/>
    <cellStyle name="Normal 32 3 5 5 2" xfId="22500"/>
    <cellStyle name="Normal 32 3 5 5 2 2" xfId="57716"/>
    <cellStyle name="Normal 32 3 5 5 3" xfId="45119"/>
    <cellStyle name="Normal 32 3 5 5 4" xfId="35105"/>
    <cellStyle name="Normal 32 3 5 6" xfId="11673"/>
    <cellStyle name="Normal 32 3 5 6 2" xfId="24276"/>
    <cellStyle name="Normal 32 3 5 6 2 2" xfId="59492"/>
    <cellStyle name="Normal 32 3 5 6 3" xfId="46895"/>
    <cellStyle name="Normal 32 3 5 6 4" xfId="36881"/>
    <cellStyle name="Normal 32 3 5 7" xfId="16040"/>
    <cellStyle name="Normal 32 3 5 7 2" xfId="51256"/>
    <cellStyle name="Normal 32 3 5 7 3" xfId="28645"/>
    <cellStyle name="Normal 32 3 5 8" xfId="14262"/>
    <cellStyle name="Normal 32 3 5 8 2" xfId="49480"/>
    <cellStyle name="Normal 32 3 5 9" xfId="38659"/>
    <cellStyle name="Normal 32 3 6" xfId="2533"/>
    <cellStyle name="Normal 32 3 6 10" xfId="26060"/>
    <cellStyle name="Normal 32 3 6 11" xfId="60464"/>
    <cellStyle name="Normal 32 3 6 2" xfId="4360"/>
    <cellStyle name="Normal 32 3 6 2 2" xfId="17007"/>
    <cellStyle name="Normal 32 3 6 2 2 2" xfId="52223"/>
    <cellStyle name="Normal 32 3 6 2 3" xfId="39626"/>
    <cellStyle name="Normal 32 3 6 2 4" xfId="29612"/>
    <cellStyle name="Normal 32 3 6 3" xfId="5830"/>
    <cellStyle name="Normal 32 3 6 3 2" xfId="18461"/>
    <cellStyle name="Normal 32 3 6 3 2 2" xfId="53677"/>
    <cellStyle name="Normal 32 3 6 3 3" xfId="41080"/>
    <cellStyle name="Normal 32 3 6 3 4" xfId="31066"/>
    <cellStyle name="Normal 32 3 6 4" xfId="7289"/>
    <cellStyle name="Normal 32 3 6 4 2" xfId="19915"/>
    <cellStyle name="Normal 32 3 6 4 2 2" xfId="55131"/>
    <cellStyle name="Normal 32 3 6 4 3" xfId="42534"/>
    <cellStyle name="Normal 32 3 6 4 4" xfId="32520"/>
    <cellStyle name="Normal 32 3 6 5" xfId="9070"/>
    <cellStyle name="Normal 32 3 6 5 2" xfId="21691"/>
    <cellStyle name="Normal 32 3 6 5 2 2" xfId="56907"/>
    <cellStyle name="Normal 32 3 6 5 3" xfId="44310"/>
    <cellStyle name="Normal 32 3 6 5 4" xfId="34296"/>
    <cellStyle name="Normal 32 3 6 6" xfId="10864"/>
    <cellStyle name="Normal 32 3 6 6 2" xfId="23467"/>
    <cellStyle name="Normal 32 3 6 6 2 2" xfId="58683"/>
    <cellStyle name="Normal 32 3 6 6 3" xfId="46086"/>
    <cellStyle name="Normal 32 3 6 6 4" xfId="36072"/>
    <cellStyle name="Normal 32 3 6 7" xfId="15231"/>
    <cellStyle name="Normal 32 3 6 7 2" xfId="50447"/>
    <cellStyle name="Normal 32 3 6 7 3" xfId="27836"/>
    <cellStyle name="Normal 32 3 6 8" xfId="13453"/>
    <cellStyle name="Normal 32 3 6 8 2" xfId="48671"/>
    <cellStyle name="Normal 32 3 6 9" xfId="37850"/>
    <cellStyle name="Normal 32 3 7" xfId="3697"/>
    <cellStyle name="Normal 32 3 7 2" xfId="8421"/>
    <cellStyle name="Normal 32 3 7 2 2" xfId="21047"/>
    <cellStyle name="Normal 32 3 7 2 2 2" xfId="56263"/>
    <cellStyle name="Normal 32 3 7 2 3" xfId="43666"/>
    <cellStyle name="Normal 32 3 7 2 4" xfId="33652"/>
    <cellStyle name="Normal 32 3 7 3" xfId="10202"/>
    <cellStyle name="Normal 32 3 7 3 2" xfId="22823"/>
    <cellStyle name="Normal 32 3 7 3 2 2" xfId="58039"/>
    <cellStyle name="Normal 32 3 7 3 3" xfId="45442"/>
    <cellStyle name="Normal 32 3 7 3 4" xfId="35428"/>
    <cellStyle name="Normal 32 3 7 4" xfId="11998"/>
    <cellStyle name="Normal 32 3 7 4 2" xfId="24599"/>
    <cellStyle name="Normal 32 3 7 4 2 2" xfId="59815"/>
    <cellStyle name="Normal 32 3 7 4 3" xfId="47218"/>
    <cellStyle name="Normal 32 3 7 4 4" xfId="37204"/>
    <cellStyle name="Normal 32 3 7 5" xfId="16363"/>
    <cellStyle name="Normal 32 3 7 5 2" xfId="51579"/>
    <cellStyle name="Normal 32 3 7 5 3" xfId="28968"/>
    <cellStyle name="Normal 32 3 7 6" xfId="14585"/>
    <cellStyle name="Normal 32 3 7 6 2" xfId="49803"/>
    <cellStyle name="Normal 32 3 7 7" xfId="38982"/>
    <cellStyle name="Normal 32 3 7 8" xfId="27192"/>
    <cellStyle name="Normal 32 3 8" xfId="4033"/>
    <cellStyle name="Normal 32 3 8 2" xfId="16685"/>
    <cellStyle name="Normal 32 3 8 2 2" xfId="51901"/>
    <cellStyle name="Normal 32 3 8 2 3" xfId="29290"/>
    <cellStyle name="Normal 32 3 8 3" xfId="13131"/>
    <cellStyle name="Normal 32 3 8 3 2" xfId="48349"/>
    <cellStyle name="Normal 32 3 8 4" xfId="39304"/>
    <cellStyle name="Normal 32 3 8 5" xfId="25738"/>
    <cellStyle name="Normal 32 3 9" xfId="5508"/>
    <cellStyle name="Normal 32 3 9 2" xfId="18139"/>
    <cellStyle name="Normal 32 3 9 2 2" xfId="53355"/>
    <cellStyle name="Normal 32 3 9 3" xfId="40758"/>
    <cellStyle name="Normal 32 3 9 4" xfId="30744"/>
    <cellStyle name="Normal 32 4" xfId="2272"/>
    <cellStyle name="Normal 32 4 10" xfId="10679"/>
    <cellStyle name="Normal 32 4 10 2" xfId="23290"/>
    <cellStyle name="Normal 32 4 10 2 2" xfId="58506"/>
    <cellStyle name="Normal 32 4 10 3" xfId="45909"/>
    <cellStyle name="Normal 32 4 10 4" xfId="35895"/>
    <cellStyle name="Normal 32 4 11" xfId="14989"/>
    <cellStyle name="Normal 32 4 11 2" xfId="50205"/>
    <cellStyle name="Normal 32 4 11 3" xfId="27594"/>
    <cellStyle name="Normal 32 4 12" xfId="12402"/>
    <cellStyle name="Normal 32 4 12 2" xfId="47620"/>
    <cellStyle name="Normal 32 4 13" xfId="37608"/>
    <cellStyle name="Normal 32 4 14" xfId="25009"/>
    <cellStyle name="Normal 32 4 15" xfId="60222"/>
    <cellStyle name="Normal 32 4 2" xfId="3124"/>
    <cellStyle name="Normal 32 4 2 10" xfId="25493"/>
    <cellStyle name="Normal 32 4 2 11" xfId="61028"/>
    <cellStyle name="Normal 32 4 2 2" xfId="4924"/>
    <cellStyle name="Normal 32 4 2 2 2" xfId="17571"/>
    <cellStyle name="Normal 32 4 2 2 2 2" xfId="52787"/>
    <cellStyle name="Normal 32 4 2 2 2 3" xfId="30176"/>
    <cellStyle name="Normal 32 4 2 2 3" xfId="14017"/>
    <cellStyle name="Normal 32 4 2 2 3 2" xfId="49235"/>
    <cellStyle name="Normal 32 4 2 2 4" xfId="40190"/>
    <cellStyle name="Normal 32 4 2 2 5" xfId="26624"/>
    <cellStyle name="Normal 32 4 2 3" xfId="6394"/>
    <cellStyle name="Normal 32 4 2 3 2" xfId="19025"/>
    <cellStyle name="Normal 32 4 2 3 2 2" xfId="54241"/>
    <cellStyle name="Normal 32 4 2 3 3" xfId="41644"/>
    <cellStyle name="Normal 32 4 2 3 4" xfId="31630"/>
    <cellStyle name="Normal 32 4 2 4" xfId="7853"/>
    <cellStyle name="Normal 32 4 2 4 2" xfId="20479"/>
    <cellStyle name="Normal 32 4 2 4 2 2" xfId="55695"/>
    <cellStyle name="Normal 32 4 2 4 3" xfId="43098"/>
    <cellStyle name="Normal 32 4 2 4 4" xfId="33084"/>
    <cellStyle name="Normal 32 4 2 5" xfId="9634"/>
    <cellStyle name="Normal 32 4 2 5 2" xfId="22255"/>
    <cellStyle name="Normal 32 4 2 5 2 2" xfId="57471"/>
    <cellStyle name="Normal 32 4 2 5 3" xfId="44874"/>
    <cellStyle name="Normal 32 4 2 5 4" xfId="34860"/>
    <cellStyle name="Normal 32 4 2 6" xfId="11428"/>
    <cellStyle name="Normal 32 4 2 6 2" xfId="24031"/>
    <cellStyle name="Normal 32 4 2 6 2 2" xfId="59247"/>
    <cellStyle name="Normal 32 4 2 6 3" xfId="46650"/>
    <cellStyle name="Normal 32 4 2 6 4" xfId="36636"/>
    <cellStyle name="Normal 32 4 2 7" xfId="15795"/>
    <cellStyle name="Normal 32 4 2 7 2" xfId="51011"/>
    <cellStyle name="Normal 32 4 2 7 3" xfId="28400"/>
    <cellStyle name="Normal 32 4 2 8" xfId="12886"/>
    <cellStyle name="Normal 32 4 2 8 2" xfId="48104"/>
    <cellStyle name="Normal 32 4 2 9" xfId="38414"/>
    <cellStyle name="Normal 32 4 3" xfId="3453"/>
    <cellStyle name="Normal 32 4 3 10" xfId="26949"/>
    <cellStyle name="Normal 32 4 3 11" xfId="61353"/>
    <cellStyle name="Normal 32 4 3 2" xfId="5249"/>
    <cellStyle name="Normal 32 4 3 2 2" xfId="17896"/>
    <cellStyle name="Normal 32 4 3 2 2 2" xfId="53112"/>
    <cellStyle name="Normal 32 4 3 2 3" xfId="40515"/>
    <cellStyle name="Normal 32 4 3 2 4" xfId="30501"/>
    <cellStyle name="Normal 32 4 3 3" xfId="6719"/>
    <cellStyle name="Normal 32 4 3 3 2" xfId="19350"/>
    <cellStyle name="Normal 32 4 3 3 2 2" xfId="54566"/>
    <cellStyle name="Normal 32 4 3 3 3" xfId="41969"/>
    <cellStyle name="Normal 32 4 3 3 4" xfId="31955"/>
    <cellStyle name="Normal 32 4 3 4" xfId="8178"/>
    <cellStyle name="Normal 32 4 3 4 2" xfId="20804"/>
    <cellStyle name="Normal 32 4 3 4 2 2" xfId="56020"/>
    <cellStyle name="Normal 32 4 3 4 3" xfId="43423"/>
    <cellStyle name="Normal 32 4 3 4 4" xfId="33409"/>
    <cellStyle name="Normal 32 4 3 5" xfId="9959"/>
    <cellStyle name="Normal 32 4 3 5 2" xfId="22580"/>
    <cellStyle name="Normal 32 4 3 5 2 2" xfId="57796"/>
    <cellStyle name="Normal 32 4 3 5 3" xfId="45199"/>
    <cellStyle name="Normal 32 4 3 5 4" xfId="35185"/>
    <cellStyle name="Normal 32 4 3 6" xfId="11753"/>
    <cellStyle name="Normal 32 4 3 6 2" xfId="24356"/>
    <cellStyle name="Normal 32 4 3 6 2 2" xfId="59572"/>
    <cellStyle name="Normal 32 4 3 6 3" xfId="46975"/>
    <cellStyle name="Normal 32 4 3 6 4" xfId="36961"/>
    <cellStyle name="Normal 32 4 3 7" xfId="16120"/>
    <cellStyle name="Normal 32 4 3 7 2" xfId="51336"/>
    <cellStyle name="Normal 32 4 3 7 3" xfId="28725"/>
    <cellStyle name="Normal 32 4 3 8" xfId="14342"/>
    <cellStyle name="Normal 32 4 3 8 2" xfId="49560"/>
    <cellStyle name="Normal 32 4 3 9" xfId="38739"/>
    <cellStyle name="Normal 32 4 4" xfId="2614"/>
    <cellStyle name="Normal 32 4 4 10" xfId="26140"/>
    <cellStyle name="Normal 32 4 4 11" xfId="60544"/>
    <cellStyle name="Normal 32 4 4 2" xfId="4440"/>
    <cellStyle name="Normal 32 4 4 2 2" xfId="17087"/>
    <cellStyle name="Normal 32 4 4 2 2 2" xfId="52303"/>
    <cellStyle name="Normal 32 4 4 2 3" xfId="39706"/>
    <cellStyle name="Normal 32 4 4 2 4" xfId="29692"/>
    <cellStyle name="Normal 32 4 4 3" xfId="5910"/>
    <cellStyle name="Normal 32 4 4 3 2" xfId="18541"/>
    <cellStyle name="Normal 32 4 4 3 2 2" xfId="53757"/>
    <cellStyle name="Normal 32 4 4 3 3" xfId="41160"/>
    <cellStyle name="Normal 32 4 4 3 4" xfId="31146"/>
    <cellStyle name="Normal 32 4 4 4" xfId="7369"/>
    <cellStyle name="Normal 32 4 4 4 2" xfId="19995"/>
    <cellStyle name="Normal 32 4 4 4 2 2" xfId="55211"/>
    <cellStyle name="Normal 32 4 4 4 3" xfId="42614"/>
    <cellStyle name="Normal 32 4 4 4 4" xfId="32600"/>
    <cellStyle name="Normal 32 4 4 5" xfId="9150"/>
    <cellStyle name="Normal 32 4 4 5 2" xfId="21771"/>
    <cellStyle name="Normal 32 4 4 5 2 2" xfId="56987"/>
    <cellStyle name="Normal 32 4 4 5 3" xfId="44390"/>
    <cellStyle name="Normal 32 4 4 5 4" xfId="34376"/>
    <cellStyle name="Normal 32 4 4 6" xfId="10944"/>
    <cellStyle name="Normal 32 4 4 6 2" xfId="23547"/>
    <cellStyle name="Normal 32 4 4 6 2 2" xfId="58763"/>
    <cellStyle name="Normal 32 4 4 6 3" xfId="46166"/>
    <cellStyle name="Normal 32 4 4 6 4" xfId="36152"/>
    <cellStyle name="Normal 32 4 4 7" xfId="15311"/>
    <cellStyle name="Normal 32 4 4 7 2" xfId="50527"/>
    <cellStyle name="Normal 32 4 4 7 3" xfId="27916"/>
    <cellStyle name="Normal 32 4 4 8" xfId="13533"/>
    <cellStyle name="Normal 32 4 4 8 2" xfId="48751"/>
    <cellStyle name="Normal 32 4 4 9" xfId="37930"/>
    <cellStyle name="Normal 32 4 5" xfId="3778"/>
    <cellStyle name="Normal 32 4 5 2" xfId="8501"/>
    <cellStyle name="Normal 32 4 5 2 2" xfId="21127"/>
    <cellStyle name="Normal 32 4 5 2 2 2" xfId="56343"/>
    <cellStyle name="Normal 32 4 5 2 3" xfId="43746"/>
    <cellStyle name="Normal 32 4 5 2 4" xfId="33732"/>
    <cellStyle name="Normal 32 4 5 3" xfId="10282"/>
    <cellStyle name="Normal 32 4 5 3 2" xfId="22903"/>
    <cellStyle name="Normal 32 4 5 3 2 2" xfId="58119"/>
    <cellStyle name="Normal 32 4 5 3 3" xfId="45522"/>
    <cellStyle name="Normal 32 4 5 3 4" xfId="35508"/>
    <cellStyle name="Normal 32 4 5 4" xfId="12078"/>
    <cellStyle name="Normal 32 4 5 4 2" xfId="24679"/>
    <cellStyle name="Normal 32 4 5 4 2 2" xfId="59895"/>
    <cellStyle name="Normal 32 4 5 4 3" xfId="47298"/>
    <cellStyle name="Normal 32 4 5 4 4" xfId="37284"/>
    <cellStyle name="Normal 32 4 5 5" xfId="16443"/>
    <cellStyle name="Normal 32 4 5 5 2" xfId="51659"/>
    <cellStyle name="Normal 32 4 5 5 3" xfId="29048"/>
    <cellStyle name="Normal 32 4 5 6" xfId="14665"/>
    <cellStyle name="Normal 32 4 5 6 2" xfId="49883"/>
    <cellStyle name="Normal 32 4 5 7" xfId="39062"/>
    <cellStyle name="Normal 32 4 5 8" xfId="27272"/>
    <cellStyle name="Normal 32 4 6" xfId="4118"/>
    <cellStyle name="Normal 32 4 6 2" xfId="16765"/>
    <cellStyle name="Normal 32 4 6 2 2" xfId="51981"/>
    <cellStyle name="Normal 32 4 6 2 3" xfId="29370"/>
    <cellStyle name="Normal 32 4 6 3" xfId="13211"/>
    <cellStyle name="Normal 32 4 6 3 2" xfId="48429"/>
    <cellStyle name="Normal 32 4 6 4" xfId="39384"/>
    <cellStyle name="Normal 32 4 6 5" xfId="25818"/>
    <cellStyle name="Normal 32 4 7" xfId="5588"/>
    <cellStyle name="Normal 32 4 7 2" xfId="18219"/>
    <cellStyle name="Normal 32 4 7 2 2" xfId="53435"/>
    <cellStyle name="Normal 32 4 7 3" xfId="40838"/>
    <cellStyle name="Normal 32 4 7 4" xfId="30824"/>
    <cellStyle name="Normal 32 4 8" xfId="7047"/>
    <cellStyle name="Normal 32 4 8 2" xfId="19673"/>
    <cellStyle name="Normal 32 4 8 2 2" xfId="54889"/>
    <cellStyle name="Normal 32 4 8 3" xfId="42292"/>
    <cellStyle name="Normal 32 4 8 4" xfId="32278"/>
    <cellStyle name="Normal 32 4 9" xfId="8828"/>
    <cellStyle name="Normal 32 4 9 2" xfId="21449"/>
    <cellStyle name="Normal 32 4 9 2 2" xfId="56665"/>
    <cellStyle name="Normal 32 4 9 3" xfId="44068"/>
    <cellStyle name="Normal 32 4 9 4" xfId="34054"/>
    <cellStyle name="Normal 32 5" xfId="2949"/>
    <cellStyle name="Normal 32 5 10" xfId="25331"/>
    <cellStyle name="Normal 32 5 11" xfId="60866"/>
    <cellStyle name="Normal 32 5 2" xfId="4762"/>
    <cellStyle name="Normal 32 5 2 2" xfId="17409"/>
    <cellStyle name="Normal 32 5 2 2 2" xfId="52625"/>
    <cellStyle name="Normal 32 5 2 2 3" xfId="30014"/>
    <cellStyle name="Normal 32 5 2 3" xfId="13855"/>
    <cellStyle name="Normal 32 5 2 3 2" xfId="49073"/>
    <cellStyle name="Normal 32 5 2 4" xfId="40028"/>
    <cellStyle name="Normal 32 5 2 5" xfId="26462"/>
    <cellStyle name="Normal 32 5 3" xfId="6232"/>
    <cellStyle name="Normal 32 5 3 2" xfId="18863"/>
    <cellStyle name="Normal 32 5 3 2 2" xfId="54079"/>
    <cellStyle name="Normal 32 5 3 3" xfId="41482"/>
    <cellStyle name="Normal 32 5 3 4" xfId="31468"/>
    <cellStyle name="Normal 32 5 4" xfId="7691"/>
    <cellStyle name="Normal 32 5 4 2" xfId="20317"/>
    <cellStyle name="Normal 32 5 4 2 2" xfId="55533"/>
    <cellStyle name="Normal 32 5 4 3" xfId="42936"/>
    <cellStyle name="Normal 32 5 4 4" xfId="32922"/>
    <cellStyle name="Normal 32 5 5" xfId="9472"/>
    <cellStyle name="Normal 32 5 5 2" xfId="22093"/>
    <cellStyle name="Normal 32 5 5 2 2" xfId="57309"/>
    <cellStyle name="Normal 32 5 5 3" xfId="44712"/>
    <cellStyle name="Normal 32 5 5 4" xfId="34698"/>
    <cellStyle name="Normal 32 5 6" xfId="11266"/>
    <cellStyle name="Normal 32 5 6 2" xfId="23869"/>
    <cellStyle name="Normal 32 5 6 2 2" xfId="59085"/>
    <cellStyle name="Normal 32 5 6 3" xfId="46488"/>
    <cellStyle name="Normal 32 5 6 4" xfId="36474"/>
    <cellStyle name="Normal 32 5 7" xfId="15633"/>
    <cellStyle name="Normal 32 5 7 2" xfId="50849"/>
    <cellStyle name="Normal 32 5 7 3" xfId="28238"/>
    <cellStyle name="Normal 32 5 8" xfId="12724"/>
    <cellStyle name="Normal 32 5 8 2" xfId="47942"/>
    <cellStyle name="Normal 32 5 9" xfId="38252"/>
    <cellStyle name="Normal 32 6" xfId="2786"/>
    <cellStyle name="Normal 32 6 10" xfId="25179"/>
    <cellStyle name="Normal 32 6 11" xfId="60714"/>
    <cellStyle name="Normal 32 6 2" xfId="4610"/>
    <cellStyle name="Normal 32 6 2 2" xfId="17257"/>
    <cellStyle name="Normal 32 6 2 2 2" xfId="52473"/>
    <cellStyle name="Normal 32 6 2 2 3" xfId="29862"/>
    <cellStyle name="Normal 32 6 2 3" xfId="13703"/>
    <cellStyle name="Normal 32 6 2 3 2" xfId="48921"/>
    <cellStyle name="Normal 32 6 2 4" xfId="39876"/>
    <cellStyle name="Normal 32 6 2 5" xfId="26310"/>
    <cellStyle name="Normal 32 6 3" xfId="6080"/>
    <cellStyle name="Normal 32 6 3 2" xfId="18711"/>
    <cellStyle name="Normal 32 6 3 2 2" xfId="53927"/>
    <cellStyle name="Normal 32 6 3 3" xfId="41330"/>
    <cellStyle name="Normal 32 6 3 4" xfId="31316"/>
    <cellStyle name="Normal 32 6 4" xfId="7539"/>
    <cellStyle name="Normal 32 6 4 2" xfId="20165"/>
    <cellStyle name="Normal 32 6 4 2 2" xfId="55381"/>
    <cellStyle name="Normal 32 6 4 3" xfId="42784"/>
    <cellStyle name="Normal 32 6 4 4" xfId="32770"/>
    <cellStyle name="Normal 32 6 5" xfId="9320"/>
    <cellStyle name="Normal 32 6 5 2" xfId="21941"/>
    <cellStyle name="Normal 32 6 5 2 2" xfId="57157"/>
    <cellStyle name="Normal 32 6 5 3" xfId="44560"/>
    <cellStyle name="Normal 32 6 5 4" xfId="34546"/>
    <cellStyle name="Normal 32 6 6" xfId="11114"/>
    <cellStyle name="Normal 32 6 6 2" xfId="23717"/>
    <cellStyle name="Normal 32 6 6 2 2" xfId="58933"/>
    <cellStyle name="Normal 32 6 6 3" xfId="46336"/>
    <cellStyle name="Normal 32 6 6 4" xfId="36322"/>
    <cellStyle name="Normal 32 6 7" xfId="15481"/>
    <cellStyle name="Normal 32 6 7 2" xfId="50697"/>
    <cellStyle name="Normal 32 6 7 3" xfId="28086"/>
    <cellStyle name="Normal 32 6 8" xfId="12572"/>
    <cellStyle name="Normal 32 6 8 2" xfId="47790"/>
    <cellStyle name="Normal 32 6 9" xfId="38100"/>
    <cellStyle name="Normal 32 7" xfId="3301"/>
    <cellStyle name="Normal 32 7 10" xfId="26797"/>
    <cellStyle name="Normal 32 7 11" xfId="61201"/>
    <cellStyle name="Normal 32 7 2" xfId="5097"/>
    <cellStyle name="Normal 32 7 2 2" xfId="17744"/>
    <cellStyle name="Normal 32 7 2 2 2" xfId="52960"/>
    <cellStyle name="Normal 32 7 2 3" xfId="40363"/>
    <cellStyle name="Normal 32 7 2 4" xfId="30349"/>
    <cellStyle name="Normal 32 7 3" xfId="6567"/>
    <cellStyle name="Normal 32 7 3 2" xfId="19198"/>
    <cellStyle name="Normal 32 7 3 2 2" xfId="54414"/>
    <cellStyle name="Normal 32 7 3 3" xfId="41817"/>
    <cellStyle name="Normal 32 7 3 4" xfId="31803"/>
    <cellStyle name="Normal 32 7 4" xfId="8026"/>
    <cellStyle name="Normal 32 7 4 2" xfId="20652"/>
    <cellStyle name="Normal 32 7 4 2 2" xfId="55868"/>
    <cellStyle name="Normal 32 7 4 3" xfId="43271"/>
    <cellStyle name="Normal 32 7 4 4" xfId="33257"/>
    <cellStyle name="Normal 32 7 5" xfId="9807"/>
    <cellStyle name="Normal 32 7 5 2" xfId="22428"/>
    <cellStyle name="Normal 32 7 5 2 2" xfId="57644"/>
    <cellStyle name="Normal 32 7 5 3" xfId="45047"/>
    <cellStyle name="Normal 32 7 5 4" xfId="35033"/>
    <cellStyle name="Normal 32 7 6" xfId="11601"/>
    <cellStyle name="Normal 32 7 6 2" xfId="24204"/>
    <cellStyle name="Normal 32 7 6 2 2" xfId="59420"/>
    <cellStyle name="Normal 32 7 6 3" xfId="46823"/>
    <cellStyle name="Normal 32 7 6 4" xfId="36809"/>
    <cellStyle name="Normal 32 7 7" xfId="15968"/>
    <cellStyle name="Normal 32 7 7 2" xfId="51184"/>
    <cellStyle name="Normal 32 7 7 3" xfId="28573"/>
    <cellStyle name="Normal 32 7 8" xfId="14190"/>
    <cellStyle name="Normal 32 7 8 2" xfId="49408"/>
    <cellStyle name="Normal 32 7 9" xfId="38587"/>
    <cellStyle name="Normal 32 8" xfId="2456"/>
    <cellStyle name="Normal 32 8 10" xfId="25988"/>
    <cellStyle name="Normal 32 8 11" xfId="60392"/>
    <cellStyle name="Normal 32 8 2" xfId="4288"/>
    <cellStyle name="Normal 32 8 2 2" xfId="16935"/>
    <cellStyle name="Normal 32 8 2 2 2" xfId="52151"/>
    <cellStyle name="Normal 32 8 2 3" xfId="39554"/>
    <cellStyle name="Normal 32 8 2 4" xfId="29540"/>
    <cellStyle name="Normal 32 8 3" xfId="5758"/>
    <cellStyle name="Normal 32 8 3 2" xfId="18389"/>
    <cellStyle name="Normal 32 8 3 2 2" xfId="53605"/>
    <cellStyle name="Normal 32 8 3 3" xfId="41008"/>
    <cellStyle name="Normal 32 8 3 4" xfId="30994"/>
    <cellStyle name="Normal 32 8 4" xfId="7217"/>
    <cellStyle name="Normal 32 8 4 2" xfId="19843"/>
    <cellStyle name="Normal 32 8 4 2 2" xfId="55059"/>
    <cellStyle name="Normal 32 8 4 3" xfId="42462"/>
    <cellStyle name="Normal 32 8 4 4" xfId="32448"/>
    <cellStyle name="Normal 32 8 5" xfId="8998"/>
    <cellStyle name="Normal 32 8 5 2" xfId="21619"/>
    <cellStyle name="Normal 32 8 5 2 2" xfId="56835"/>
    <cellStyle name="Normal 32 8 5 3" xfId="44238"/>
    <cellStyle name="Normal 32 8 5 4" xfId="34224"/>
    <cellStyle name="Normal 32 8 6" xfId="10792"/>
    <cellStyle name="Normal 32 8 6 2" xfId="23395"/>
    <cellStyle name="Normal 32 8 6 2 2" xfId="58611"/>
    <cellStyle name="Normal 32 8 6 3" xfId="46014"/>
    <cellStyle name="Normal 32 8 6 4" xfId="36000"/>
    <cellStyle name="Normal 32 8 7" xfId="15159"/>
    <cellStyle name="Normal 32 8 7 2" xfId="50375"/>
    <cellStyle name="Normal 32 8 7 3" xfId="27764"/>
    <cellStyle name="Normal 32 8 8" xfId="13381"/>
    <cellStyle name="Normal 32 8 8 2" xfId="48599"/>
    <cellStyle name="Normal 32 8 9" xfId="37778"/>
    <cellStyle name="Normal 32 9" xfId="3625"/>
    <cellStyle name="Normal 32 9 2" xfId="8349"/>
    <cellStyle name="Normal 32 9 2 2" xfId="20975"/>
    <cellStyle name="Normal 32 9 2 2 2" xfId="56191"/>
    <cellStyle name="Normal 32 9 2 3" xfId="43594"/>
    <cellStyle name="Normal 32 9 2 4" xfId="33580"/>
    <cellStyle name="Normal 32 9 3" xfId="10130"/>
    <cellStyle name="Normal 32 9 3 2" xfId="22751"/>
    <cellStyle name="Normal 32 9 3 2 2" xfId="57967"/>
    <cellStyle name="Normal 32 9 3 3" xfId="45370"/>
    <cellStyle name="Normal 32 9 3 4" xfId="35356"/>
    <cellStyle name="Normal 32 9 4" xfId="11926"/>
    <cellStyle name="Normal 32 9 4 2" xfId="24527"/>
    <cellStyle name="Normal 32 9 4 2 2" xfId="59743"/>
    <cellStyle name="Normal 32 9 4 3" xfId="47146"/>
    <cellStyle name="Normal 32 9 4 4" xfId="37132"/>
    <cellStyle name="Normal 32 9 5" xfId="16291"/>
    <cellStyle name="Normal 32 9 5 2" xfId="51507"/>
    <cellStyle name="Normal 32 9 5 3" xfId="28896"/>
    <cellStyle name="Normal 32 9 6" xfId="14513"/>
    <cellStyle name="Normal 32 9 6 2" xfId="49731"/>
    <cellStyle name="Normal 32 9 7" xfId="38910"/>
    <cellStyle name="Normal 32 9 8" xfId="27120"/>
    <cellStyle name="Normal 32_District Target Attainment" xfId="1166"/>
    <cellStyle name="Normal 33" xfId="37"/>
    <cellStyle name="Normal 33 10" xfId="3951"/>
    <cellStyle name="Normal 33 10 2" xfId="16614"/>
    <cellStyle name="Normal 33 10 2 2" xfId="51830"/>
    <cellStyle name="Normal 33 10 2 3" xfId="29219"/>
    <cellStyle name="Normal 33 10 3" xfId="13060"/>
    <cellStyle name="Normal 33 10 3 2" xfId="48278"/>
    <cellStyle name="Normal 33 10 4" xfId="39233"/>
    <cellStyle name="Normal 33 10 5" xfId="25667"/>
    <cellStyle name="Normal 33 11" xfId="5437"/>
    <cellStyle name="Normal 33 11 2" xfId="18068"/>
    <cellStyle name="Normal 33 11 2 2" xfId="53284"/>
    <cellStyle name="Normal 33 11 3" xfId="40687"/>
    <cellStyle name="Normal 33 11 4" xfId="30673"/>
    <cellStyle name="Normal 33 12" xfId="6893"/>
    <cellStyle name="Normal 33 12 2" xfId="19522"/>
    <cellStyle name="Normal 33 12 2 2" xfId="54738"/>
    <cellStyle name="Normal 33 12 3" xfId="42141"/>
    <cellStyle name="Normal 33 12 4" xfId="32127"/>
    <cellStyle name="Normal 33 13" xfId="8675"/>
    <cellStyle name="Normal 33 13 2" xfId="21298"/>
    <cellStyle name="Normal 33 13 2 2" xfId="56514"/>
    <cellStyle name="Normal 33 13 3" xfId="43917"/>
    <cellStyle name="Normal 33 13 4" xfId="33903"/>
    <cellStyle name="Normal 33 14" xfId="10680"/>
    <cellStyle name="Normal 33 14 2" xfId="23291"/>
    <cellStyle name="Normal 33 14 2 2" xfId="58507"/>
    <cellStyle name="Normal 33 14 3" xfId="45910"/>
    <cellStyle name="Normal 33 14 4" xfId="35896"/>
    <cellStyle name="Normal 33 15" xfId="14837"/>
    <cellStyle name="Normal 33 15 2" xfId="50054"/>
    <cellStyle name="Normal 33 15 3" xfId="27443"/>
    <cellStyle name="Normal 33 16" xfId="12251"/>
    <cellStyle name="Normal 33 16 2" xfId="47469"/>
    <cellStyle name="Normal 33 17" xfId="37456"/>
    <cellStyle name="Normal 33 18" xfId="24858"/>
    <cellStyle name="Normal 33 19" xfId="60071"/>
    <cellStyle name="Normal 33 2" xfId="621"/>
    <cellStyle name="Normal 33 2 10" xfId="5482"/>
    <cellStyle name="Normal 33 2 10 2" xfId="18113"/>
    <cellStyle name="Normal 33 2 10 2 2" xfId="53329"/>
    <cellStyle name="Normal 33 2 10 3" xfId="40732"/>
    <cellStyle name="Normal 33 2 10 4" xfId="30718"/>
    <cellStyle name="Normal 33 2 11" xfId="6938"/>
    <cellStyle name="Normal 33 2 11 2" xfId="19567"/>
    <cellStyle name="Normal 33 2 11 2 2" xfId="54783"/>
    <cellStyle name="Normal 33 2 11 3" xfId="42186"/>
    <cellStyle name="Normal 33 2 11 4" xfId="32172"/>
    <cellStyle name="Normal 33 2 12" xfId="8720"/>
    <cellStyle name="Normal 33 2 12 2" xfId="21343"/>
    <cellStyle name="Normal 33 2 12 2 2" xfId="56559"/>
    <cellStyle name="Normal 33 2 12 3" xfId="43962"/>
    <cellStyle name="Normal 33 2 12 4" xfId="33948"/>
    <cellStyle name="Normal 33 2 13" xfId="10681"/>
    <cellStyle name="Normal 33 2 13 2" xfId="23292"/>
    <cellStyle name="Normal 33 2 13 2 2" xfId="58508"/>
    <cellStyle name="Normal 33 2 13 3" xfId="45911"/>
    <cellStyle name="Normal 33 2 13 4" xfId="35897"/>
    <cellStyle name="Normal 33 2 14" xfId="14882"/>
    <cellStyle name="Normal 33 2 14 2" xfId="50099"/>
    <cellStyle name="Normal 33 2 14 3" xfId="27488"/>
    <cellStyle name="Normal 33 2 15" xfId="12296"/>
    <cellStyle name="Normal 33 2 15 2" xfId="47514"/>
    <cellStyle name="Normal 33 2 16" xfId="37501"/>
    <cellStyle name="Normal 33 2 17" xfId="24903"/>
    <cellStyle name="Normal 33 2 18" xfId="60116"/>
    <cellStyle name="Normal 33 2 2" xfId="1795"/>
    <cellStyle name="Normal 33 2 2 10" xfId="7012"/>
    <cellStyle name="Normal 33 2 2 10 2" xfId="19639"/>
    <cellStyle name="Normal 33 2 2 10 2 2" xfId="54855"/>
    <cellStyle name="Normal 33 2 2 10 3" xfId="42258"/>
    <cellStyle name="Normal 33 2 2 10 4" xfId="32244"/>
    <cellStyle name="Normal 33 2 2 11" xfId="8793"/>
    <cellStyle name="Normal 33 2 2 11 2" xfId="21415"/>
    <cellStyle name="Normal 33 2 2 11 2 2" xfId="56631"/>
    <cellStyle name="Normal 33 2 2 11 3" xfId="44034"/>
    <cellStyle name="Normal 33 2 2 11 4" xfId="34020"/>
    <cellStyle name="Normal 33 2 2 12" xfId="10682"/>
    <cellStyle name="Normal 33 2 2 12 2" xfId="23293"/>
    <cellStyle name="Normal 33 2 2 12 2 2" xfId="58509"/>
    <cellStyle name="Normal 33 2 2 12 3" xfId="45912"/>
    <cellStyle name="Normal 33 2 2 12 4" xfId="35898"/>
    <cellStyle name="Normal 33 2 2 13" xfId="14954"/>
    <cellStyle name="Normal 33 2 2 13 2" xfId="50171"/>
    <cellStyle name="Normal 33 2 2 13 3" xfId="27560"/>
    <cellStyle name="Normal 33 2 2 14" xfId="12368"/>
    <cellStyle name="Normal 33 2 2 14 2" xfId="47586"/>
    <cellStyle name="Normal 33 2 2 15" xfId="37573"/>
    <cellStyle name="Normal 33 2 2 16" xfId="24975"/>
    <cellStyle name="Normal 33 2 2 17" xfId="60188"/>
    <cellStyle name="Normal 33 2 2 2" xfId="2398"/>
    <cellStyle name="Normal 33 2 2 2 10" xfId="10683"/>
    <cellStyle name="Normal 33 2 2 2 10 2" xfId="23294"/>
    <cellStyle name="Normal 33 2 2 2 10 2 2" xfId="58510"/>
    <cellStyle name="Normal 33 2 2 2 10 3" xfId="45913"/>
    <cellStyle name="Normal 33 2 2 2 10 4" xfId="35899"/>
    <cellStyle name="Normal 33 2 2 2 11" xfId="15109"/>
    <cellStyle name="Normal 33 2 2 2 11 2" xfId="50325"/>
    <cellStyle name="Normal 33 2 2 2 11 3" xfId="27714"/>
    <cellStyle name="Normal 33 2 2 2 12" xfId="12522"/>
    <cellStyle name="Normal 33 2 2 2 12 2" xfId="47740"/>
    <cellStyle name="Normal 33 2 2 2 13" xfId="37728"/>
    <cellStyle name="Normal 33 2 2 2 14" xfId="25129"/>
    <cellStyle name="Normal 33 2 2 2 15" xfId="60342"/>
    <cellStyle name="Normal 33 2 2 2 2" xfId="3244"/>
    <cellStyle name="Normal 33 2 2 2 2 10" xfId="25613"/>
    <cellStyle name="Normal 33 2 2 2 2 11" xfId="61148"/>
    <cellStyle name="Normal 33 2 2 2 2 2" xfId="5044"/>
    <cellStyle name="Normal 33 2 2 2 2 2 2" xfId="17691"/>
    <cellStyle name="Normal 33 2 2 2 2 2 2 2" xfId="52907"/>
    <cellStyle name="Normal 33 2 2 2 2 2 2 3" xfId="30296"/>
    <cellStyle name="Normal 33 2 2 2 2 2 3" xfId="14137"/>
    <cellStyle name="Normal 33 2 2 2 2 2 3 2" xfId="49355"/>
    <cellStyle name="Normal 33 2 2 2 2 2 4" xfId="40310"/>
    <cellStyle name="Normal 33 2 2 2 2 2 5" xfId="26744"/>
    <cellStyle name="Normal 33 2 2 2 2 3" xfId="6514"/>
    <cellStyle name="Normal 33 2 2 2 2 3 2" xfId="19145"/>
    <cellStyle name="Normal 33 2 2 2 2 3 2 2" xfId="54361"/>
    <cellStyle name="Normal 33 2 2 2 2 3 3" xfId="41764"/>
    <cellStyle name="Normal 33 2 2 2 2 3 4" xfId="31750"/>
    <cellStyle name="Normal 33 2 2 2 2 4" xfId="7973"/>
    <cellStyle name="Normal 33 2 2 2 2 4 2" xfId="20599"/>
    <cellStyle name="Normal 33 2 2 2 2 4 2 2" xfId="55815"/>
    <cellStyle name="Normal 33 2 2 2 2 4 3" xfId="43218"/>
    <cellStyle name="Normal 33 2 2 2 2 4 4" xfId="33204"/>
    <cellStyle name="Normal 33 2 2 2 2 5" xfId="9754"/>
    <cellStyle name="Normal 33 2 2 2 2 5 2" xfId="22375"/>
    <cellStyle name="Normal 33 2 2 2 2 5 2 2" xfId="57591"/>
    <cellStyle name="Normal 33 2 2 2 2 5 3" xfId="44994"/>
    <cellStyle name="Normal 33 2 2 2 2 5 4" xfId="34980"/>
    <cellStyle name="Normal 33 2 2 2 2 6" xfId="11548"/>
    <cellStyle name="Normal 33 2 2 2 2 6 2" xfId="24151"/>
    <cellStyle name="Normal 33 2 2 2 2 6 2 2" xfId="59367"/>
    <cellStyle name="Normal 33 2 2 2 2 6 3" xfId="46770"/>
    <cellStyle name="Normal 33 2 2 2 2 6 4" xfId="36756"/>
    <cellStyle name="Normal 33 2 2 2 2 7" xfId="15915"/>
    <cellStyle name="Normal 33 2 2 2 2 7 2" xfId="51131"/>
    <cellStyle name="Normal 33 2 2 2 2 7 3" xfId="28520"/>
    <cellStyle name="Normal 33 2 2 2 2 8" xfId="13006"/>
    <cellStyle name="Normal 33 2 2 2 2 8 2" xfId="48224"/>
    <cellStyle name="Normal 33 2 2 2 2 9" xfId="38534"/>
    <cellStyle name="Normal 33 2 2 2 3" xfId="3573"/>
    <cellStyle name="Normal 33 2 2 2 3 10" xfId="27069"/>
    <cellStyle name="Normal 33 2 2 2 3 11" xfId="61473"/>
    <cellStyle name="Normal 33 2 2 2 3 2" xfId="5369"/>
    <cellStyle name="Normal 33 2 2 2 3 2 2" xfId="18016"/>
    <cellStyle name="Normal 33 2 2 2 3 2 2 2" xfId="53232"/>
    <cellStyle name="Normal 33 2 2 2 3 2 3" xfId="40635"/>
    <cellStyle name="Normal 33 2 2 2 3 2 4" xfId="30621"/>
    <cellStyle name="Normal 33 2 2 2 3 3" xfId="6839"/>
    <cellStyle name="Normal 33 2 2 2 3 3 2" xfId="19470"/>
    <cellStyle name="Normal 33 2 2 2 3 3 2 2" xfId="54686"/>
    <cellStyle name="Normal 33 2 2 2 3 3 3" xfId="42089"/>
    <cellStyle name="Normal 33 2 2 2 3 3 4" xfId="32075"/>
    <cellStyle name="Normal 33 2 2 2 3 4" xfId="8298"/>
    <cellStyle name="Normal 33 2 2 2 3 4 2" xfId="20924"/>
    <cellStyle name="Normal 33 2 2 2 3 4 2 2" xfId="56140"/>
    <cellStyle name="Normal 33 2 2 2 3 4 3" xfId="43543"/>
    <cellStyle name="Normal 33 2 2 2 3 4 4" xfId="33529"/>
    <cellStyle name="Normal 33 2 2 2 3 5" xfId="10079"/>
    <cellStyle name="Normal 33 2 2 2 3 5 2" xfId="22700"/>
    <cellStyle name="Normal 33 2 2 2 3 5 2 2" xfId="57916"/>
    <cellStyle name="Normal 33 2 2 2 3 5 3" xfId="45319"/>
    <cellStyle name="Normal 33 2 2 2 3 5 4" xfId="35305"/>
    <cellStyle name="Normal 33 2 2 2 3 6" xfId="11873"/>
    <cellStyle name="Normal 33 2 2 2 3 6 2" xfId="24476"/>
    <cellStyle name="Normal 33 2 2 2 3 6 2 2" xfId="59692"/>
    <cellStyle name="Normal 33 2 2 2 3 6 3" xfId="47095"/>
    <cellStyle name="Normal 33 2 2 2 3 6 4" xfId="37081"/>
    <cellStyle name="Normal 33 2 2 2 3 7" xfId="16240"/>
    <cellStyle name="Normal 33 2 2 2 3 7 2" xfId="51456"/>
    <cellStyle name="Normal 33 2 2 2 3 7 3" xfId="28845"/>
    <cellStyle name="Normal 33 2 2 2 3 8" xfId="14462"/>
    <cellStyle name="Normal 33 2 2 2 3 8 2" xfId="49680"/>
    <cellStyle name="Normal 33 2 2 2 3 9" xfId="38859"/>
    <cellStyle name="Normal 33 2 2 2 4" xfId="2734"/>
    <cellStyle name="Normal 33 2 2 2 4 10" xfId="26260"/>
    <cellStyle name="Normal 33 2 2 2 4 11" xfId="60664"/>
    <cellStyle name="Normal 33 2 2 2 4 2" xfId="4560"/>
    <cellStyle name="Normal 33 2 2 2 4 2 2" xfId="17207"/>
    <cellStyle name="Normal 33 2 2 2 4 2 2 2" xfId="52423"/>
    <cellStyle name="Normal 33 2 2 2 4 2 3" xfId="39826"/>
    <cellStyle name="Normal 33 2 2 2 4 2 4" xfId="29812"/>
    <cellStyle name="Normal 33 2 2 2 4 3" xfId="6030"/>
    <cellStyle name="Normal 33 2 2 2 4 3 2" xfId="18661"/>
    <cellStyle name="Normal 33 2 2 2 4 3 2 2" xfId="53877"/>
    <cellStyle name="Normal 33 2 2 2 4 3 3" xfId="41280"/>
    <cellStyle name="Normal 33 2 2 2 4 3 4" xfId="31266"/>
    <cellStyle name="Normal 33 2 2 2 4 4" xfId="7489"/>
    <cellStyle name="Normal 33 2 2 2 4 4 2" xfId="20115"/>
    <cellStyle name="Normal 33 2 2 2 4 4 2 2" xfId="55331"/>
    <cellStyle name="Normal 33 2 2 2 4 4 3" xfId="42734"/>
    <cellStyle name="Normal 33 2 2 2 4 4 4" xfId="32720"/>
    <cellStyle name="Normal 33 2 2 2 4 5" xfId="9270"/>
    <cellStyle name="Normal 33 2 2 2 4 5 2" xfId="21891"/>
    <cellStyle name="Normal 33 2 2 2 4 5 2 2" xfId="57107"/>
    <cellStyle name="Normal 33 2 2 2 4 5 3" xfId="44510"/>
    <cellStyle name="Normal 33 2 2 2 4 5 4" xfId="34496"/>
    <cellStyle name="Normal 33 2 2 2 4 6" xfId="11064"/>
    <cellStyle name="Normal 33 2 2 2 4 6 2" xfId="23667"/>
    <cellStyle name="Normal 33 2 2 2 4 6 2 2" xfId="58883"/>
    <cellStyle name="Normal 33 2 2 2 4 6 3" xfId="46286"/>
    <cellStyle name="Normal 33 2 2 2 4 6 4" xfId="36272"/>
    <cellStyle name="Normal 33 2 2 2 4 7" xfId="15431"/>
    <cellStyle name="Normal 33 2 2 2 4 7 2" xfId="50647"/>
    <cellStyle name="Normal 33 2 2 2 4 7 3" xfId="28036"/>
    <cellStyle name="Normal 33 2 2 2 4 8" xfId="13653"/>
    <cellStyle name="Normal 33 2 2 2 4 8 2" xfId="48871"/>
    <cellStyle name="Normal 33 2 2 2 4 9" xfId="38050"/>
    <cellStyle name="Normal 33 2 2 2 5" xfId="3898"/>
    <cellStyle name="Normal 33 2 2 2 5 2" xfId="8621"/>
    <cellStyle name="Normal 33 2 2 2 5 2 2" xfId="21247"/>
    <cellStyle name="Normal 33 2 2 2 5 2 2 2" xfId="56463"/>
    <cellStyle name="Normal 33 2 2 2 5 2 3" xfId="43866"/>
    <cellStyle name="Normal 33 2 2 2 5 2 4" xfId="33852"/>
    <cellStyle name="Normal 33 2 2 2 5 3" xfId="10402"/>
    <cellStyle name="Normal 33 2 2 2 5 3 2" xfId="23023"/>
    <cellStyle name="Normal 33 2 2 2 5 3 2 2" xfId="58239"/>
    <cellStyle name="Normal 33 2 2 2 5 3 3" xfId="45642"/>
    <cellStyle name="Normal 33 2 2 2 5 3 4" xfId="35628"/>
    <cellStyle name="Normal 33 2 2 2 5 4" xfId="12198"/>
    <cellStyle name="Normal 33 2 2 2 5 4 2" xfId="24799"/>
    <cellStyle name="Normal 33 2 2 2 5 4 2 2" xfId="60015"/>
    <cellStyle name="Normal 33 2 2 2 5 4 3" xfId="47418"/>
    <cellStyle name="Normal 33 2 2 2 5 4 4" xfId="37404"/>
    <cellStyle name="Normal 33 2 2 2 5 5" xfId="16563"/>
    <cellStyle name="Normal 33 2 2 2 5 5 2" xfId="51779"/>
    <cellStyle name="Normal 33 2 2 2 5 5 3" xfId="29168"/>
    <cellStyle name="Normal 33 2 2 2 5 6" xfId="14785"/>
    <cellStyle name="Normal 33 2 2 2 5 6 2" xfId="50003"/>
    <cellStyle name="Normal 33 2 2 2 5 7" xfId="39182"/>
    <cellStyle name="Normal 33 2 2 2 5 8" xfId="27392"/>
    <cellStyle name="Normal 33 2 2 2 6" xfId="4238"/>
    <cellStyle name="Normal 33 2 2 2 6 2" xfId="16885"/>
    <cellStyle name="Normal 33 2 2 2 6 2 2" xfId="52101"/>
    <cellStyle name="Normal 33 2 2 2 6 2 3" xfId="29490"/>
    <cellStyle name="Normal 33 2 2 2 6 3" xfId="13331"/>
    <cellStyle name="Normal 33 2 2 2 6 3 2" xfId="48549"/>
    <cellStyle name="Normal 33 2 2 2 6 4" xfId="39504"/>
    <cellStyle name="Normal 33 2 2 2 6 5" xfId="25938"/>
    <cellStyle name="Normal 33 2 2 2 7" xfId="5708"/>
    <cellStyle name="Normal 33 2 2 2 7 2" xfId="18339"/>
    <cellStyle name="Normal 33 2 2 2 7 2 2" xfId="53555"/>
    <cellStyle name="Normal 33 2 2 2 7 3" xfId="40958"/>
    <cellStyle name="Normal 33 2 2 2 7 4" xfId="30944"/>
    <cellStyle name="Normal 33 2 2 2 8" xfId="7167"/>
    <cellStyle name="Normal 33 2 2 2 8 2" xfId="19793"/>
    <cellStyle name="Normal 33 2 2 2 8 2 2" xfId="55009"/>
    <cellStyle name="Normal 33 2 2 2 8 3" xfId="42412"/>
    <cellStyle name="Normal 33 2 2 2 8 4" xfId="32398"/>
    <cellStyle name="Normal 33 2 2 2 9" xfId="8948"/>
    <cellStyle name="Normal 33 2 2 2 9 2" xfId="21569"/>
    <cellStyle name="Normal 33 2 2 2 9 2 2" xfId="56785"/>
    <cellStyle name="Normal 33 2 2 2 9 3" xfId="44188"/>
    <cellStyle name="Normal 33 2 2 2 9 4" xfId="34174"/>
    <cellStyle name="Normal 33 2 2 3" xfId="3084"/>
    <cellStyle name="Normal 33 2 2 3 10" xfId="25456"/>
    <cellStyle name="Normal 33 2 2 3 11" xfId="60991"/>
    <cellStyle name="Normal 33 2 2 3 2" xfId="4887"/>
    <cellStyle name="Normal 33 2 2 3 2 2" xfId="17534"/>
    <cellStyle name="Normal 33 2 2 3 2 2 2" xfId="52750"/>
    <cellStyle name="Normal 33 2 2 3 2 2 3" xfId="30139"/>
    <cellStyle name="Normal 33 2 2 3 2 3" xfId="13980"/>
    <cellStyle name="Normal 33 2 2 3 2 3 2" xfId="49198"/>
    <cellStyle name="Normal 33 2 2 3 2 4" xfId="40153"/>
    <cellStyle name="Normal 33 2 2 3 2 5" xfId="26587"/>
    <cellStyle name="Normal 33 2 2 3 3" xfId="6357"/>
    <cellStyle name="Normal 33 2 2 3 3 2" xfId="18988"/>
    <cellStyle name="Normal 33 2 2 3 3 2 2" xfId="54204"/>
    <cellStyle name="Normal 33 2 2 3 3 3" xfId="41607"/>
    <cellStyle name="Normal 33 2 2 3 3 4" xfId="31593"/>
    <cellStyle name="Normal 33 2 2 3 4" xfId="7816"/>
    <cellStyle name="Normal 33 2 2 3 4 2" xfId="20442"/>
    <cellStyle name="Normal 33 2 2 3 4 2 2" xfId="55658"/>
    <cellStyle name="Normal 33 2 2 3 4 3" xfId="43061"/>
    <cellStyle name="Normal 33 2 2 3 4 4" xfId="33047"/>
    <cellStyle name="Normal 33 2 2 3 5" xfId="9597"/>
    <cellStyle name="Normal 33 2 2 3 5 2" xfId="22218"/>
    <cellStyle name="Normal 33 2 2 3 5 2 2" xfId="57434"/>
    <cellStyle name="Normal 33 2 2 3 5 3" xfId="44837"/>
    <cellStyle name="Normal 33 2 2 3 5 4" xfId="34823"/>
    <cellStyle name="Normal 33 2 2 3 6" xfId="11391"/>
    <cellStyle name="Normal 33 2 2 3 6 2" xfId="23994"/>
    <cellStyle name="Normal 33 2 2 3 6 2 2" xfId="59210"/>
    <cellStyle name="Normal 33 2 2 3 6 3" xfId="46613"/>
    <cellStyle name="Normal 33 2 2 3 6 4" xfId="36599"/>
    <cellStyle name="Normal 33 2 2 3 7" xfId="15758"/>
    <cellStyle name="Normal 33 2 2 3 7 2" xfId="50974"/>
    <cellStyle name="Normal 33 2 2 3 7 3" xfId="28363"/>
    <cellStyle name="Normal 33 2 2 3 8" xfId="12849"/>
    <cellStyle name="Normal 33 2 2 3 8 2" xfId="48067"/>
    <cellStyle name="Normal 33 2 2 3 9" xfId="38377"/>
    <cellStyle name="Normal 33 2 2 4" xfId="2910"/>
    <cellStyle name="Normal 33 2 2 4 10" xfId="25297"/>
    <cellStyle name="Normal 33 2 2 4 11" xfId="60832"/>
    <cellStyle name="Normal 33 2 2 4 2" xfId="4728"/>
    <cellStyle name="Normal 33 2 2 4 2 2" xfId="17375"/>
    <cellStyle name="Normal 33 2 2 4 2 2 2" xfId="52591"/>
    <cellStyle name="Normal 33 2 2 4 2 2 3" xfId="29980"/>
    <cellStyle name="Normal 33 2 2 4 2 3" xfId="13821"/>
    <cellStyle name="Normal 33 2 2 4 2 3 2" xfId="49039"/>
    <cellStyle name="Normal 33 2 2 4 2 4" xfId="39994"/>
    <cellStyle name="Normal 33 2 2 4 2 5" xfId="26428"/>
    <cellStyle name="Normal 33 2 2 4 3" xfId="6198"/>
    <cellStyle name="Normal 33 2 2 4 3 2" xfId="18829"/>
    <cellStyle name="Normal 33 2 2 4 3 2 2" xfId="54045"/>
    <cellStyle name="Normal 33 2 2 4 3 3" xfId="41448"/>
    <cellStyle name="Normal 33 2 2 4 3 4" xfId="31434"/>
    <cellStyle name="Normal 33 2 2 4 4" xfId="7657"/>
    <cellStyle name="Normal 33 2 2 4 4 2" xfId="20283"/>
    <cellStyle name="Normal 33 2 2 4 4 2 2" xfId="55499"/>
    <cellStyle name="Normal 33 2 2 4 4 3" xfId="42902"/>
    <cellStyle name="Normal 33 2 2 4 4 4" xfId="32888"/>
    <cellStyle name="Normal 33 2 2 4 5" xfId="9438"/>
    <cellStyle name="Normal 33 2 2 4 5 2" xfId="22059"/>
    <cellStyle name="Normal 33 2 2 4 5 2 2" xfId="57275"/>
    <cellStyle name="Normal 33 2 2 4 5 3" xfId="44678"/>
    <cellStyle name="Normal 33 2 2 4 5 4" xfId="34664"/>
    <cellStyle name="Normal 33 2 2 4 6" xfId="11232"/>
    <cellStyle name="Normal 33 2 2 4 6 2" xfId="23835"/>
    <cellStyle name="Normal 33 2 2 4 6 2 2" xfId="59051"/>
    <cellStyle name="Normal 33 2 2 4 6 3" xfId="46454"/>
    <cellStyle name="Normal 33 2 2 4 6 4" xfId="36440"/>
    <cellStyle name="Normal 33 2 2 4 7" xfId="15599"/>
    <cellStyle name="Normal 33 2 2 4 7 2" xfId="50815"/>
    <cellStyle name="Normal 33 2 2 4 7 3" xfId="28204"/>
    <cellStyle name="Normal 33 2 2 4 8" xfId="12690"/>
    <cellStyle name="Normal 33 2 2 4 8 2" xfId="47908"/>
    <cellStyle name="Normal 33 2 2 4 9" xfId="38218"/>
    <cellStyle name="Normal 33 2 2 5" xfId="3419"/>
    <cellStyle name="Normal 33 2 2 5 10" xfId="26915"/>
    <cellStyle name="Normal 33 2 2 5 11" xfId="61319"/>
    <cellStyle name="Normal 33 2 2 5 2" xfId="5215"/>
    <cellStyle name="Normal 33 2 2 5 2 2" xfId="17862"/>
    <cellStyle name="Normal 33 2 2 5 2 2 2" xfId="53078"/>
    <cellStyle name="Normal 33 2 2 5 2 3" xfId="40481"/>
    <cellStyle name="Normal 33 2 2 5 2 4" xfId="30467"/>
    <cellStyle name="Normal 33 2 2 5 3" xfId="6685"/>
    <cellStyle name="Normal 33 2 2 5 3 2" xfId="19316"/>
    <cellStyle name="Normal 33 2 2 5 3 2 2" xfId="54532"/>
    <cellStyle name="Normal 33 2 2 5 3 3" xfId="41935"/>
    <cellStyle name="Normal 33 2 2 5 3 4" xfId="31921"/>
    <cellStyle name="Normal 33 2 2 5 4" xfId="8144"/>
    <cellStyle name="Normal 33 2 2 5 4 2" xfId="20770"/>
    <cellStyle name="Normal 33 2 2 5 4 2 2" xfId="55986"/>
    <cellStyle name="Normal 33 2 2 5 4 3" xfId="43389"/>
    <cellStyle name="Normal 33 2 2 5 4 4" xfId="33375"/>
    <cellStyle name="Normal 33 2 2 5 5" xfId="9925"/>
    <cellStyle name="Normal 33 2 2 5 5 2" xfId="22546"/>
    <cellStyle name="Normal 33 2 2 5 5 2 2" xfId="57762"/>
    <cellStyle name="Normal 33 2 2 5 5 3" xfId="45165"/>
    <cellStyle name="Normal 33 2 2 5 5 4" xfId="35151"/>
    <cellStyle name="Normal 33 2 2 5 6" xfId="11719"/>
    <cellStyle name="Normal 33 2 2 5 6 2" xfId="24322"/>
    <cellStyle name="Normal 33 2 2 5 6 2 2" xfId="59538"/>
    <cellStyle name="Normal 33 2 2 5 6 3" xfId="46941"/>
    <cellStyle name="Normal 33 2 2 5 6 4" xfId="36927"/>
    <cellStyle name="Normal 33 2 2 5 7" xfId="16086"/>
    <cellStyle name="Normal 33 2 2 5 7 2" xfId="51302"/>
    <cellStyle name="Normal 33 2 2 5 7 3" xfId="28691"/>
    <cellStyle name="Normal 33 2 2 5 8" xfId="14308"/>
    <cellStyle name="Normal 33 2 2 5 8 2" xfId="49526"/>
    <cellStyle name="Normal 33 2 2 5 9" xfId="38705"/>
    <cellStyle name="Normal 33 2 2 6" xfId="2579"/>
    <cellStyle name="Normal 33 2 2 6 10" xfId="26106"/>
    <cellStyle name="Normal 33 2 2 6 11" xfId="60510"/>
    <cellStyle name="Normal 33 2 2 6 2" xfId="4406"/>
    <cellStyle name="Normal 33 2 2 6 2 2" xfId="17053"/>
    <cellStyle name="Normal 33 2 2 6 2 2 2" xfId="52269"/>
    <cellStyle name="Normal 33 2 2 6 2 3" xfId="39672"/>
    <cellStyle name="Normal 33 2 2 6 2 4" xfId="29658"/>
    <cellStyle name="Normal 33 2 2 6 3" xfId="5876"/>
    <cellStyle name="Normal 33 2 2 6 3 2" xfId="18507"/>
    <cellStyle name="Normal 33 2 2 6 3 2 2" xfId="53723"/>
    <cellStyle name="Normal 33 2 2 6 3 3" xfId="41126"/>
    <cellStyle name="Normal 33 2 2 6 3 4" xfId="31112"/>
    <cellStyle name="Normal 33 2 2 6 4" xfId="7335"/>
    <cellStyle name="Normal 33 2 2 6 4 2" xfId="19961"/>
    <cellStyle name="Normal 33 2 2 6 4 2 2" xfId="55177"/>
    <cellStyle name="Normal 33 2 2 6 4 3" xfId="42580"/>
    <cellStyle name="Normal 33 2 2 6 4 4" xfId="32566"/>
    <cellStyle name="Normal 33 2 2 6 5" xfId="9116"/>
    <cellStyle name="Normal 33 2 2 6 5 2" xfId="21737"/>
    <cellStyle name="Normal 33 2 2 6 5 2 2" xfId="56953"/>
    <cellStyle name="Normal 33 2 2 6 5 3" xfId="44356"/>
    <cellStyle name="Normal 33 2 2 6 5 4" xfId="34342"/>
    <cellStyle name="Normal 33 2 2 6 6" xfId="10910"/>
    <cellStyle name="Normal 33 2 2 6 6 2" xfId="23513"/>
    <cellStyle name="Normal 33 2 2 6 6 2 2" xfId="58729"/>
    <cellStyle name="Normal 33 2 2 6 6 3" xfId="46132"/>
    <cellStyle name="Normal 33 2 2 6 6 4" xfId="36118"/>
    <cellStyle name="Normal 33 2 2 6 7" xfId="15277"/>
    <cellStyle name="Normal 33 2 2 6 7 2" xfId="50493"/>
    <cellStyle name="Normal 33 2 2 6 7 3" xfId="27882"/>
    <cellStyle name="Normal 33 2 2 6 8" xfId="13499"/>
    <cellStyle name="Normal 33 2 2 6 8 2" xfId="48717"/>
    <cellStyle name="Normal 33 2 2 6 9" xfId="37896"/>
    <cellStyle name="Normal 33 2 2 7" xfId="3743"/>
    <cellStyle name="Normal 33 2 2 7 2" xfId="8467"/>
    <cellStyle name="Normal 33 2 2 7 2 2" xfId="21093"/>
    <cellStyle name="Normal 33 2 2 7 2 2 2" xfId="56309"/>
    <cellStyle name="Normal 33 2 2 7 2 3" xfId="43712"/>
    <cellStyle name="Normal 33 2 2 7 2 4" xfId="33698"/>
    <cellStyle name="Normal 33 2 2 7 3" xfId="10248"/>
    <cellStyle name="Normal 33 2 2 7 3 2" xfId="22869"/>
    <cellStyle name="Normal 33 2 2 7 3 2 2" xfId="58085"/>
    <cellStyle name="Normal 33 2 2 7 3 3" xfId="45488"/>
    <cellStyle name="Normal 33 2 2 7 3 4" xfId="35474"/>
    <cellStyle name="Normal 33 2 2 7 4" xfId="12044"/>
    <cellStyle name="Normal 33 2 2 7 4 2" xfId="24645"/>
    <cellStyle name="Normal 33 2 2 7 4 2 2" xfId="59861"/>
    <cellStyle name="Normal 33 2 2 7 4 3" xfId="47264"/>
    <cellStyle name="Normal 33 2 2 7 4 4" xfId="37250"/>
    <cellStyle name="Normal 33 2 2 7 5" xfId="16409"/>
    <cellStyle name="Normal 33 2 2 7 5 2" xfId="51625"/>
    <cellStyle name="Normal 33 2 2 7 5 3" xfId="29014"/>
    <cellStyle name="Normal 33 2 2 7 6" xfId="14631"/>
    <cellStyle name="Normal 33 2 2 7 6 2" xfId="49849"/>
    <cellStyle name="Normal 33 2 2 7 7" xfId="39028"/>
    <cellStyle name="Normal 33 2 2 7 8" xfId="27238"/>
    <cellStyle name="Normal 33 2 2 8" xfId="4081"/>
    <cellStyle name="Normal 33 2 2 8 2" xfId="16731"/>
    <cellStyle name="Normal 33 2 2 8 2 2" xfId="51947"/>
    <cellStyle name="Normal 33 2 2 8 2 3" xfId="29336"/>
    <cellStyle name="Normal 33 2 2 8 3" xfId="13177"/>
    <cellStyle name="Normal 33 2 2 8 3 2" xfId="48395"/>
    <cellStyle name="Normal 33 2 2 8 4" xfId="39350"/>
    <cellStyle name="Normal 33 2 2 8 5" xfId="25784"/>
    <cellStyle name="Normal 33 2 2 9" xfId="5554"/>
    <cellStyle name="Normal 33 2 2 9 2" xfId="18185"/>
    <cellStyle name="Normal 33 2 2 9 2 2" xfId="53401"/>
    <cellStyle name="Normal 33 2 2 9 3" xfId="40804"/>
    <cellStyle name="Normal 33 2 2 9 4" xfId="30790"/>
    <cellStyle name="Normal 33 2 3" xfId="2323"/>
    <cellStyle name="Normal 33 2 3 10" xfId="10684"/>
    <cellStyle name="Normal 33 2 3 10 2" xfId="23295"/>
    <cellStyle name="Normal 33 2 3 10 2 2" xfId="58511"/>
    <cellStyle name="Normal 33 2 3 10 3" xfId="45914"/>
    <cellStyle name="Normal 33 2 3 10 4" xfId="35900"/>
    <cellStyle name="Normal 33 2 3 11" xfId="15035"/>
    <cellStyle name="Normal 33 2 3 11 2" xfId="50251"/>
    <cellStyle name="Normal 33 2 3 11 3" xfId="27640"/>
    <cellStyle name="Normal 33 2 3 12" xfId="12448"/>
    <cellStyle name="Normal 33 2 3 12 2" xfId="47666"/>
    <cellStyle name="Normal 33 2 3 13" xfId="37654"/>
    <cellStyle name="Normal 33 2 3 14" xfId="25055"/>
    <cellStyle name="Normal 33 2 3 15" xfId="60268"/>
    <cellStyle name="Normal 33 2 3 2" xfId="3170"/>
    <cellStyle name="Normal 33 2 3 2 10" xfId="25539"/>
    <cellStyle name="Normal 33 2 3 2 11" xfId="61074"/>
    <cellStyle name="Normal 33 2 3 2 2" xfId="4970"/>
    <cellStyle name="Normal 33 2 3 2 2 2" xfId="17617"/>
    <cellStyle name="Normal 33 2 3 2 2 2 2" xfId="52833"/>
    <cellStyle name="Normal 33 2 3 2 2 2 3" xfId="30222"/>
    <cellStyle name="Normal 33 2 3 2 2 3" xfId="14063"/>
    <cellStyle name="Normal 33 2 3 2 2 3 2" xfId="49281"/>
    <cellStyle name="Normal 33 2 3 2 2 4" xfId="40236"/>
    <cellStyle name="Normal 33 2 3 2 2 5" xfId="26670"/>
    <cellStyle name="Normal 33 2 3 2 3" xfId="6440"/>
    <cellStyle name="Normal 33 2 3 2 3 2" xfId="19071"/>
    <cellStyle name="Normal 33 2 3 2 3 2 2" xfId="54287"/>
    <cellStyle name="Normal 33 2 3 2 3 3" xfId="41690"/>
    <cellStyle name="Normal 33 2 3 2 3 4" xfId="31676"/>
    <cellStyle name="Normal 33 2 3 2 4" xfId="7899"/>
    <cellStyle name="Normal 33 2 3 2 4 2" xfId="20525"/>
    <cellStyle name="Normal 33 2 3 2 4 2 2" xfId="55741"/>
    <cellStyle name="Normal 33 2 3 2 4 3" xfId="43144"/>
    <cellStyle name="Normal 33 2 3 2 4 4" xfId="33130"/>
    <cellStyle name="Normal 33 2 3 2 5" xfId="9680"/>
    <cellStyle name="Normal 33 2 3 2 5 2" xfId="22301"/>
    <cellStyle name="Normal 33 2 3 2 5 2 2" xfId="57517"/>
    <cellStyle name="Normal 33 2 3 2 5 3" xfId="44920"/>
    <cellStyle name="Normal 33 2 3 2 5 4" xfId="34906"/>
    <cellStyle name="Normal 33 2 3 2 6" xfId="11474"/>
    <cellStyle name="Normal 33 2 3 2 6 2" xfId="24077"/>
    <cellStyle name="Normal 33 2 3 2 6 2 2" xfId="59293"/>
    <cellStyle name="Normal 33 2 3 2 6 3" xfId="46696"/>
    <cellStyle name="Normal 33 2 3 2 6 4" xfId="36682"/>
    <cellStyle name="Normal 33 2 3 2 7" xfId="15841"/>
    <cellStyle name="Normal 33 2 3 2 7 2" xfId="51057"/>
    <cellStyle name="Normal 33 2 3 2 7 3" xfId="28446"/>
    <cellStyle name="Normal 33 2 3 2 8" xfId="12932"/>
    <cellStyle name="Normal 33 2 3 2 8 2" xfId="48150"/>
    <cellStyle name="Normal 33 2 3 2 9" xfId="38460"/>
    <cellStyle name="Normal 33 2 3 3" xfId="3499"/>
    <cellStyle name="Normal 33 2 3 3 10" xfId="26995"/>
    <cellStyle name="Normal 33 2 3 3 11" xfId="61399"/>
    <cellStyle name="Normal 33 2 3 3 2" xfId="5295"/>
    <cellStyle name="Normal 33 2 3 3 2 2" xfId="17942"/>
    <cellStyle name="Normal 33 2 3 3 2 2 2" xfId="53158"/>
    <cellStyle name="Normal 33 2 3 3 2 3" xfId="40561"/>
    <cellStyle name="Normal 33 2 3 3 2 4" xfId="30547"/>
    <cellStyle name="Normal 33 2 3 3 3" xfId="6765"/>
    <cellStyle name="Normal 33 2 3 3 3 2" xfId="19396"/>
    <cellStyle name="Normal 33 2 3 3 3 2 2" xfId="54612"/>
    <cellStyle name="Normal 33 2 3 3 3 3" xfId="42015"/>
    <cellStyle name="Normal 33 2 3 3 3 4" xfId="32001"/>
    <cellStyle name="Normal 33 2 3 3 4" xfId="8224"/>
    <cellStyle name="Normal 33 2 3 3 4 2" xfId="20850"/>
    <cellStyle name="Normal 33 2 3 3 4 2 2" xfId="56066"/>
    <cellStyle name="Normal 33 2 3 3 4 3" xfId="43469"/>
    <cellStyle name="Normal 33 2 3 3 4 4" xfId="33455"/>
    <cellStyle name="Normal 33 2 3 3 5" xfId="10005"/>
    <cellStyle name="Normal 33 2 3 3 5 2" xfId="22626"/>
    <cellStyle name="Normal 33 2 3 3 5 2 2" xfId="57842"/>
    <cellStyle name="Normal 33 2 3 3 5 3" xfId="45245"/>
    <cellStyle name="Normal 33 2 3 3 5 4" xfId="35231"/>
    <cellStyle name="Normal 33 2 3 3 6" xfId="11799"/>
    <cellStyle name="Normal 33 2 3 3 6 2" xfId="24402"/>
    <cellStyle name="Normal 33 2 3 3 6 2 2" xfId="59618"/>
    <cellStyle name="Normal 33 2 3 3 6 3" xfId="47021"/>
    <cellStyle name="Normal 33 2 3 3 6 4" xfId="37007"/>
    <cellStyle name="Normal 33 2 3 3 7" xfId="16166"/>
    <cellStyle name="Normal 33 2 3 3 7 2" xfId="51382"/>
    <cellStyle name="Normal 33 2 3 3 7 3" xfId="28771"/>
    <cellStyle name="Normal 33 2 3 3 8" xfId="14388"/>
    <cellStyle name="Normal 33 2 3 3 8 2" xfId="49606"/>
    <cellStyle name="Normal 33 2 3 3 9" xfId="38785"/>
    <cellStyle name="Normal 33 2 3 4" xfId="2660"/>
    <cellStyle name="Normal 33 2 3 4 10" xfId="26186"/>
    <cellStyle name="Normal 33 2 3 4 11" xfId="60590"/>
    <cellStyle name="Normal 33 2 3 4 2" xfId="4486"/>
    <cellStyle name="Normal 33 2 3 4 2 2" xfId="17133"/>
    <cellStyle name="Normal 33 2 3 4 2 2 2" xfId="52349"/>
    <cellStyle name="Normal 33 2 3 4 2 3" xfId="39752"/>
    <cellStyle name="Normal 33 2 3 4 2 4" xfId="29738"/>
    <cellStyle name="Normal 33 2 3 4 3" xfId="5956"/>
    <cellStyle name="Normal 33 2 3 4 3 2" xfId="18587"/>
    <cellStyle name="Normal 33 2 3 4 3 2 2" xfId="53803"/>
    <cellStyle name="Normal 33 2 3 4 3 3" xfId="41206"/>
    <cellStyle name="Normal 33 2 3 4 3 4" xfId="31192"/>
    <cellStyle name="Normal 33 2 3 4 4" xfId="7415"/>
    <cellStyle name="Normal 33 2 3 4 4 2" xfId="20041"/>
    <cellStyle name="Normal 33 2 3 4 4 2 2" xfId="55257"/>
    <cellStyle name="Normal 33 2 3 4 4 3" xfId="42660"/>
    <cellStyle name="Normal 33 2 3 4 4 4" xfId="32646"/>
    <cellStyle name="Normal 33 2 3 4 5" xfId="9196"/>
    <cellStyle name="Normal 33 2 3 4 5 2" xfId="21817"/>
    <cellStyle name="Normal 33 2 3 4 5 2 2" xfId="57033"/>
    <cellStyle name="Normal 33 2 3 4 5 3" xfId="44436"/>
    <cellStyle name="Normal 33 2 3 4 5 4" xfId="34422"/>
    <cellStyle name="Normal 33 2 3 4 6" xfId="10990"/>
    <cellStyle name="Normal 33 2 3 4 6 2" xfId="23593"/>
    <cellStyle name="Normal 33 2 3 4 6 2 2" xfId="58809"/>
    <cellStyle name="Normal 33 2 3 4 6 3" xfId="46212"/>
    <cellStyle name="Normal 33 2 3 4 6 4" xfId="36198"/>
    <cellStyle name="Normal 33 2 3 4 7" xfId="15357"/>
    <cellStyle name="Normal 33 2 3 4 7 2" xfId="50573"/>
    <cellStyle name="Normal 33 2 3 4 7 3" xfId="27962"/>
    <cellStyle name="Normal 33 2 3 4 8" xfId="13579"/>
    <cellStyle name="Normal 33 2 3 4 8 2" xfId="48797"/>
    <cellStyle name="Normal 33 2 3 4 9" xfId="37976"/>
    <cellStyle name="Normal 33 2 3 5" xfId="3824"/>
    <cellStyle name="Normal 33 2 3 5 2" xfId="8547"/>
    <cellStyle name="Normal 33 2 3 5 2 2" xfId="21173"/>
    <cellStyle name="Normal 33 2 3 5 2 2 2" xfId="56389"/>
    <cellStyle name="Normal 33 2 3 5 2 3" xfId="43792"/>
    <cellStyle name="Normal 33 2 3 5 2 4" xfId="33778"/>
    <cellStyle name="Normal 33 2 3 5 3" xfId="10328"/>
    <cellStyle name="Normal 33 2 3 5 3 2" xfId="22949"/>
    <cellStyle name="Normal 33 2 3 5 3 2 2" xfId="58165"/>
    <cellStyle name="Normal 33 2 3 5 3 3" xfId="45568"/>
    <cellStyle name="Normal 33 2 3 5 3 4" xfId="35554"/>
    <cellStyle name="Normal 33 2 3 5 4" xfId="12124"/>
    <cellStyle name="Normal 33 2 3 5 4 2" xfId="24725"/>
    <cellStyle name="Normal 33 2 3 5 4 2 2" xfId="59941"/>
    <cellStyle name="Normal 33 2 3 5 4 3" xfId="47344"/>
    <cellStyle name="Normal 33 2 3 5 4 4" xfId="37330"/>
    <cellStyle name="Normal 33 2 3 5 5" xfId="16489"/>
    <cellStyle name="Normal 33 2 3 5 5 2" xfId="51705"/>
    <cellStyle name="Normal 33 2 3 5 5 3" xfId="29094"/>
    <cellStyle name="Normal 33 2 3 5 6" xfId="14711"/>
    <cellStyle name="Normal 33 2 3 5 6 2" xfId="49929"/>
    <cellStyle name="Normal 33 2 3 5 7" xfId="39108"/>
    <cellStyle name="Normal 33 2 3 5 8" xfId="27318"/>
    <cellStyle name="Normal 33 2 3 6" xfId="4164"/>
    <cellStyle name="Normal 33 2 3 6 2" xfId="16811"/>
    <cellStyle name="Normal 33 2 3 6 2 2" xfId="52027"/>
    <cellStyle name="Normal 33 2 3 6 2 3" xfId="29416"/>
    <cellStyle name="Normal 33 2 3 6 3" xfId="13257"/>
    <cellStyle name="Normal 33 2 3 6 3 2" xfId="48475"/>
    <cellStyle name="Normal 33 2 3 6 4" xfId="39430"/>
    <cellStyle name="Normal 33 2 3 6 5" xfId="25864"/>
    <cellStyle name="Normal 33 2 3 7" xfId="5634"/>
    <cellStyle name="Normal 33 2 3 7 2" xfId="18265"/>
    <cellStyle name="Normal 33 2 3 7 2 2" xfId="53481"/>
    <cellStyle name="Normal 33 2 3 7 3" xfId="40884"/>
    <cellStyle name="Normal 33 2 3 7 4" xfId="30870"/>
    <cellStyle name="Normal 33 2 3 8" xfId="7093"/>
    <cellStyle name="Normal 33 2 3 8 2" xfId="19719"/>
    <cellStyle name="Normal 33 2 3 8 2 2" xfId="54935"/>
    <cellStyle name="Normal 33 2 3 8 3" xfId="42338"/>
    <cellStyle name="Normal 33 2 3 8 4" xfId="32324"/>
    <cellStyle name="Normal 33 2 3 9" xfId="8874"/>
    <cellStyle name="Normal 33 2 3 9 2" xfId="21495"/>
    <cellStyle name="Normal 33 2 3 9 2 2" xfId="56711"/>
    <cellStyle name="Normal 33 2 3 9 3" xfId="44114"/>
    <cellStyle name="Normal 33 2 3 9 4" xfId="34100"/>
    <cellStyle name="Normal 33 2 4" xfId="3005"/>
    <cellStyle name="Normal 33 2 4 10" xfId="25380"/>
    <cellStyle name="Normal 33 2 4 11" xfId="60915"/>
    <cellStyle name="Normal 33 2 4 2" xfId="4811"/>
    <cellStyle name="Normal 33 2 4 2 2" xfId="17458"/>
    <cellStyle name="Normal 33 2 4 2 2 2" xfId="52674"/>
    <cellStyle name="Normal 33 2 4 2 2 3" xfId="30063"/>
    <cellStyle name="Normal 33 2 4 2 3" xfId="13904"/>
    <cellStyle name="Normal 33 2 4 2 3 2" xfId="49122"/>
    <cellStyle name="Normal 33 2 4 2 4" xfId="40077"/>
    <cellStyle name="Normal 33 2 4 2 5" xfId="26511"/>
    <cellStyle name="Normal 33 2 4 3" xfId="6281"/>
    <cellStyle name="Normal 33 2 4 3 2" xfId="18912"/>
    <cellStyle name="Normal 33 2 4 3 2 2" xfId="54128"/>
    <cellStyle name="Normal 33 2 4 3 3" xfId="41531"/>
    <cellStyle name="Normal 33 2 4 3 4" xfId="31517"/>
    <cellStyle name="Normal 33 2 4 4" xfId="7740"/>
    <cellStyle name="Normal 33 2 4 4 2" xfId="20366"/>
    <cellStyle name="Normal 33 2 4 4 2 2" xfId="55582"/>
    <cellStyle name="Normal 33 2 4 4 3" xfId="42985"/>
    <cellStyle name="Normal 33 2 4 4 4" xfId="32971"/>
    <cellStyle name="Normal 33 2 4 5" xfId="9521"/>
    <cellStyle name="Normal 33 2 4 5 2" xfId="22142"/>
    <cellStyle name="Normal 33 2 4 5 2 2" xfId="57358"/>
    <cellStyle name="Normal 33 2 4 5 3" xfId="44761"/>
    <cellStyle name="Normal 33 2 4 5 4" xfId="34747"/>
    <cellStyle name="Normal 33 2 4 6" xfId="11315"/>
    <cellStyle name="Normal 33 2 4 6 2" xfId="23918"/>
    <cellStyle name="Normal 33 2 4 6 2 2" xfId="59134"/>
    <cellStyle name="Normal 33 2 4 6 3" xfId="46537"/>
    <cellStyle name="Normal 33 2 4 6 4" xfId="36523"/>
    <cellStyle name="Normal 33 2 4 7" xfId="15682"/>
    <cellStyle name="Normal 33 2 4 7 2" xfId="50898"/>
    <cellStyle name="Normal 33 2 4 7 3" xfId="28287"/>
    <cellStyle name="Normal 33 2 4 8" xfId="12773"/>
    <cellStyle name="Normal 33 2 4 8 2" xfId="47991"/>
    <cellStyle name="Normal 33 2 4 9" xfId="38301"/>
    <cellStyle name="Normal 33 2 5" xfId="2837"/>
    <cellStyle name="Normal 33 2 5 10" xfId="25225"/>
    <cellStyle name="Normal 33 2 5 11" xfId="60760"/>
    <cellStyle name="Normal 33 2 5 2" xfId="4656"/>
    <cellStyle name="Normal 33 2 5 2 2" xfId="17303"/>
    <cellStyle name="Normal 33 2 5 2 2 2" xfId="52519"/>
    <cellStyle name="Normal 33 2 5 2 2 3" xfId="29908"/>
    <cellStyle name="Normal 33 2 5 2 3" xfId="13749"/>
    <cellStyle name="Normal 33 2 5 2 3 2" xfId="48967"/>
    <cellStyle name="Normal 33 2 5 2 4" xfId="39922"/>
    <cellStyle name="Normal 33 2 5 2 5" xfId="26356"/>
    <cellStyle name="Normal 33 2 5 3" xfId="6126"/>
    <cellStyle name="Normal 33 2 5 3 2" xfId="18757"/>
    <cellStyle name="Normal 33 2 5 3 2 2" xfId="53973"/>
    <cellStyle name="Normal 33 2 5 3 3" xfId="41376"/>
    <cellStyle name="Normal 33 2 5 3 4" xfId="31362"/>
    <cellStyle name="Normal 33 2 5 4" xfId="7585"/>
    <cellStyle name="Normal 33 2 5 4 2" xfId="20211"/>
    <cellStyle name="Normal 33 2 5 4 2 2" xfId="55427"/>
    <cellStyle name="Normal 33 2 5 4 3" xfId="42830"/>
    <cellStyle name="Normal 33 2 5 4 4" xfId="32816"/>
    <cellStyle name="Normal 33 2 5 5" xfId="9366"/>
    <cellStyle name="Normal 33 2 5 5 2" xfId="21987"/>
    <cellStyle name="Normal 33 2 5 5 2 2" xfId="57203"/>
    <cellStyle name="Normal 33 2 5 5 3" xfId="44606"/>
    <cellStyle name="Normal 33 2 5 5 4" xfId="34592"/>
    <cellStyle name="Normal 33 2 5 6" xfId="11160"/>
    <cellStyle name="Normal 33 2 5 6 2" xfId="23763"/>
    <cellStyle name="Normal 33 2 5 6 2 2" xfId="58979"/>
    <cellStyle name="Normal 33 2 5 6 3" xfId="46382"/>
    <cellStyle name="Normal 33 2 5 6 4" xfId="36368"/>
    <cellStyle name="Normal 33 2 5 7" xfId="15527"/>
    <cellStyle name="Normal 33 2 5 7 2" xfId="50743"/>
    <cellStyle name="Normal 33 2 5 7 3" xfId="28132"/>
    <cellStyle name="Normal 33 2 5 8" xfId="12618"/>
    <cellStyle name="Normal 33 2 5 8 2" xfId="47836"/>
    <cellStyle name="Normal 33 2 5 9" xfId="38146"/>
    <cellStyle name="Normal 33 2 6" xfId="3347"/>
    <cellStyle name="Normal 33 2 6 10" xfId="26843"/>
    <cellStyle name="Normal 33 2 6 11" xfId="61247"/>
    <cellStyle name="Normal 33 2 6 2" xfId="5143"/>
    <cellStyle name="Normal 33 2 6 2 2" xfId="17790"/>
    <cellStyle name="Normal 33 2 6 2 2 2" xfId="53006"/>
    <cellStyle name="Normal 33 2 6 2 3" xfId="40409"/>
    <cellStyle name="Normal 33 2 6 2 4" xfId="30395"/>
    <cellStyle name="Normal 33 2 6 3" xfId="6613"/>
    <cellStyle name="Normal 33 2 6 3 2" xfId="19244"/>
    <cellStyle name="Normal 33 2 6 3 2 2" xfId="54460"/>
    <cellStyle name="Normal 33 2 6 3 3" xfId="41863"/>
    <cellStyle name="Normal 33 2 6 3 4" xfId="31849"/>
    <cellStyle name="Normal 33 2 6 4" xfId="8072"/>
    <cellStyle name="Normal 33 2 6 4 2" xfId="20698"/>
    <cellStyle name="Normal 33 2 6 4 2 2" xfId="55914"/>
    <cellStyle name="Normal 33 2 6 4 3" xfId="43317"/>
    <cellStyle name="Normal 33 2 6 4 4" xfId="33303"/>
    <cellStyle name="Normal 33 2 6 5" xfId="9853"/>
    <cellStyle name="Normal 33 2 6 5 2" xfId="22474"/>
    <cellStyle name="Normal 33 2 6 5 2 2" xfId="57690"/>
    <cellStyle name="Normal 33 2 6 5 3" xfId="45093"/>
    <cellStyle name="Normal 33 2 6 5 4" xfId="35079"/>
    <cellStyle name="Normal 33 2 6 6" xfId="11647"/>
    <cellStyle name="Normal 33 2 6 6 2" xfId="24250"/>
    <cellStyle name="Normal 33 2 6 6 2 2" xfId="59466"/>
    <cellStyle name="Normal 33 2 6 6 3" xfId="46869"/>
    <cellStyle name="Normal 33 2 6 6 4" xfId="36855"/>
    <cellStyle name="Normal 33 2 6 7" xfId="16014"/>
    <cellStyle name="Normal 33 2 6 7 2" xfId="51230"/>
    <cellStyle name="Normal 33 2 6 7 3" xfId="28619"/>
    <cellStyle name="Normal 33 2 6 8" xfId="14236"/>
    <cellStyle name="Normal 33 2 6 8 2" xfId="49454"/>
    <cellStyle name="Normal 33 2 6 9" xfId="38633"/>
    <cellStyle name="Normal 33 2 7" xfId="2507"/>
    <cellStyle name="Normal 33 2 7 10" xfId="26034"/>
    <cellStyle name="Normal 33 2 7 11" xfId="60438"/>
    <cellStyle name="Normal 33 2 7 2" xfId="4334"/>
    <cellStyle name="Normal 33 2 7 2 2" xfId="16981"/>
    <cellStyle name="Normal 33 2 7 2 2 2" xfId="52197"/>
    <cellStyle name="Normal 33 2 7 2 3" xfId="39600"/>
    <cellStyle name="Normal 33 2 7 2 4" xfId="29586"/>
    <cellStyle name="Normal 33 2 7 3" xfId="5804"/>
    <cellStyle name="Normal 33 2 7 3 2" xfId="18435"/>
    <cellStyle name="Normal 33 2 7 3 2 2" xfId="53651"/>
    <cellStyle name="Normal 33 2 7 3 3" xfId="41054"/>
    <cellStyle name="Normal 33 2 7 3 4" xfId="31040"/>
    <cellStyle name="Normal 33 2 7 4" xfId="7263"/>
    <cellStyle name="Normal 33 2 7 4 2" xfId="19889"/>
    <cellStyle name="Normal 33 2 7 4 2 2" xfId="55105"/>
    <cellStyle name="Normal 33 2 7 4 3" xfId="42508"/>
    <cellStyle name="Normal 33 2 7 4 4" xfId="32494"/>
    <cellStyle name="Normal 33 2 7 5" xfId="9044"/>
    <cellStyle name="Normal 33 2 7 5 2" xfId="21665"/>
    <cellStyle name="Normal 33 2 7 5 2 2" xfId="56881"/>
    <cellStyle name="Normal 33 2 7 5 3" xfId="44284"/>
    <cellStyle name="Normal 33 2 7 5 4" xfId="34270"/>
    <cellStyle name="Normal 33 2 7 6" xfId="10838"/>
    <cellStyle name="Normal 33 2 7 6 2" xfId="23441"/>
    <cellStyle name="Normal 33 2 7 6 2 2" xfId="58657"/>
    <cellStyle name="Normal 33 2 7 6 3" xfId="46060"/>
    <cellStyle name="Normal 33 2 7 6 4" xfId="36046"/>
    <cellStyle name="Normal 33 2 7 7" xfId="15205"/>
    <cellStyle name="Normal 33 2 7 7 2" xfId="50421"/>
    <cellStyle name="Normal 33 2 7 7 3" xfId="27810"/>
    <cellStyle name="Normal 33 2 7 8" xfId="13427"/>
    <cellStyle name="Normal 33 2 7 8 2" xfId="48645"/>
    <cellStyle name="Normal 33 2 7 9" xfId="37824"/>
    <cellStyle name="Normal 33 2 8" xfId="3671"/>
    <cellStyle name="Normal 33 2 8 2" xfId="8395"/>
    <cellStyle name="Normal 33 2 8 2 2" xfId="21021"/>
    <cellStyle name="Normal 33 2 8 2 2 2" xfId="56237"/>
    <cellStyle name="Normal 33 2 8 2 3" xfId="43640"/>
    <cellStyle name="Normal 33 2 8 2 4" xfId="33626"/>
    <cellStyle name="Normal 33 2 8 3" xfId="10176"/>
    <cellStyle name="Normal 33 2 8 3 2" xfId="22797"/>
    <cellStyle name="Normal 33 2 8 3 2 2" xfId="58013"/>
    <cellStyle name="Normal 33 2 8 3 3" xfId="45416"/>
    <cellStyle name="Normal 33 2 8 3 4" xfId="35402"/>
    <cellStyle name="Normal 33 2 8 4" xfId="11972"/>
    <cellStyle name="Normal 33 2 8 4 2" xfId="24573"/>
    <cellStyle name="Normal 33 2 8 4 2 2" xfId="59789"/>
    <cellStyle name="Normal 33 2 8 4 3" xfId="47192"/>
    <cellStyle name="Normal 33 2 8 4 4" xfId="37178"/>
    <cellStyle name="Normal 33 2 8 5" xfId="16337"/>
    <cellStyle name="Normal 33 2 8 5 2" xfId="51553"/>
    <cellStyle name="Normal 33 2 8 5 3" xfId="28942"/>
    <cellStyle name="Normal 33 2 8 6" xfId="14559"/>
    <cellStyle name="Normal 33 2 8 6 2" xfId="49777"/>
    <cellStyle name="Normal 33 2 8 7" xfId="38956"/>
    <cellStyle name="Normal 33 2 8 8" xfId="27166"/>
    <cellStyle name="Normal 33 2 9" xfId="4003"/>
    <cellStyle name="Normal 33 2 9 2" xfId="16659"/>
    <cellStyle name="Normal 33 2 9 2 2" xfId="51875"/>
    <cellStyle name="Normal 33 2 9 2 3" xfId="29264"/>
    <cellStyle name="Normal 33 2 9 3" xfId="13105"/>
    <cellStyle name="Normal 33 2 9 3 2" xfId="48323"/>
    <cellStyle name="Normal 33 2 9 4" xfId="39278"/>
    <cellStyle name="Normal 33 2 9 5" xfId="25712"/>
    <cellStyle name="Normal 33 2_District Target Attainment" xfId="1169"/>
    <cellStyle name="Normal 33 3" xfId="1288"/>
    <cellStyle name="Normal 33 3 10" xfId="6967"/>
    <cellStyle name="Normal 33 3 10 2" xfId="19594"/>
    <cellStyle name="Normal 33 3 10 2 2" xfId="54810"/>
    <cellStyle name="Normal 33 3 10 3" xfId="42213"/>
    <cellStyle name="Normal 33 3 10 4" xfId="32199"/>
    <cellStyle name="Normal 33 3 11" xfId="8748"/>
    <cellStyle name="Normal 33 3 11 2" xfId="21370"/>
    <cellStyle name="Normal 33 3 11 2 2" xfId="56586"/>
    <cellStyle name="Normal 33 3 11 3" xfId="43989"/>
    <cellStyle name="Normal 33 3 11 4" xfId="33975"/>
    <cellStyle name="Normal 33 3 12" xfId="10685"/>
    <cellStyle name="Normal 33 3 12 2" xfId="23296"/>
    <cellStyle name="Normal 33 3 12 2 2" xfId="58512"/>
    <cellStyle name="Normal 33 3 12 3" xfId="45915"/>
    <cellStyle name="Normal 33 3 12 4" xfId="35901"/>
    <cellStyle name="Normal 33 3 13" xfId="14909"/>
    <cellStyle name="Normal 33 3 13 2" xfId="50126"/>
    <cellStyle name="Normal 33 3 13 3" xfId="27515"/>
    <cellStyle name="Normal 33 3 14" xfId="12323"/>
    <cellStyle name="Normal 33 3 14 2" xfId="47541"/>
    <cellStyle name="Normal 33 3 15" xfId="37528"/>
    <cellStyle name="Normal 33 3 16" xfId="24930"/>
    <cellStyle name="Normal 33 3 17" xfId="60143"/>
    <cellStyle name="Normal 33 3 2" xfId="2353"/>
    <cellStyle name="Normal 33 3 2 10" xfId="10686"/>
    <cellStyle name="Normal 33 3 2 10 2" xfId="23297"/>
    <cellStyle name="Normal 33 3 2 10 2 2" xfId="58513"/>
    <cellStyle name="Normal 33 3 2 10 3" xfId="45916"/>
    <cellStyle name="Normal 33 3 2 10 4" xfId="35902"/>
    <cellStyle name="Normal 33 3 2 11" xfId="15064"/>
    <cellStyle name="Normal 33 3 2 11 2" xfId="50280"/>
    <cellStyle name="Normal 33 3 2 11 3" xfId="27669"/>
    <cellStyle name="Normal 33 3 2 12" xfId="12477"/>
    <cellStyle name="Normal 33 3 2 12 2" xfId="47695"/>
    <cellStyle name="Normal 33 3 2 13" xfId="37683"/>
    <cellStyle name="Normal 33 3 2 14" xfId="25084"/>
    <cellStyle name="Normal 33 3 2 15" xfId="60297"/>
    <cellStyle name="Normal 33 3 2 2" xfId="3199"/>
    <cellStyle name="Normal 33 3 2 2 10" xfId="25568"/>
    <cellStyle name="Normal 33 3 2 2 11" xfId="61103"/>
    <cellStyle name="Normal 33 3 2 2 2" xfId="4999"/>
    <cellStyle name="Normal 33 3 2 2 2 2" xfId="17646"/>
    <cellStyle name="Normal 33 3 2 2 2 2 2" xfId="52862"/>
    <cellStyle name="Normal 33 3 2 2 2 2 3" xfId="30251"/>
    <cellStyle name="Normal 33 3 2 2 2 3" xfId="14092"/>
    <cellStyle name="Normal 33 3 2 2 2 3 2" xfId="49310"/>
    <cellStyle name="Normal 33 3 2 2 2 4" xfId="40265"/>
    <cellStyle name="Normal 33 3 2 2 2 5" xfId="26699"/>
    <cellStyle name="Normal 33 3 2 2 3" xfId="6469"/>
    <cellStyle name="Normal 33 3 2 2 3 2" xfId="19100"/>
    <cellStyle name="Normal 33 3 2 2 3 2 2" xfId="54316"/>
    <cellStyle name="Normal 33 3 2 2 3 3" xfId="41719"/>
    <cellStyle name="Normal 33 3 2 2 3 4" xfId="31705"/>
    <cellStyle name="Normal 33 3 2 2 4" xfId="7928"/>
    <cellStyle name="Normal 33 3 2 2 4 2" xfId="20554"/>
    <cellStyle name="Normal 33 3 2 2 4 2 2" xfId="55770"/>
    <cellStyle name="Normal 33 3 2 2 4 3" xfId="43173"/>
    <cellStyle name="Normal 33 3 2 2 4 4" xfId="33159"/>
    <cellStyle name="Normal 33 3 2 2 5" xfId="9709"/>
    <cellStyle name="Normal 33 3 2 2 5 2" xfId="22330"/>
    <cellStyle name="Normal 33 3 2 2 5 2 2" xfId="57546"/>
    <cellStyle name="Normal 33 3 2 2 5 3" xfId="44949"/>
    <cellStyle name="Normal 33 3 2 2 5 4" xfId="34935"/>
    <cellStyle name="Normal 33 3 2 2 6" xfId="11503"/>
    <cellStyle name="Normal 33 3 2 2 6 2" xfId="24106"/>
    <cellStyle name="Normal 33 3 2 2 6 2 2" xfId="59322"/>
    <cellStyle name="Normal 33 3 2 2 6 3" xfId="46725"/>
    <cellStyle name="Normal 33 3 2 2 6 4" xfId="36711"/>
    <cellStyle name="Normal 33 3 2 2 7" xfId="15870"/>
    <cellStyle name="Normal 33 3 2 2 7 2" xfId="51086"/>
    <cellStyle name="Normal 33 3 2 2 7 3" xfId="28475"/>
    <cellStyle name="Normal 33 3 2 2 8" xfId="12961"/>
    <cellStyle name="Normal 33 3 2 2 8 2" xfId="48179"/>
    <cellStyle name="Normal 33 3 2 2 9" xfId="38489"/>
    <cellStyle name="Normal 33 3 2 3" xfId="3528"/>
    <cellStyle name="Normal 33 3 2 3 10" xfId="27024"/>
    <cellStyle name="Normal 33 3 2 3 11" xfId="61428"/>
    <cellStyle name="Normal 33 3 2 3 2" xfId="5324"/>
    <cellStyle name="Normal 33 3 2 3 2 2" xfId="17971"/>
    <cellStyle name="Normal 33 3 2 3 2 2 2" xfId="53187"/>
    <cellStyle name="Normal 33 3 2 3 2 3" xfId="40590"/>
    <cellStyle name="Normal 33 3 2 3 2 4" xfId="30576"/>
    <cellStyle name="Normal 33 3 2 3 3" xfId="6794"/>
    <cellStyle name="Normal 33 3 2 3 3 2" xfId="19425"/>
    <cellStyle name="Normal 33 3 2 3 3 2 2" xfId="54641"/>
    <cellStyle name="Normal 33 3 2 3 3 3" xfId="42044"/>
    <cellStyle name="Normal 33 3 2 3 3 4" xfId="32030"/>
    <cellStyle name="Normal 33 3 2 3 4" xfId="8253"/>
    <cellStyle name="Normal 33 3 2 3 4 2" xfId="20879"/>
    <cellStyle name="Normal 33 3 2 3 4 2 2" xfId="56095"/>
    <cellStyle name="Normal 33 3 2 3 4 3" xfId="43498"/>
    <cellStyle name="Normal 33 3 2 3 4 4" xfId="33484"/>
    <cellStyle name="Normal 33 3 2 3 5" xfId="10034"/>
    <cellStyle name="Normal 33 3 2 3 5 2" xfId="22655"/>
    <cellStyle name="Normal 33 3 2 3 5 2 2" xfId="57871"/>
    <cellStyle name="Normal 33 3 2 3 5 3" xfId="45274"/>
    <cellStyle name="Normal 33 3 2 3 5 4" xfId="35260"/>
    <cellStyle name="Normal 33 3 2 3 6" xfId="11828"/>
    <cellStyle name="Normal 33 3 2 3 6 2" xfId="24431"/>
    <cellStyle name="Normal 33 3 2 3 6 2 2" xfId="59647"/>
    <cellStyle name="Normal 33 3 2 3 6 3" xfId="47050"/>
    <cellStyle name="Normal 33 3 2 3 6 4" xfId="37036"/>
    <cellStyle name="Normal 33 3 2 3 7" xfId="16195"/>
    <cellStyle name="Normal 33 3 2 3 7 2" xfId="51411"/>
    <cellStyle name="Normal 33 3 2 3 7 3" xfId="28800"/>
    <cellStyle name="Normal 33 3 2 3 8" xfId="14417"/>
    <cellStyle name="Normal 33 3 2 3 8 2" xfId="49635"/>
    <cellStyle name="Normal 33 3 2 3 9" xfId="38814"/>
    <cellStyle name="Normal 33 3 2 4" xfId="2689"/>
    <cellStyle name="Normal 33 3 2 4 10" xfId="26215"/>
    <cellStyle name="Normal 33 3 2 4 11" xfId="60619"/>
    <cellStyle name="Normal 33 3 2 4 2" xfId="4515"/>
    <cellStyle name="Normal 33 3 2 4 2 2" xfId="17162"/>
    <cellStyle name="Normal 33 3 2 4 2 2 2" xfId="52378"/>
    <cellStyle name="Normal 33 3 2 4 2 3" xfId="39781"/>
    <cellStyle name="Normal 33 3 2 4 2 4" xfId="29767"/>
    <cellStyle name="Normal 33 3 2 4 3" xfId="5985"/>
    <cellStyle name="Normal 33 3 2 4 3 2" xfId="18616"/>
    <cellStyle name="Normal 33 3 2 4 3 2 2" xfId="53832"/>
    <cellStyle name="Normal 33 3 2 4 3 3" xfId="41235"/>
    <cellStyle name="Normal 33 3 2 4 3 4" xfId="31221"/>
    <cellStyle name="Normal 33 3 2 4 4" xfId="7444"/>
    <cellStyle name="Normal 33 3 2 4 4 2" xfId="20070"/>
    <cellStyle name="Normal 33 3 2 4 4 2 2" xfId="55286"/>
    <cellStyle name="Normal 33 3 2 4 4 3" xfId="42689"/>
    <cellStyle name="Normal 33 3 2 4 4 4" xfId="32675"/>
    <cellStyle name="Normal 33 3 2 4 5" xfId="9225"/>
    <cellStyle name="Normal 33 3 2 4 5 2" xfId="21846"/>
    <cellStyle name="Normal 33 3 2 4 5 2 2" xfId="57062"/>
    <cellStyle name="Normal 33 3 2 4 5 3" xfId="44465"/>
    <cellStyle name="Normal 33 3 2 4 5 4" xfId="34451"/>
    <cellStyle name="Normal 33 3 2 4 6" xfId="11019"/>
    <cellStyle name="Normal 33 3 2 4 6 2" xfId="23622"/>
    <cellStyle name="Normal 33 3 2 4 6 2 2" xfId="58838"/>
    <cellStyle name="Normal 33 3 2 4 6 3" xfId="46241"/>
    <cellStyle name="Normal 33 3 2 4 6 4" xfId="36227"/>
    <cellStyle name="Normal 33 3 2 4 7" xfId="15386"/>
    <cellStyle name="Normal 33 3 2 4 7 2" xfId="50602"/>
    <cellStyle name="Normal 33 3 2 4 7 3" xfId="27991"/>
    <cellStyle name="Normal 33 3 2 4 8" xfId="13608"/>
    <cellStyle name="Normal 33 3 2 4 8 2" xfId="48826"/>
    <cellStyle name="Normal 33 3 2 4 9" xfId="38005"/>
    <cellStyle name="Normal 33 3 2 5" xfId="3853"/>
    <cellStyle name="Normal 33 3 2 5 2" xfId="8576"/>
    <cellStyle name="Normal 33 3 2 5 2 2" xfId="21202"/>
    <cellStyle name="Normal 33 3 2 5 2 2 2" xfId="56418"/>
    <cellStyle name="Normal 33 3 2 5 2 3" xfId="43821"/>
    <cellStyle name="Normal 33 3 2 5 2 4" xfId="33807"/>
    <cellStyle name="Normal 33 3 2 5 3" xfId="10357"/>
    <cellStyle name="Normal 33 3 2 5 3 2" xfId="22978"/>
    <cellStyle name="Normal 33 3 2 5 3 2 2" xfId="58194"/>
    <cellStyle name="Normal 33 3 2 5 3 3" xfId="45597"/>
    <cellStyle name="Normal 33 3 2 5 3 4" xfId="35583"/>
    <cellStyle name="Normal 33 3 2 5 4" xfId="12153"/>
    <cellStyle name="Normal 33 3 2 5 4 2" xfId="24754"/>
    <cellStyle name="Normal 33 3 2 5 4 2 2" xfId="59970"/>
    <cellStyle name="Normal 33 3 2 5 4 3" xfId="47373"/>
    <cellStyle name="Normal 33 3 2 5 4 4" xfId="37359"/>
    <cellStyle name="Normal 33 3 2 5 5" xfId="16518"/>
    <cellStyle name="Normal 33 3 2 5 5 2" xfId="51734"/>
    <cellStyle name="Normal 33 3 2 5 5 3" xfId="29123"/>
    <cellStyle name="Normal 33 3 2 5 6" xfId="14740"/>
    <cellStyle name="Normal 33 3 2 5 6 2" xfId="49958"/>
    <cellStyle name="Normal 33 3 2 5 7" xfId="39137"/>
    <cellStyle name="Normal 33 3 2 5 8" xfId="27347"/>
    <cellStyle name="Normal 33 3 2 6" xfId="4193"/>
    <cellStyle name="Normal 33 3 2 6 2" xfId="16840"/>
    <cellStyle name="Normal 33 3 2 6 2 2" xfId="52056"/>
    <cellStyle name="Normal 33 3 2 6 2 3" xfId="29445"/>
    <cellStyle name="Normal 33 3 2 6 3" xfId="13286"/>
    <cellStyle name="Normal 33 3 2 6 3 2" xfId="48504"/>
    <cellStyle name="Normal 33 3 2 6 4" xfId="39459"/>
    <cellStyle name="Normal 33 3 2 6 5" xfId="25893"/>
    <cellStyle name="Normal 33 3 2 7" xfId="5663"/>
    <cellStyle name="Normal 33 3 2 7 2" xfId="18294"/>
    <cellStyle name="Normal 33 3 2 7 2 2" xfId="53510"/>
    <cellStyle name="Normal 33 3 2 7 3" xfId="40913"/>
    <cellStyle name="Normal 33 3 2 7 4" xfId="30899"/>
    <cellStyle name="Normal 33 3 2 8" xfId="7122"/>
    <cellStyle name="Normal 33 3 2 8 2" xfId="19748"/>
    <cellStyle name="Normal 33 3 2 8 2 2" xfId="54964"/>
    <cellStyle name="Normal 33 3 2 8 3" xfId="42367"/>
    <cellStyle name="Normal 33 3 2 8 4" xfId="32353"/>
    <cellStyle name="Normal 33 3 2 9" xfId="8903"/>
    <cellStyle name="Normal 33 3 2 9 2" xfId="21524"/>
    <cellStyle name="Normal 33 3 2 9 2 2" xfId="56740"/>
    <cellStyle name="Normal 33 3 2 9 3" xfId="44143"/>
    <cellStyle name="Normal 33 3 2 9 4" xfId="34129"/>
    <cellStyle name="Normal 33 3 3" xfId="3038"/>
    <cellStyle name="Normal 33 3 3 10" xfId="25411"/>
    <cellStyle name="Normal 33 3 3 11" xfId="60946"/>
    <cellStyle name="Normal 33 3 3 2" xfId="4842"/>
    <cellStyle name="Normal 33 3 3 2 2" xfId="17489"/>
    <cellStyle name="Normal 33 3 3 2 2 2" xfId="52705"/>
    <cellStyle name="Normal 33 3 3 2 2 3" xfId="30094"/>
    <cellStyle name="Normal 33 3 3 2 3" xfId="13935"/>
    <cellStyle name="Normal 33 3 3 2 3 2" xfId="49153"/>
    <cellStyle name="Normal 33 3 3 2 4" xfId="40108"/>
    <cellStyle name="Normal 33 3 3 2 5" xfId="26542"/>
    <cellStyle name="Normal 33 3 3 3" xfId="6312"/>
    <cellStyle name="Normal 33 3 3 3 2" xfId="18943"/>
    <cellStyle name="Normal 33 3 3 3 2 2" xfId="54159"/>
    <cellStyle name="Normal 33 3 3 3 3" xfId="41562"/>
    <cellStyle name="Normal 33 3 3 3 4" xfId="31548"/>
    <cellStyle name="Normal 33 3 3 4" xfId="7771"/>
    <cellStyle name="Normal 33 3 3 4 2" xfId="20397"/>
    <cellStyle name="Normal 33 3 3 4 2 2" xfId="55613"/>
    <cellStyle name="Normal 33 3 3 4 3" xfId="43016"/>
    <cellStyle name="Normal 33 3 3 4 4" xfId="33002"/>
    <cellStyle name="Normal 33 3 3 5" xfId="9552"/>
    <cellStyle name="Normal 33 3 3 5 2" xfId="22173"/>
    <cellStyle name="Normal 33 3 3 5 2 2" xfId="57389"/>
    <cellStyle name="Normal 33 3 3 5 3" xfId="44792"/>
    <cellStyle name="Normal 33 3 3 5 4" xfId="34778"/>
    <cellStyle name="Normal 33 3 3 6" xfId="11346"/>
    <cellStyle name="Normal 33 3 3 6 2" xfId="23949"/>
    <cellStyle name="Normal 33 3 3 6 2 2" xfId="59165"/>
    <cellStyle name="Normal 33 3 3 6 3" xfId="46568"/>
    <cellStyle name="Normal 33 3 3 6 4" xfId="36554"/>
    <cellStyle name="Normal 33 3 3 7" xfId="15713"/>
    <cellStyle name="Normal 33 3 3 7 2" xfId="50929"/>
    <cellStyle name="Normal 33 3 3 7 3" xfId="28318"/>
    <cellStyle name="Normal 33 3 3 8" xfId="12804"/>
    <cellStyle name="Normal 33 3 3 8 2" xfId="48022"/>
    <cellStyle name="Normal 33 3 3 9" xfId="38332"/>
    <cellStyle name="Normal 33 3 4" xfId="2865"/>
    <cellStyle name="Normal 33 3 4 10" xfId="25252"/>
    <cellStyle name="Normal 33 3 4 11" xfId="60787"/>
    <cellStyle name="Normal 33 3 4 2" xfId="4683"/>
    <cellStyle name="Normal 33 3 4 2 2" xfId="17330"/>
    <cellStyle name="Normal 33 3 4 2 2 2" xfId="52546"/>
    <cellStyle name="Normal 33 3 4 2 2 3" xfId="29935"/>
    <cellStyle name="Normal 33 3 4 2 3" xfId="13776"/>
    <cellStyle name="Normal 33 3 4 2 3 2" xfId="48994"/>
    <cellStyle name="Normal 33 3 4 2 4" xfId="39949"/>
    <cellStyle name="Normal 33 3 4 2 5" xfId="26383"/>
    <cellStyle name="Normal 33 3 4 3" xfId="6153"/>
    <cellStyle name="Normal 33 3 4 3 2" xfId="18784"/>
    <cellStyle name="Normal 33 3 4 3 2 2" xfId="54000"/>
    <cellStyle name="Normal 33 3 4 3 3" xfId="41403"/>
    <cellStyle name="Normal 33 3 4 3 4" xfId="31389"/>
    <cellStyle name="Normal 33 3 4 4" xfId="7612"/>
    <cellStyle name="Normal 33 3 4 4 2" xfId="20238"/>
    <cellStyle name="Normal 33 3 4 4 2 2" xfId="55454"/>
    <cellStyle name="Normal 33 3 4 4 3" xfId="42857"/>
    <cellStyle name="Normal 33 3 4 4 4" xfId="32843"/>
    <cellStyle name="Normal 33 3 4 5" xfId="9393"/>
    <cellStyle name="Normal 33 3 4 5 2" xfId="22014"/>
    <cellStyle name="Normal 33 3 4 5 2 2" xfId="57230"/>
    <cellStyle name="Normal 33 3 4 5 3" xfId="44633"/>
    <cellStyle name="Normal 33 3 4 5 4" xfId="34619"/>
    <cellStyle name="Normal 33 3 4 6" xfId="11187"/>
    <cellStyle name="Normal 33 3 4 6 2" xfId="23790"/>
    <cellStyle name="Normal 33 3 4 6 2 2" xfId="59006"/>
    <cellStyle name="Normal 33 3 4 6 3" xfId="46409"/>
    <cellStyle name="Normal 33 3 4 6 4" xfId="36395"/>
    <cellStyle name="Normal 33 3 4 7" xfId="15554"/>
    <cellStyle name="Normal 33 3 4 7 2" xfId="50770"/>
    <cellStyle name="Normal 33 3 4 7 3" xfId="28159"/>
    <cellStyle name="Normal 33 3 4 8" xfId="12645"/>
    <cellStyle name="Normal 33 3 4 8 2" xfId="47863"/>
    <cellStyle name="Normal 33 3 4 9" xfId="38173"/>
    <cellStyle name="Normal 33 3 5" xfId="3374"/>
    <cellStyle name="Normal 33 3 5 10" xfId="26870"/>
    <cellStyle name="Normal 33 3 5 11" xfId="61274"/>
    <cellStyle name="Normal 33 3 5 2" xfId="5170"/>
    <cellStyle name="Normal 33 3 5 2 2" xfId="17817"/>
    <cellStyle name="Normal 33 3 5 2 2 2" xfId="53033"/>
    <cellStyle name="Normal 33 3 5 2 3" xfId="40436"/>
    <cellStyle name="Normal 33 3 5 2 4" xfId="30422"/>
    <cellStyle name="Normal 33 3 5 3" xfId="6640"/>
    <cellStyle name="Normal 33 3 5 3 2" xfId="19271"/>
    <cellStyle name="Normal 33 3 5 3 2 2" xfId="54487"/>
    <cellStyle name="Normal 33 3 5 3 3" xfId="41890"/>
    <cellStyle name="Normal 33 3 5 3 4" xfId="31876"/>
    <cellStyle name="Normal 33 3 5 4" xfId="8099"/>
    <cellStyle name="Normal 33 3 5 4 2" xfId="20725"/>
    <cellStyle name="Normal 33 3 5 4 2 2" xfId="55941"/>
    <cellStyle name="Normal 33 3 5 4 3" xfId="43344"/>
    <cellStyle name="Normal 33 3 5 4 4" xfId="33330"/>
    <cellStyle name="Normal 33 3 5 5" xfId="9880"/>
    <cellStyle name="Normal 33 3 5 5 2" xfId="22501"/>
    <cellStyle name="Normal 33 3 5 5 2 2" xfId="57717"/>
    <cellStyle name="Normal 33 3 5 5 3" xfId="45120"/>
    <cellStyle name="Normal 33 3 5 5 4" xfId="35106"/>
    <cellStyle name="Normal 33 3 5 6" xfId="11674"/>
    <cellStyle name="Normal 33 3 5 6 2" xfId="24277"/>
    <cellStyle name="Normal 33 3 5 6 2 2" xfId="59493"/>
    <cellStyle name="Normal 33 3 5 6 3" xfId="46896"/>
    <cellStyle name="Normal 33 3 5 6 4" xfId="36882"/>
    <cellStyle name="Normal 33 3 5 7" xfId="16041"/>
    <cellStyle name="Normal 33 3 5 7 2" xfId="51257"/>
    <cellStyle name="Normal 33 3 5 7 3" xfId="28646"/>
    <cellStyle name="Normal 33 3 5 8" xfId="14263"/>
    <cellStyle name="Normal 33 3 5 8 2" xfId="49481"/>
    <cellStyle name="Normal 33 3 5 9" xfId="38660"/>
    <cellStyle name="Normal 33 3 6" xfId="2534"/>
    <cellStyle name="Normal 33 3 6 10" xfId="26061"/>
    <cellStyle name="Normal 33 3 6 11" xfId="60465"/>
    <cellStyle name="Normal 33 3 6 2" xfId="4361"/>
    <cellStyle name="Normal 33 3 6 2 2" xfId="17008"/>
    <cellStyle name="Normal 33 3 6 2 2 2" xfId="52224"/>
    <cellStyle name="Normal 33 3 6 2 3" xfId="39627"/>
    <cellStyle name="Normal 33 3 6 2 4" xfId="29613"/>
    <cellStyle name="Normal 33 3 6 3" xfId="5831"/>
    <cellStyle name="Normal 33 3 6 3 2" xfId="18462"/>
    <cellStyle name="Normal 33 3 6 3 2 2" xfId="53678"/>
    <cellStyle name="Normal 33 3 6 3 3" xfId="41081"/>
    <cellStyle name="Normal 33 3 6 3 4" xfId="31067"/>
    <cellStyle name="Normal 33 3 6 4" xfId="7290"/>
    <cellStyle name="Normal 33 3 6 4 2" xfId="19916"/>
    <cellStyle name="Normal 33 3 6 4 2 2" xfId="55132"/>
    <cellStyle name="Normal 33 3 6 4 3" xfId="42535"/>
    <cellStyle name="Normal 33 3 6 4 4" xfId="32521"/>
    <cellStyle name="Normal 33 3 6 5" xfId="9071"/>
    <cellStyle name="Normal 33 3 6 5 2" xfId="21692"/>
    <cellStyle name="Normal 33 3 6 5 2 2" xfId="56908"/>
    <cellStyle name="Normal 33 3 6 5 3" xfId="44311"/>
    <cellStyle name="Normal 33 3 6 5 4" xfId="34297"/>
    <cellStyle name="Normal 33 3 6 6" xfId="10865"/>
    <cellStyle name="Normal 33 3 6 6 2" xfId="23468"/>
    <cellStyle name="Normal 33 3 6 6 2 2" xfId="58684"/>
    <cellStyle name="Normal 33 3 6 6 3" xfId="46087"/>
    <cellStyle name="Normal 33 3 6 6 4" xfId="36073"/>
    <cellStyle name="Normal 33 3 6 7" xfId="15232"/>
    <cellStyle name="Normal 33 3 6 7 2" xfId="50448"/>
    <cellStyle name="Normal 33 3 6 7 3" xfId="27837"/>
    <cellStyle name="Normal 33 3 6 8" xfId="13454"/>
    <cellStyle name="Normal 33 3 6 8 2" xfId="48672"/>
    <cellStyle name="Normal 33 3 6 9" xfId="37851"/>
    <cellStyle name="Normal 33 3 7" xfId="3698"/>
    <cellStyle name="Normal 33 3 7 2" xfId="8422"/>
    <cellStyle name="Normal 33 3 7 2 2" xfId="21048"/>
    <cellStyle name="Normal 33 3 7 2 2 2" xfId="56264"/>
    <cellStyle name="Normal 33 3 7 2 3" xfId="43667"/>
    <cellStyle name="Normal 33 3 7 2 4" xfId="33653"/>
    <cellStyle name="Normal 33 3 7 3" xfId="10203"/>
    <cellStyle name="Normal 33 3 7 3 2" xfId="22824"/>
    <cellStyle name="Normal 33 3 7 3 2 2" xfId="58040"/>
    <cellStyle name="Normal 33 3 7 3 3" xfId="45443"/>
    <cellStyle name="Normal 33 3 7 3 4" xfId="35429"/>
    <cellStyle name="Normal 33 3 7 4" xfId="11999"/>
    <cellStyle name="Normal 33 3 7 4 2" xfId="24600"/>
    <cellStyle name="Normal 33 3 7 4 2 2" xfId="59816"/>
    <cellStyle name="Normal 33 3 7 4 3" xfId="47219"/>
    <cellStyle name="Normal 33 3 7 4 4" xfId="37205"/>
    <cellStyle name="Normal 33 3 7 5" xfId="16364"/>
    <cellStyle name="Normal 33 3 7 5 2" xfId="51580"/>
    <cellStyle name="Normal 33 3 7 5 3" xfId="28969"/>
    <cellStyle name="Normal 33 3 7 6" xfId="14586"/>
    <cellStyle name="Normal 33 3 7 6 2" xfId="49804"/>
    <cellStyle name="Normal 33 3 7 7" xfId="38983"/>
    <cellStyle name="Normal 33 3 7 8" xfId="27193"/>
    <cellStyle name="Normal 33 3 8" xfId="4034"/>
    <cellStyle name="Normal 33 3 8 2" xfId="16686"/>
    <cellStyle name="Normal 33 3 8 2 2" xfId="51902"/>
    <cellStyle name="Normal 33 3 8 2 3" xfId="29291"/>
    <cellStyle name="Normal 33 3 8 3" xfId="13132"/>
    <cellStyle name="Normal 33 3 8 3 2" xfId="48350"/>
    <cellStyle name="Normal 33 3 8 4" xfId="39305"/>
    <cellStyle name="Normal 33 3 8 5" xfId="25739"/>
    <cellStyle name="Normal 33 3 9" xfId="5509"/>
    <cellStyle name="Normal 33 3 9 2" xfId="18140"/>
    <cellStyle name="Normal 33 3 9 2 2" xfId="53356"/>
    <cellStyle name="Normal 33 3 9 3" xfId="40759"/>
    <cellStyle name="Normal 33 3 9 4" xfId="30745"/>
    <cellStyle name="Normal 33 4" xfId="2273"/>
    <cellStyle name="Normal 33 4 10" xfId="10687"/>
    <cellStyle name="Normal 33 4 10 2" xfId="23298"/>
    <cellStyle name="Normal 33 4 10 2 2" xfId="58514"/>
    <cellStyle name="Normal 33 4 10 3" xfId="45917"/>
    <cellStyle name="Normal 33 4 10 4" xfId="35903"/>
    <cellStyle name="Normal 33 4 11" xfId="14990"/>
    <cellStyle name="Normal 33 4 11 2" xfId="50206"/>
    <cellStyle name="Normal 33 4 11 3" xfId="27595"/>
    <cellStyle name="Normal 33 4 12" xfId="12403"/>
    <cellStyle name="Normal 33 4 12 2" xfId="47621"/>
    <cellStyle name="Normal 33 4 13" xfId="37609"/>
    <cellStyle name="Normal 33 4 14" xfId="25010"/>
    <cellStyle name="Normal 33 4 15" xfId="60223"/>
    <cellStyle name="Normal 33 4 2" xfId="3125"/>
    <cellStyle name="Normal 33 4 2 10" xfId="25494"/>
    <cellStyle name="Normal 33 4 2 11" xfId="61029"/>
    <cellStyle name="Normal 33 4 2 2" xfId="4925"/>
    <cellStyle name="Normal 33 4 2 2 2" xfId="17572"/>
    <cellStyle name="Normal 33 4 2 2 2 2" xfId="52788"/>
    <cellStyle name="Normal 33 4 2 2 2 3" xfId="30177"/>
    <cellStyle name="Normal 33 4 2 2 3" xfId="14018"/>
    <cellStyle name="Normal 33 4 2 2 3 2" xfId="49236"/>
    <cellStyle name="Normal 33 4 2 2 4" xfId="40191"/>
    <cellStyle name="Normal 33 4 2 2 5" xfId="26625"/>
    <cellStyle name="Normal 33 4 2 3" xfId="6395"/>
    <cellStyle name="Normal 33 4 2 3 2" xfId="19026"/>
    <cellStyle name="Normal 33 4 2 3 2 2" xfId="54242"/>
    <cellStyle name="Normal 33 4 2 3 3" xfId="41645"/>
    <cellStyle name="Normal 33 4 2 3 4" xfId="31631"/>
    <cellStyle name="Normal 33 4 2 4" xfId="7854"/>
    <cellStyle name="Normal 33 4 2 4 2" xfId="20480"/>
    <cellStyle name="Normal 33 4 2 4 2 2" xfId="55696"/>
    <cellStyle name="Normal 33 4 2 4 3" xfId="43099"/>
    <cellStyle name="Normal 33 4 2 4 4" xfId="33085"/>
    <cellStyle name="Normal 33 4 2 5" xfId="9635"/>
    <cellStyle name="Normal 33 4 2 5 2" xfId="22256"/>
    <cellStyle name="Normal 33 4 2 5 2 2" xfId="57472"/>
    <cellStyle name="Normal 33 4 2 5 3" xfId="44875"/>
    <cellStyle name="Normal 33 4 2 5 4" xfId="34861"/>
    <cellStyle name="Normal 33 4 2 6" xfId="11429"/>
    <cellStyle name="Normal 33 4 2 6 2" xfId="24032"/>
    <cellStyle name="Normal 33 4 2 6 2 2" xfId="59248"/>
    <cellStyle name="Normal 33 4 2 6 3" xfId="46651"/>
    <cellStyle name="Normal 33 4 2 6 4" xfId="36637"/>
    <cellStyle name="Normal 33 4 2 7" xfId="15796"/>
    <cellStyle name="Normal 33 4 2 7 2" xfId="51012"/>
    <cellStyle name="Normal 33 4 2 7 3" xfId="28401"/>
    <cellStyle name="Normal 33 4 2 8" xfId="12887"/>
    <cellStyle name="Normal 33 4 2 8 2" xfId="48105"/>
    <cellStyle name="Normal 33 4 2 9" xfId="38415"/>
    <cellStyle name="Normal 33 4 3" xfId="3454"/>
    <cellStyle name="Normal 33 4 3 10" xfId="26950"/>
    <cellStyle name="Normal 33 4 3 11" xfId="61354"/>
    <cellStyle name="Normal 33 4 3 2" xfId="5250"/>
    <cellStyle name="Normal 33 4 3 2 2" xfId="17897"/>
    <cellStyle name="Normal 33 4 3 2 2 2" xfId="53113"/>
    <cellStyle name="Normal 33 4 3 2 3" xfId="40516"/>
    <cellStyle name="Normal 33 4 3 2 4" xfId="30502"/>
    <cellStyle name="Normal 33 4 3 3" xfId="6720"/>
    <cellStyle name="Normal 33 4 3 3 2" xfId="19351"/>
    <cellStyle name="Normal 33 4 3 3 2 2" xfId="54567"/>
    <cellStyle name="Normal 33 4 3 3 3" xfId="41970"/>
    <cellStyle name="Normal 33 4 3 3 4" xfId="31956"/>
    <cellStyle name="Normal 33 4 3 4" xfId="8179"/>
    <cellStyle name="Normal 33 4 3 4 2" xfId="20805"/>
    <cellStyle name="Normal 33 4 3 4 2 2" xfId="56021"/>
    <cellStyle name="Normal 33 4 3 4 3" xfId="43424"/>
    <cellStyle name="Normal 33 4 3 4 4" xfId="33410"/>
    <cellStyle name="Normal 33 4 3 5" xfId="9960"/>
    <cellStyle name="Normal 33 4 3 5 2" xfId="22581"/>
    <cellStyle name="Normal 33 4 3 5 2 2" xfId="57797"/>
    <cellStyle name="Normal 33 4 3 5 3" xfId="45200"/>
    <cellStyle name="Normal 33 4 3 5 4" xfId="35186"/>
    <cellStyle name="Normal 33 4 3 6" xfId="11754"/>
    <cellStyle name="Normal 33 4 3 6 2" xfId="24357"/>
    <cellStyle name="Normal 33 4 3 6 2 2" xfId="59573"/>
    <cellStyle name="Normal 33 4 3 6 3" xfId="46976"/>
    <cellStyle name="Normal 33 4 3 6 4" xfId="36962"/>
    <cellStyle name="Normal 33 4 3 7" xfId="16121"/>
    <cellStyle name="Normal 33 4 3 7 2" xfId="51337"/>
    <cellStyle name="Normal 33 4 3 7 3" xfId="28726"/>
    <cellStyle name="Normal 33 4 3 8" xfId="14343"/>
    <cellStyle name="Normal 33 4 3 8 2" xfId="49561"/>
    <cellStyle name="Normal 33 4 3 9" xfId="38740"/>
    <cellStyle name="Normal 33 4 4" xfId="2615"/>
    <cellStyle name="Normal 33 4 4 10" xfId="26141"/>
    <cellStyle name="Normal 33 4 4 11" xfId="60545"/>
    <cellStyle name="Normal 33 4 4 2" xfId="4441"/>
    <cellStyle name="Normal 33 4 4 2 2" xfId="17088"/>
    <cellStyle name="Normal 33 4 4 2 2 2" xfId="52304"/>
    <cellStyle name="Normal 33 4 4 2 3" xfId="39707"/>
    <cellStyle name="Normal 33 4 4 2 4" xfId="29693"/>
    <cellStyle name="Normal 33 4 4 3" xfId="5911"/>
    <cellStyle name="Normal 33 4 4 3 2" xfId="18542"/>
    <cellStyle name="Normal 33 4 4 3 2 2" xfId="53758"/>
    <cellStyle name="Normal 33 4 4 3 3" xfId="41161"/>
    <cellStyle name="Normal 33 4 4 3 4" xfId="31147"/>
    <cellStyle name="Normal 33 4 4 4" xfId="7370"/>
    <cellStyle name="Normal 33 4 4 4 2" xfId="19996"/>
    <cellStyle name="Normal 33 4 4 4 2 2" xfId="55212"/>
    <cellStyle name="Normal 33 4 4 4 3" xfId="42615"/>
    <cellStyle name="Normal 33 4 4 4 4" xfId="32601"/>
    <cellStyle name="Normal 33 4 4 5" xfId="9151"/>
    <cellStyle name="Normal 33 4 4 5 2" xfId="21772"/>
    <cellStyle name="Normal 33 4 4 5 2 2" xfId="56988"/>
    <cellStyle name="Normal 33 4 4 5 3" xfId="44391"/>
    <cellStyle name="Normal 33 4 4 5 4" xfId="34377"/>
    <cellStyle name="Normal 33 4 4 6" xfId="10945"/>
    <cellStyle name="Normal 33 4 4 6 2" xfId="23548"/>
    <cellStyle name="Normal 33 4 4 6 2 2" xfId="58764"/>
    <cellStyle name="Normal 33 4 4 6 3" xfId="46167"/>
    <cellStyle name="Normal 33 4 4 6 4" xfId="36153"/>
    <cellStyle name="Normal 33 4 4 7" xfId="15312"/>
    <cellStyle name="Normal 33 4 4 7 2" xfId="50528"/>
    <cellStyle name="Normal 33 4 4 7 3" xfId="27917"/>
    <cellStyle name="Normal 33 4 4 8" xfId="13534"/>
    <cellStyle name="Normal 33 4 4 8 2" xfId="48752"/>
    <cellStyle name="Normal 33 4 4 9" xfId="37931"/>
    <cellStyle name="Normal 33 4 5" xfId="3779"/>
    <cellStyle name="Normal 33 4 5 2" xfId="8502"/>
    <cellStyle name="Normal 33 4 5 2 2" xfId="21128"/>
    <cellStyle name="Normal 33 4 5 2 2 2" xfId="56344"/>
    <cellStyle name="Normal 33 4 5 2 3" xfId="43747"/>
    <cellStyle name="Normal 33 4 5 2 4" xfId="33733"/>
    <cellStyle name="Normal 33 4 5 3" xfId="10283"/>
    <cellStyle name="Normal 33 4 5 3 2" xfId="22904"/>
    <cellStyle name="Normal 33 4 5 3 2 2" xfId="58120"/>
    <cellStyle name="Normal 33 4 5 3 3" xfId="45523"/>
    <cellStyle name="Normal 33 4 5 3 4" xfId="35509"/>
    <cellStyle name="Normal 33 4 5 4" xfId="12079"/>
    <cellStyle name="Normal 33 4 5 4 2" xfId="24680"/>
    <cellStyle name="Normal 33 4 5 4 2 2" xfId="59896"/>
    <cellStyle name="Normal 33 4 5 4 3" xfId="47299"/>
    <cellStyle name="Normal 33 4 5 4 4" xfId="37285"/>
    <cellStyle name="Normal 33 4 5 5" xfId="16444"/>
    <cellStyle name="Normal 33 4 5 5 2" xfId="51660"/>
    <cellStyle name="Normal 33 4 5 5 3" xfId="29049"/>
    <cellStyle name="Normal 33 4 5 6" xfId="14666"/>
    <cellStyle name="Normal 33 4 5 6 2" xfId="49884"/>
    <cellStyle name="Normal 33 4 5 7" xfId="39063"/>
    <cellStyle name="Normal 33 4 5 8" xfId="27273"/>
    <cellStyle name="Normal 33 4 6" xfId="4119"/>
    <cellStyle name="Normal 33 4 6 2" xfId="16766"/>
    <cellStyle name="Normal 33 4 6 2 2" xfId="51982"/>
    <cellStyle name="Normal 33 4 6 2 3" xfId="29371"/>
    <cellStyle name="Normal 33 4 6 3" xfId="13212"/>
    <cellStyle name="Normal 33 4 6 3 2" xfId="48430"/>
    <cellStyle name="Normal 33 4 6 4" xfId="39385"/>
    <cellStyle name="Normal 33 4 6 5" xfId="25819"/>
    <cellStyle name="Normal 33 4 7" xfId="5589"/>
    <cellStyle name="Normal 33 4 7 2" xfId="18220"/>
    <cellStyle name="Normal 33 4 7 2 2" xfId="53436"/>
    <cellStyle name="Normal 33 4 7 3" xfId="40839"/>
    <cellStyle name="Normal 33 4 7 4" xfId="30825"/>
    <cellStyle name="Normal 33 4 8" xfId="7048"/>
    <cellStyle name="Normal 33 4 8 2" xfId="19674"/>
    <cellStyle name="Normal 33 4 8 2 2" xfId="54890"/>
    <cellStyle name="Normal 33 4 8 3" xfId="42293"/>
    <cellStyle name="Normal 33 4 8 4" xfId="32279"/>
    <cellStyle name="Normal 33 4 9" xfId="8829"/>
    <cellStyle name="Normal 33 4 9 2" xfId="21450"/>
    <cellStyle name="Normal 33 4 9 2 2" xfId="56666"/>
    <cellStyle name="Normal 33 4 9 3" xfId="44069"/>
    <cellStyle name="Normal 33 4 9 4" xfId="34055"/>
    <cellStyle name="Normal 33 5" xfId="2950"/>
    <cellStyle name="Normal 33 5 10" xfId="25332"/>
    <cellStyle name="Normal 33 5 11" xfId="60867"/>
    <cellStyle name="Normal 33 5 2" xfId="4763"/>
    <cellStyle name="Normal 33 5 2 2" xfId="17410"/>
    <cellStyle name="Normal 33 5 2 2 2" xfId="52626"/>
    <cellStyle name="Normal 33 5 2 2 3" xfId="30015"/>
    <cellStyle name="Normal 33 5 2 3" xfId="13856"/>
    <cellStyle name="Normal 33 5 2 3 2" xfId="49074"/>
    <cellStyle name="Normal 33 5 2 4" xfId="40029"/>
    <cellStyle name="Normal 33 5 2 5" xfId="26463"/>
    <cellStyle name="Normal 33 5 3" xfId="6233"/>
    <cellStyle name="Normal 33 5 3 2" xfId="18864"/>
    <cellStyle name="Normal 33 5 3 2 2" xfId="54080"/>
    <cellStyle name="Normal 33 5 3 3" xfId="41483"/>
    <cellStyle name="Normal 33 5 3 4" xfId="31469"/>
    <cellStyle name="Normal 33 5 4" xfId="7692"/>
    <cellStyle name="Normal 33 5 4 2" xfId="20318"/>
    <cellStyle name="Normal 33 5 4 2 2" xfId="55534"/>
    <cellStyle name="Normal 33 5 4 3" xfId="42937"/>
    <cellStyle name="Normal 33 5 4 4" xfId="32923"/>
    <cellStyle name="Normal 33 5 5" xfId="9473"/>
    <cellStyle name="Normal 33 5 5 2" xfId="22094"/>
    <cellStyle name="Normal 33 5 5 2 2" xfId="57310"/>
    <cellStyle name="Normal 33 5 5 3" xfId="44713"/>
    <cellStyle name="Normal 33 5 5 4" xfId="34699"/>
    <cellStyle name="Normal 33 5 6" xfId="11267"/>
    <cellStyle name="Normal 33 5 6 2" xfId="23870"/>
    <cellStyle name="Normal 33 5 6 2 2" xfId="59086"/>
    <cellStyle name="Normal 33 5 6 3" xfId="46489"/>
    <cellStyle name="Normal 33 5 6 4" xfId="36475"/>
    <cellStyle name="Normal 33 5 7" xfId="15634"/>
    <cellStyle name="Normal 33 5 7 2" xfId="50850"/>
    <cellStyle name="Normal 33 5 7 3" xfId="28239"/>
    <cellStyle name="Normal 33 5 8" xfId="12725"/>
    <cellStyle name="Normal 33 5 8 2" xfId="47943"/>
    <cellStyle name="Normal 33 5 9" xfId="38253"/>
    <cellStyle name="Normal 33 6" xfId="2787"/>
    <cellStyle name="Normal 33 6 10" xfId="25180"/>
    <cellStyle name="Normal 33 6 11" xfId="60715"/>
    <cellStyle name="Normal 33 6 2" xfId="4611"/>
    <cellStyle name="Normal 33 6 2 2" xfId="17258"/>
    <cellStyle name="Normal 33 6 2 2 2" xfId="52474"/>
    <cellStyle name="Normal 33 6 2 2 3" xfId="29863"/>
    <cellStyle name="Normal 33 6 2 3" xfId="13704"/>
    <cellStyle name="Normal 33 6 2 3 2" xfId="48922"/>
    <cellStyle name="Normal 33 6 2 4" xfId="39877"/>
    <cellStyle name="Normal 33 6 2 5" xfId="26311"/>
    <cellStyle name="Normal 33 6 3" xfId="6081"/>
    <cellStyle name="Normal 33 6 3 2" xfId="18712"/>
    <cellStyle name="Normal 33 6 3 2 2" xfId="53928"/>
    <cellStyle name="Normal 33 6 3 3" xfId="41331"/>
    <cellStyle name="Normal 33 6 3 4" xfId="31317"/>
    <cellStyle name="Normal 33 6 4" xfId="7540"/>
    <cellStyle name="Normal 33 6 4 2" xfId="20166"/>
    <cellStyle name="Normal 33 6 4 2 2" xfId="55382"/>
    <cellStyle name="Normal 33 6 4 3" xfId="42785"/>
    <cellStyle name="Normal 33 6 4 4" xfId="32771"/>
    <cellStyle name="Normal 33 6 5" xfId="9321"/>
    <cellStyle name="Normal 33 6 5 2" xfId="21942"/>
    <cellStyle name="Normal 33 6 5 2 2" xfId="57158"/>
    <cellStyle name="Normal 33 6 5 3" xfId="44561"/>
    <cellStyle name="Normal 33 6 5 4" xfId="34547"/>
    <cellStyle name="Normal 33 6 6" xfId="11115"/>
    <cellStyle name="Normal 33 6 6 2" xfId="23718"/>
    <cellStyle name="Normal 33 6 6 2 2" xfId="58934"/>
    <cellStyle name="Normal 33 6 6 3" xfId="46337"/>
    <cellStyle name="Normal 33 6 6 4" xfId="36323"/>
    <cellStyle name="Normal 33 6 7" xfId="15482"/>
    <cellStyle name="Normal 33 6 7 2" xfId="50698"/>
    <cellStyle name="Normal 33 6 7 3" xfId="28087"/>
    <cellStyle name="Normal 33 6 8" xfId="12573"/>
    <cellStyle name="Normal 33 6 8 2" xfId="47791"/>
    <cellStyle name="Normal 33 6 9" xfId="38101"/>
    <cellStyle name="Normal 33 7" xfId="3302"/>
    <cellStyle name="Normal 33 7 10" xfId="26798"/>
    <cellStyle name="Normal 33 7 11" xfId="61202"/>
    <cellStyle name="Normal 33 7 2" xfId="5098"/>
    <cellStyle name="Normal 33 7 2 2" xfId="17745"/>
    <cellStyle name="Normal 33 7 2 2 2" xfId="52961"/>
    <cellStyle name="Normal 33 7 2 3" xfId="40364"/>
    <cellStyle name="Normal 33 7 2 4" xfId="30350"/>
    <cellStyle name="Normal 33 7 3" xfId="6568"/>
    <cellStyle name="Normal 33 7 3 2" xfId="19199"/>
    <cellStyle name="Normal 33 7 3 2 2" xfId="54415"/>
    <cellStyle name="Normal 33 7 3 3" xfId="41818"/>
    <cellStyle name="Normal 33 7 3 4" xfId="31804"/>
    <cellStyle name="Normal 33 7 4" xfId="8027"/>
    <cellStyle name="Normal 33 7 4 2" xfId="20653"/>
    <cellStyle name="Normal 33 7 4 2 2" xfId="55869"/>
    <cellStyle name="Normal 33 7 4 3" xfId="43272"/>
    <cellStyle name="Normal 33 7 4 4" xfId="33258"/>
    <cellStyle name="Normal 33 7 5" xfId="9808"/>
    <cellStyle name="Normal 33 7 5 2" xfId="22429"/>
    <cellStyle name="Normal 33 7 5 2 2" xfId="57645"/>
    <cellStyle name="Normal 33 7 5 3" xfId="45048"/>
    <cellStyle name="Normal 33 7 5 4" xfId="35034"/>
    <cellStyle name="Normal 33 7 6" xfId="11602"/>
    <cellStyle name="Normal 33 7 6 2" xfId="24205"/>
    <cellStyle name="Normal 33 7 6 2 2" xfId="59421"/>
    <cellStyle name="Normal 33 7 6 3" xfId="46824"/>
    <cellStyle name="Normal 33 7 6 4" xfId="36810"/>
    <cellStyle name="Normal 33 7 7" xfId="15969"/>
    <cellStyle name="Normal 33 7 7 2" xfId="51185"/>
    <cellStyle name="Normal 33 7 7 3" xfId="28574"/>
    <cellStyle name="Normal 33 7 8" xfId="14191"/>
    <cellStyle name="Normal 33 7 8 2" xfId="49409"/>
    <cellStyle name="Normal 33 7 9" xfId="38588"/>
    <cellStyle name="Normal 33 8" xfId="2457"/>
    <cellStyle name="Normal 33 8 10" xfId="25989"/>
    <cellStyle name="Normal 33 8 11" xfId="60393"/>
    <cellStyle name="Normal 33 8 2" xfId="4289"/>
    <cellStyle name="Normal 33 8 2 2" xfId="16936"/>
    <cellStyle name="Normal 33 8 2 2 2" xfId="52152"/>
    <cellStyle name="Normal 33 8 2 3" xfId="39555"/>
    <cellStyle name="Normal 33 8 2 4" xfId="29541"/>
    <cellStyle name="Normal 33 8 3" xfId="5759"/>
    <cellStyle name="Normal 33 8 3 2" xfId="18390"/>
    <cellStyle name="Normal 33 8 3 2 2" xfId="53606"/>
    <cellStyle name="Normal 33 8 3 3" xfId="41009"/>
    <cellStyle name="Normal 33 8 3 4" xfId="30995"/>
    <cellStyle name="Normal 33 8 4" xfId="7218"/>
    <cellStyle name="Normal 33 8 4 2" xfId="19844"/>
    <cellStyle name="Normal 33 8 4 2 2" xfId="55060"/>
    <cellStyle name="Normal 33 8 4 3" xfId="42463"/>
    <cellStyle name="Normal 33 8 4 4" xfId="32449"/>
    <cellStyle name="Normal 33 8 5" xfId="8999"/>
    <cellStyle name="Normal 33 8 5 2" xfId="21620"/>
    <cellStyle name="Normal 33 8 5 2 2" xfId="56836"/>
    <cellStyle name="Normal 33 8 5 3" xfId="44239"/>
    <cellStyle name="Normal 33 8 5 4" xfId="34225"/>
    <cellStyle name="Normal 33 8 6" xfId="10793"/>
    <cellStyle name="Normal 33 8 6 2" xfId="23396"/>
    <cellStyle name="Normal 33 8 6 2 2" xfId="58612"/>
    <cellStyle name="Normal 33 8 6 3" xfId="46015"/>
    <cellStyle name="Normal 33 8 6 4" xfId="36001"/>
    <cellStyle name="Normal 33 8 7" xfId="15160"/>
    <cellStyle name="Normal 33 8 7 2" xfId="50376"/>
    <cellStyle name="Normal 33 8 7 3" xfId="27765"/>
    <cellStyle name="Normal 33 8 8" xfId="13382"/>
    <cellStyle name="Normal 33 8 8 2" xfId="48600"/>
    <cellStyle name="Normal 33 8 9" xfId="37779"/>
    <cellStyle name="Normal 33 9" xfId="3626"/>
    <cellStyle name="Normal 33 9 2" xfId="8350"/>
    <cellStyle name="Normal 33 9 2 2" xfId="20976"/>
    <cellStyle name="Normal 33 9 2 2 2" xfId="56192"/>
    <cellStyle name="Normal 33 9 2 3" xfId="43595"/>
    <cellStyle name="Normal 33 9 2 4" xfId="33581"/>
    <cellStyle name="Normal 33 9 3" xfId="10131"/>
    <cellStyle name="Normal 33 9 3 2" xfId="22752"/>
    <cellStyle name="Normal 33 9 3 2 2" xfId="57968"/>
    <cellStyle name="Normal 33 9 3 3" xfId="45371"/>
    <cellStyle name="Normal 33 9 3 4" xfId="35357"/>
    <cellStyle name="Normal 33 9 4" xfId="11927"/>
    <cellStyle name="Normal 33 9 4 2" xfId="24528"/>
    <cellStyle name="Normal 33 9 4 2 2" xfId="59744"/>
    <cellStyle name="Normal 33 9 4 3" xfId="47147"/>
    <cellStyle name="Normal 33 9 4 4" xfId="37133"/>
    <cellStyle name="Normal 33 9 5" xfId="16292"/>
    <cellStyle name="Normal 33 9 5 2" xfId="51508"/>
    <cellStyle name="Normal 33 9 5 3" xfId="28897"/>
    <cellStyle name="Normal 33 9 6" xfId="14514"/>
    <cellStyle name="Normal 33 9 6 2" xfId="49732"/>
    <cellStyle name="Normal 33 9 7" xfId="38911"/>
    <cellStyle name="Normal 33 9 8" xfId="27121"/>
    <cellStyle name="Normal 33_District Target Attainment" xfId="1168"/>
    <cellStyle name="Normal 34" xfId="38"/>
    <cellStyle name="Normal 34 10" xfId="3952"/>
    <cellStyle name="Normal 34 10 2" xfId="16615"/>
    <cellStyle name="Normal 34 10 2 2" xfId="51831"/>
    <cellStyle name="Normal 34 10 2 3" xfId="29220"/>
    <cellStyle name="Normal 34 10 3" xfId="13061"/>
    <cellStyle name="Normal 34 10 3 2" xfId="48279"/>
    <cellStyle name="Normal 34 10 4" xfId="39234"/>
    <cellStyle name="Normal 34 10 5" xfId="25668"/>
    <cellStyle name="Normal 34 11" xfId="5438"/>
    <cellStyle name="Normal 34 11 2" xfId="18069"/>
    <cellStyle name="Normal 34 11 2 2" xfId="53285"/>
    <cellStyle name="Normal 34 11 3" xfId="40688"/>
    <cellStyle name="Normal 34 11 4" xfId="30674"/>
    <cellStyle name="Normal 34 12" xfId="6894"/>
    <cellStyle name="Normal 34 12 2" xfId="19523"/>
    <cellStyle name="Normal 34 12 2 2" xfId="54739"/>
    <cellStyle name="Normal 34 12 3" xfId="42142"/>
    <cellStyle name="Normal 34 12 4" xfId="32128"/>
    <cellStyle name="Normal 34 13" xfId="8676"/>
    <cellStyle name="Normal 34 13 2" xfId="21299"/>
    <cellStyle name="Normal 34 13 2 2" xfId="56515"/>
    <cellStyle name="Normal 34 13 3" xfId="43918"/>
    <cellStyle name="Normal 34 13 4" xfId="33904"/>
    <cellStyle name="Normal 34 14" xfId="10688"/>
    <cellStyle name="Normal 34 14 2" xfId="23299"/>
    <cellStyle name="Normal 34 14 2 2" xfId="58515"/>
    <cellStyle name="Normal 34 14 3" xfId="45918"/>
    <cellStyle name="Normal 34 14 4" xfId="35904"/>
    <cellStyle name="Normal 34 15" xfId="14838"/>
    <cellStyle name="Normal 34 15 2" xfId="50055"/>
    <cellStyle name="Normal 34 15 3" xfId="27444"/>
    <cellStyle name="Normal 34 16" xfId="12252"/>
    <cellStyle name="Normal 34 16 2" xfId="47470"/>
    <cellStyle name="Normal 34 17" xfId="37457"/>
    <cellStyle name="Normal 34 18" xfId="24859"/>
    <cellStyle name="Normal 34 19" xfId="60072"/>
    <cellStyle name="Normal 34 2" xfId="622"/>
    <cellStyle name="Normal 34 2 10" xfId="5483"/>
    <cellStyle name="Normal 34 2 10 2" xfId="18114"/>
    <cellStyle name="Normal 34 2 10 2 2" xfId="53330"/>
    <cellStyle name="Normal 34 2 10 3" xfId="40733"/>
    <cellStyle name="Normal 34 2 10 4" xfId="30719"/>
    <cellStyle name="Normal 34 2 11" xfId="6939"/>
    <cellStyle name="Normal 34 2 11 2" xfId="19568"/>
    <cellStyle name="Normal 34 2 11 2 2" xfId="54784"/>
    <cellStyle name="Normal 34 2 11 3" xfId="42187"/>
    <cellStyle name="Normal 34 2 11 4" xfId="32173"/>
    <cellStyle name="Normal 34 2 12" xfId="8721"/>
    <cellStyle name="Normal 34 2 12 2" xfId="21344"/>
    <cellStyle name="Normal 34 2 12 2 2" xfId="56560"/>
    <cellStyle name="Normal 34 2 12 3" xfId="43963"/>
    <cellStyle name="Normal 34 2 12 4" xfId="33949"/>
    <cellStyle name="Normal 34 2 13" xfId="10689"/>
    <cellStyle name="Normal 34 2 13 2" xfId="23300"/>
    <cellStyle name="Normal 34 2 13 2 2" xfId="58516"/>
    <cellStyle name="Normal 34 2 13 3" xfId="45919"/>
    <cellStyle name="Normal 34 2 13 4" xfId="35905"/>
    <cellStyle name="Normal 34 2 14" xfId="14883"/>
    <cellStyle name="Normal 34 2 14 2" xfId="50100"/>
    <cellStyle name="Normal 34 2 14 3" xfId="27489"/>
    <cellStyle name="Normal 34 2 15" xfId="12297"/>
    <cellStyle name="Normal 34 2 15 2" xfId="47515"/>
    <cellStyle name="Normal 34 2 16" xfId="37502"/>
    <cellStyle name="Normal 34 2 17" xfId="24904"/>
    <cellStyle name="Normal 34 2 18" xfId="60117"/>
    <cellStyle name="Normal 34 2 2" xfId="1796"/>
    <cellStyle name="Normal 34 2 2 10" xfId="7013"/>
    <cellStyle name="Normal 34 2 2 10 2" xfId="19640"/>
    <cellStyle name="Normal 34 2 2 10 2 2" xfId="54856"/>
    <cellStyle name="Normal 34 2 2 10 3" xfId="42259"/>
    <cellStyle name="Normal 34 2 2 10 4" xfId="32245"/>
    <cellStyle name="Normal 34 2 2 11" xfId="8794"/>
    <cellStyle name="Normal 34 2 2 11 2" xfId="21416"/>
    <cellStyle name="Normal 34 2 2 11 2 2" xfId="56632"/>
    <cellStyle name="Normal 34 2 2 11 3" xfId="44035"/>
    <cellStyle name="Normal 34 2 2 11 4" xfId="34021"/>
    <cellStyle name="Normal 34 2 2 12" xfId="10690"/>
    <cellStyle name="Normal 34 2 2 12 2" xfId="23301"/>
    <cellStyle name="Normal 34 2 2 12 2 2" xfId="58517"/>
    <cellStyle name="Normal 34 2 2 12 3" xfId="45920"/>
    <cellStyle name="Normal 34 2 2 12 4" xfId="35906"/>
    <cellStyle name="Normal 34 2 2 13" xfId="14955"/>
    <cellStyle name="Normal 34 2 2 13 2" xfId="50172"/>
    <cellStyle name="Normal 34 2 2 13 3" xfId="27561"/>
    <cellStyle name="Normal 34 2 2 14" xfId="12369"/>
    <cellStyle name="Normal 34 2 2 14 2" xfId="47587"/>
    <cellStyle name="Normal 34 2 2 15" xfId="37574"/>
    <cellStyle name="Normal 34 2 2 16" xfId="24976"/>
    <cellStyle name="Normal 34 2 2 17" xfId="60189"/>
    <cellStyle name="Normal 34 2 2 2" xfId="2399"/>
    <cellStyle name="Normal 34 2 2 2 10" xfId="10691"/>
    <cellStyle name="Normal 34 2 2 2 10 2" xfId="23302"/>
    <cellStyle name="Normal 34 2 2 2 10 2 2" xfId="58518"/>
    <cellStyle name="Normal 34 2 2 2 10 3" xfId="45921"/>
    <cellStyle name="Normal 34 2 2 2 10 4" xfId="35907"/>
    <cellStyle name="Normal 34 2 2 2 11" xfId="15110"/>
    <cellStyle name="Normal 34 2 2 2 11 2" xfId="50326"/>
    <cellStyle name="Normal 34 2 2 2 11 3" xfId="27715"/>
    <cellStyle name="Normal 34 2 2 2 12" xfId="12523"/>
    <cellStyle name="Normal 34 2 2 2 12 2" xfId="47741"/>
    <cellStyle name="Normal 34 2 2 2 13" xfId="37729"/>
    <cellStyle name="Normal 34 2 2 2 14" xfId="25130"/>
    <cellStyle name="Normal 34 2 2 2 15" xfId="60343"/>
    <cellStyle name="Normal 34 2 2 2 2" xfId="3245"/>
    <cellStyle name="Normal 34 2 2 2 2 10" xfId="25614"/>
    <cellStyle name="Normal 34 2 2 2 2 11" xfId="61149"/>
    <cellStyle name="Normal 34 2 2 2 2 2" xfId="5045"/>
    <cellStyle name="Normal 34 2 2 2 2 2 2" xfId="17692"/>
    <cellStyle name="Normal 34 2 2 2 2 2 2 2" xfId="52908"/>
    <cellStyle name="Normal 34 2 2 2 2 2 2 3" xfId="30297"/>
    <cellStyle name="Normal 34 2 2 2 2 2 3" xfId="14138"/>
    <cellStyle name="Normal 34 2 2 2 2 2 3 2" xfId="49356"/>
    <cellStyle name="Normal 34 2 2 2 2 2 4" xfId="40311"/>
    <cellStyle name="Normal 34 2 2 2 2 2 5" xfId="26745"/>
    <cellStyle name="Normal 34 2 2 2 2 3" xfId="6515"/>
    <cellStyle name="Normal 34 2 2 2 2 3 2" xfId="19146"/>
    <cellStyle name="Normal 34 2 2 2 2 3 2 2" xfId="54362"/>
    <cellStyle name="Normal 34 2 2 2 2 3 3" xfId="41765"/>
    <cellStyle name="Normal 34 2 2 2 2 3 4" xfId="31751"/>
    <cellStyle name="Normal 34 2 2 2 2 4" xfId="7974"/>
    <cellStyle name="Normal 34 2 2 2 2 4 2" xfId="20600"/>
    <cellStyle name="Normal 34 2 2 2 2 4 2 2" xfId="55816"/>
    <cellStyle name="Normal 34 2 2 2 2 4 3" xfId="43219"/>
    <cellStyle name="Normal 34 2 2 2 2 4 4" xfId="33205"/>
    <cellStyle name="Normal 34 2 2 2 2 5" xfId="9755"/>
    <cellStyle name="Normal 34 2 2 2 2 5 2" xfId="22376"/>
    <cellStyle name="Normal 34 2 2 2 2 5 2 2" xfId="57592"/>
    <cellStyle name="Normal 34 2 2 2 2 5 3" xfId="44995"/>
    <cellStyle name="Normal 34 2 2 2 2 5 4" xfId="34981"/>
    <cellStyle name="Normal 34 2 2 2 2 6" xfId="11549"/>
    <cellStyle name="Normal 34 2 2 2 2 6 2" xfId="24152"/>
    <cellStyle name="Normal 34 2 2 2 2 6 2 2" xfId="59368"/>
    <cellStyle name="Normal 34 2 2 2 2 6 3" xfId="46771"/>
    <cellStyle name="Normal 34 2 2 2 2 6 4" xfId="36757"/>
    <cellStyle name="Normal 34 2 2 2 2 7" xfId="15916"/>
    <cellStyle name="Normal 34 2 2 2 2 7 2" xfId="51132"/>
    <cellStyle name="Normal 34 2 2 2 2 7 3" xfId="28521"/>
    <cellStyle name="Normal 34 2 2 2 2 8" xfId="13007"/>
    <cellStyle name="Normal 34 2 2 2 2 8 2" xfId="48225"/>
    <cellStyle name="Normal 34 2 2 2 2 9" xfId="38535"/>
    <cellStyle name="Normal 34 2 2 2 3" xfId="3574"/>
    <cellStyle name="Normal 34 2 2 2 3 10" xfId="27070"/>
    <cellStyle name="Normal 34 2 2 2 3 11" xfId="61474"/>
    <cellStyle name="Normal 34 2 2 2 3 2" xfId="5370"/>
    <cellStyle name="Normal 34 2 2 2 3 2 2" xfId="18017"/>
    <cellStyle name="Normal 34 2 2 2 3 2 2 2" xfId="53233"/>
    <cellStyle name="Normal 34 2 2 2 3 2 3" xfId="40636"/>
    <cellStyle name="Normal 34 2 2 2 3 2 4" xfId="30622"/>
    <cellStyle name="Normal 34 2 2 2 3 3" xfId="6840"/>
    <cellStyle name="Normal 34 2 2 2 3 3 2" xfId="19471"/>
    <cellStyle name="Normal 34 2 2 2 3 3 2 2" xfId="54687"/>
    <cellStyle name="Normal 34 2 2 2 3 3 3" xfId="42090"/>
    <cellStyle name="Normal 34 2 2 2 3 3 4" xfId="32076"/>
    <cellStyle name="Normal 34 2 2 2 3 4" xfId="8299"/>
    <cellStyle name="Normal 34 2 2 2 3 4 2" xfId="20925"/>
    <cellStyle name="Normal 34 2 2 2 3 4 2 2" xfId="56141"/>
    <cellStyle name="Normal 34 2 2 2 3 4 3" xfId="43544"/>
    <cellStyle name="Normal 34 2 2 2 3 4 4" xfId="33530"/>
    <cellStyle name="Normal 34 2 2 2 3 5" xfId="10080"/>
    <cellStyle name="Normal 34 2 2 2 3 5 2" xfId="22701"/>
    <cellStyle name="Normal 34 2 2 2 3 5 2 2" xfId="57917"/>
    <cellStyle name="Normal 34 2 2 2 3 5 3" xfId="45320"/>
    <cellStyle name="Normal 34 2 2 2 3 5 4" xfId="35306"/>
    <cellStyle name="Normal 34 2 2 2 3 6" xfId="11874"/>
    <cellStyle name="Normal 34 2 2 2 3 6 2" xfId="24477"/>
    <cellStyle name="Normal 34 2 2 2 3 6 2 2" xfId="59693"/>
    <cellStyle name="Normal 34 2 2 2 3 6 3" xfId="47096"/>
    <cellStyle name="Normal 34 2 2 2 3 6 4" xfId="37082"/>
    <cellStyle name="Normal 34 2 2 2 3 7" xfId="16241"/>
    <cellStyle name="Normal 34 2 2 2 3 7 2" xfId="51457"/>
    <cellStyle name="Normal 34 2 2 2 3 7 3" xfId="28846"/>
    <cellStyle name="Normal 34 2 2 2 3 8" xfId="14463"/>
    <cellStyle name="Normal 34 2 2 2 3 8 2" xfId="49681"/>
    <cellStyle name="Normal 34 2 2 2 3 9" xfId="38860"/>
    <cellStyle name="Normal 34 2 2 2 4" xfId="2735"/>
    <cellStyle name="Normal 34 2 2 2 4 10" xfId="26261"/>
    <cellStyle name="Normal 34 2 2 2 4 11" xfId="60665"/>
    <cellStyle name="Normal 34 2 2 2 4 2" xfId="4561"/>
    <cellStyle name="Normal 34 2 2 2 4 2 2" xfId="17208"/>
    <cellStyle name="Normal 34 2 2 2 4 2 2 2" xfId="52424"/>
    <cellStyle name="Normal 34 2 2 2 4 2 3" xfId="39827"/>
    <cellStyle name="Normal 34 2 2 2 4 2 4" xfId="29813"/>
    <cellStyle name="Normal 34 2 2 2 4 3" xfId="6031"/>
    <cellStyle name="Normal 34 2 2 2 4 3 2" xfId="18662"/>
    <cellStyle name="Normal 34 2 2 2 4 3 2 2" xfId="53878"/>
    <cellStyle name="Normal 34 2 2 2 4 3 3" xfId="41281"/>
    <cellStyle name="Normal 34 2 2 2 4 3 4" xfId="31267"/>
    <cellStyle name="Normal 34 2 2 2 4 4" xfId="7490"/>
    <cellStyle name="Normal 34 2 2 2 4 4 2" xfId="20116"/>
    <cellStyle name="Normal 34 2 2 2 4 4 2 2" xfId="55332"/>
    <cellStyle name="Normal 34 2 2 2 4 4 3" xfId="42735"/>
    <cellStyle name="Normal 34 2 2 2 4 4 4" xfId="32721"/>
    <cellStyle name="Normal 34 2 2 2 4 5" xfId="9271"/>
    <cellStyle name="Normal 34 2 2 2 4 5 2" xfId="21892"/>
    <cellStyle name="Normal 34 2 2 2 4 5 2 2" xfId="57108"/>
    <cellStyle name="Normal 34 2 2 2 4 5 3" xfId="44511"/>
    <cellStyle name="Normal 34 2 2 2 4 5 4" xfId="34497"/>
    <cellStyle name="Normal 34 2 2 2 4 6" xfId="11065"/>
    <cellStyle name="Normal 34 2 2 2 4 6 2" xfId="23668"/>
    <cellStyle name="Normal 34 2 2 2 4 6 2 2" xfId="58884"/>
    <cellStyle name="Normal 34 2 2 2 4 6 3" xfId="46287"/>
    <cellStyle name="Normal 34 2 2 2 4 6 4" xfId="36273"/>
    <cellStyle name="Normal 34 2 2 2 4 7" xfId="15432"/>
    <cellStyle name="Normal 34 2 2 2 4 7 2" xfId="50648"/>
    <cellStyle name="Normal 34 2 2 2 4 7 3" xfId="28037"/>
    <cellStyle name="Normal 34 2 2 2 4 8" xfId="13654"/>
    <cellStyle name="Normal 34 2 2 2 4 8 2" xfId="48872"/>
    <cellStyle name="Normal 34 2 2 2 4 9" xfId="38051"/>
    <cellStyle name="Normal 34 2 2 2 5" xfId="3899"/>
    <cellStyle name="Normal 34 2 2 2 5 2" xfId="8622"/>
    <cellStyle name="Normal 34 2 2 2 5 2 2" xfId="21248"/>
    <cellStyle name="Normal 34 2 2 2 5 2 2 2" xfId="56464"/>
    <cellStyle name="Normal 34 2 2 2 5 2 3" xfId="43867"/>
    <cellStyle name="Normal 34 2 2 2 5 2 4" xfId="33853"/>
    <cellStyle name="Normal 34 2 2 2 5 3" xfId="10403"/>
    <cellStyle name="Normal 34 2 2 2 5 3 2" xfId="23024"/>
    <cellStyle name="Normal 34 2 2 2 5 3 2 2" xfId="58240"/>
    <cellStyle name="Normal 34 2 2 2 5 3 3" xfId="45643"/>
    <cellStyle name="Normal 34 2 2 2 5 3 4" xfId="35629"/>
    <cellStyle name="Normal 34 2 2 2 5 4" xfId="12199"/>
    <cellStyle name="Normal 34 2 2 2 5 4 2" xfId="24800"/>
    <cellStyle name="Normal 34 2 2 2 5 4 2 2" xfId="60016"/>
    <cellStyle name="Normal 34 2 2 2 5 4 3" xfId="47419"/>
    <cellStyle name="Normal 34 2 2 2 5 4 4" xfId="37405"/>
    <cellStyle name="Normal 34 2 2 2 5 5" xfId="16564"/>
    <cellStyle name="Normal 34 2 2 2 5 5 2" xfId="51780"/>
    <cellStyle name="Normal 34 2 2 2 5 5 3" xfId="29169"/>
    <cellStyle name="Normal 34 2 2 2 5 6" xfId="14786"/>
    <cellStyle name="Normal 34 2 2 2 5 6 2" xfId="50004"/>
    <cellStyle name="Normal 34 2 2 2 5 7" xfId="39183"/>
    <cellStyle name="Normal 34 2 2 2 5 8" xfId="27393"/>
    <cellStyle name="Normal 34 2 2 2 6" xfId="4239"/>
    <cellStyle name="Normal 34 2 2 2 6 2" xfId="16886"/>
    <cellStyle name="Normal 34 2 2 2 6 2 2" xfId="52102"/>
    <cellStyle name="Normal 34 2 2 2 6 2 3" xfId="29491"/>
    <cellStyle name="Normal 34 2 2 2 6 3" xfId="13332"/>
    <cellStyle name="Normal 34 2 2 2 6 3 2" xfId="48550"/>
    <cellStyle name="Normal 34 2 2 2 6 4" xfId="39505"/>
    <cellStyle name="Normal 34 2 2 2 6 5" xfId="25939"/>
    <cellStyle name="Normal 34 2 2 2 7" xfId="5709"/>
    <cellStyle name="Normal 34 2 2 2 7 2" xfId="18340"/>
    <cellStyle name="Normal 34 2 2 2 7 2 2" xfId="53556"/>
    <cellStyle name="Normal 34 2 2 2 7 3" xfId="40959"/>
    <cellStyle name="Normal 34 2 2 2 7 4" xfId="30945"/>
    <cellStyle name="Normal 34 2 2 2 8" xfId="7168"/>
    <cellStyle name="Normal 34 2 2 2 8 2" xfId="19794"/>
    <cellStyle name="Normal 34 2 2 2 8 2 2" xfId="55010"/>
    <cellStyle name="Normal 34 2 2 2 8 3" xfId="42413"/>
    <cellStyle name="Normal 34 2 2 2 8 4" xfId="32399"/>
    <cellStyle name="Normal 34 2 2 2 9" xfId="8949"/>
    <cellStyle name="Normal 34 2 2 2 9 2" xfId="21570"/>
    <cellStyle name="Normal 34 2 2 2 9 2 2" xfId="56786"/>
    <cellStyle name="Normal 34 2 2 2 9 3" xfId="44189"/>
    <cellStyle name="Normal 34 2 2 2 9 4" xfId="34175"/>
    <cellStyle name="Normal 34 2 2 3" xfId="3085"/>
    <cellStyle name="Normal 34 2 2 3 10" xfId="25457"/>
    <cellStyle name="Normal 34 2 2 3 11" xfId="60992"/>
    <cellStyle name="Normal 34 2 2 3 2" xfId="4888"/>
    <cellStyle name="Normal 34 2 2 3 2 2" xfId="17535"/>
    <cellStyle name="Normal 34 2 2 3 2 2 2" xfId="52751"/>
    <cellStyle name="Normal 34 2 2 3 2 2 3" xfId="30140"/>
    <cellStyle name="Normal 34 2 2 3 2 3" xfId="13981"/>
    <cellStyle name="Normal 34 2 2 3 2 3 2" xfId="49199"/>
    <cellStyle name="Normal 34 2 2 3 2 4" xfId="40154"/>
    <cellStyle name="Normal 34 2 2 3 2 5" xfId="26588"/>
    <cellStyle name="Normal 34 2 2 3 3" xfId="6358"/>
    <cellStyle name="Normal 34 2 2 3 3 2" xfId="18989"/>
    <cellStyle name="Normal 34 2 2 3 3 2 2" xfId="54205"/>
    <cellStyle name="Normal 34 2 2 3 3 3" xfId="41608"/>
    <cellStyle name="Normal 34 2 2 3 3 4" xfId="31594"/>
    <cellStyle name="Normal 34 2 2 3 4" xfId="7817"/>
    <cellStyle name="Normal 34 2 2 3 4 2" xfId="20443"/>
    <cellStyle name="Normal 34 2 2 3 4 2 2" xfId="55659"/>
    <cellStyle name="Normal 34 2 2 3 4 3" xfId="43062"/>
    <cellStyle name="Normal 34 2 2 3 4 4" xfId="33048"/>
    <cellStyle name="Normal 34 2 2 3 5" xfId="9598"/>
    <cellStyle name="Normal 34 2 2 3 5 2" xfId="22219"/>
    <cellStyle name="Normal 34 2 2 3 5 2 2" xfId="57435"/>
    <cellStyle name="Normal 34 2 2 3 5 3" xfId="44838"/>
    <cellStyle name="Normal 34 2 2 3 5 4" xfId="34824"/>
    <cellStyle name="Normal 34 2 2 3 6" xfId="11392"/>
    <cellStyle name="Normal 34 2 2 3 6 2" xfId="23995"/>
    <cellStyle name="Normal 34 2 2 3 6 2 2" xfId="59211"/>
    <cellStyle name="Normal 34 2 2 3 6 3" xfId="46614"/>
    <cellStyle name="Normal 34 2 2 3 6 4" xfId="36600"/>
    <cellStyle name="Normal 34 2 2 3 7" xfId="15759"/>
    <cellStyle name="Normal 34 2 2 3 7 2" xfId="50975"/>
    <cellStyle name="Normal 34 2 2 3 7 3" xfId="28364"/>
    <cellStyle name="Normal 34 2 2 3 8" xfId="12850"/>
    <cellStyle name="Normal 34 2 2 3 8 2" xfId="48068"/>
    <cellStyle name="Normal 34 2 2 3 9" xfId="38378"/>
    <cellStyle name="Normal 34 2 2 4" xfId="2911"/>
    <cellStyle name="Normal 34 2 2 4 10" xfId="25298"/>
    <cellStyle name="Normal 34 2 2 4 11" xfId="60833"/>
    <cellStyle name="Normal 34 2 2 4 2" xfId="4729"/>
    <cellStyle name="Normal 34 2 2 4 2 2" xfId="17376"/>
    <cellStyle name="Normal 34 2 2 4 2 2 2" xfId="52592"/>
    <cellStyle name="Normal 34 2 2 4 2 2 3" xfId="29981"/>
    <cellStyle name="Normal 34 2 2 4 2 3" xfId="13822"/>
    <cellStyle name="Normal 34 2 2 4 2 3 2" xfId="49040"/>
    <cellStyle name="Normal 34 2 2 4 2 4" xfId="39995"/>
    <cellStyle name="Normal 34 2 2 4 2 5" xfId="26429"/>
    <cellStyle name="Normal 34 2 2 4 3" xfId="6199"/>
    <cellStyle name="Normal 34 2 2 4 3 2" xfId="18830"/>
    <cellStyle name="Normal 34 2 2 4 3 2 2" xfId="54046"/>
    <cellStyle name="Normal 34 2 2 4 3 3" xfId="41449"/>
    <cellStyle name="Normal 34 2 2 4 3 4" xfId="31435"/>
    <cellStyle name="Normal 34 2 2 4 4" xfId="7658"/>
    <cellStyle name="Normal 34 2 2 4 4 2" xfId="20284"/>
    <cellStyle name="Normal 34 2 2 4 4 2 2" xfId="55500"/>
    <cellStyle name="Normal 34 2 2 4 4 3" xfId="42903"/>
    <cellStyle name="Normal 34 2 2 4 4 4" xfId="32889"/>
    <cellStyle name="Normal 34 2 2 4 5" xfId="9439"/>
    <cellStyle name="Normal 34 2 2 4 5 2" xfId="22060"/>
    <cellStyle name="Normal 34 2 2 4 5 2 2" xfId="57276"/>
    <cellStyle name="Normal 34 2 2 4 5 3" xfId="44679"/>
    <cellStyle name="Normal 34 2 2 4 5 4" xfId="34665"/>
    <cellStyle name="Normal 34 2 2 4 6" xfId="11233"/>
    <cellStyle name="Normal 34 2 2 4 6 2" xfId="23836"/>
    <cellStyle name="Normal 34 2 2 4 6 2 2" xfId="59052"/>
    <cellStyle name="Normal 34 2 2 4 6 3" xfId="46455"/>
    <cellStyle name="Normal 34 2 2 4 6 4" xfId="36441"/>
    <cellStyle name="Normal 34 2 2 4 7" xfId="15600"/>
    <cellStyle name="Normal 34 2 2 4 7 2" xfId="50816"/>
    <cellStyle name="Normal 34 2 2 4 7 3" xfId="28205"/>
    <cellStyle name="Normal 34 2 2 4 8" xfId="12691"/>
    <cellStyle name="Normal 34 2 2 4 8 2" xfId="47909"/>
    <cellStyle name="Normal 34 2 2 4 9" xfId="38219"/>
    <cellStyle name="Normal 34 2 2 5" xfId="3420"/>
    <cellStyle name="Normal 34 2 2 5 10" xfId="26916"/>
    <cellStyle name="Normal 34 2 2 5 11" xfId="61320"/>
    <cellStyle name="Normal 34 2 2 5 2" xfId="5216"/>
    <cellStyle name="Normal 34 2 2 5 2 2" xfId="17863"/>
    <cellStyle name="Normal 34 2 2 5 2 2 2" xfId="53079"/>
    <cellStyle name="Normal 34 2 2 5 2 3" xfId="40482"/>
    <cellStyle name="Normal 34 2 2 5 2 4" xfId="30468"/>
    <cellStyle name="Normal 34 2 2 5 3" xfId="6686"/>
    <cellStyle name="Normal 34 2 2 5 3 2" xfId="19317"/>
    <cellStyle name="Normal 34 2 2 5 3 2 2" xfId="54533"/>
    <cellStyle name="Normal 34 2 2 5 3 3" xfId="41936"/>
    <cellStyle name="Normal 34 2 2 5 3 4" xfId="31922"/>
    <cellStyle name="Normal 34 2 2 5 4" xfId="8145"/>
    <cellStyle name="Normal 34 2 2 5 4 2" xfId="20771"/>
    <cellStyle name="Normal 34 2 2 5 4 2 2" xfId="55987"/>
    <cellStyle name="Normal 34 2 2 5 4 3" xfId="43390"/>
    <cellStyle name="Normal 34 2 2 5 4 4" xfId="33376"/>
    <cellStyle name="Normal 34 2 2 5 5" xfId="9926"/>
    <cellStyle name="Normal 34 2 2 5 5 2" xfId="22547"/>
    <cellStyle name="Normal 34 2 2 5 5 2 2" xfId="57763"/>
    <cellStyle name="Normal 34 2 2 5 5 3" xfId="45166"/>
    <cellStyle name="Normal 34 2 2 5 5 4" xfId="35152"/>
    <cellStyle name="Normal 34 2 2 5 6" xfId="11720"/>
    <cellStyle name="Normal 34 2 2 5 6 2" xfId="24323"/>
    <cellStyle name="Normal 34 2 2 5 6 2 2" xfId="59539"/>
    <cellStyle name="Normal 34 2 2 5 6 3" xfId="46942"/>
    <cellStyle name="Normal 34 2 2 5 6 4" xfId="36928"/>
    <cellStyle name="Normal 34 2 2 5 7" xfId="16087"/>
    <cellStyle name="Normal 34 2 2 5 7 2" xfId="51303"/>
    <cellStyle name="Normal 34 2 2 5 7 3" xfId="28692"/>
    <cellStyle name="Normal 34 2 2 5 8" xfId="14309"/>
    <cellStyle name="Normal 34 2 2 5 8 2" xfId="49527"/>
    <cellStyle name="Normal 34 2 2 5 9" xfId="38706"/>
    <cellStyle name="Normal 34 2 2 6" xfId="2580"/>
    <cellStyle name="Normal 34 2 2 6 10" xfId="26107"/>
    <cellStyle name="Normal 34 2 2 6 11" xfId="60511"/>
    <cellStyle name="Normal 34 2 2 6 2" xfId="4407"/>
    <cellStyle name="Normal 34 2 2 6 2 2" xfId="17054"/>
    <cellStyle name="Normal 34 2 2 6 2 2 2" xfId="52270"/>
    <cellStyle name="Normal 34 2 2 6 2 3" xfId="39673"/>
    <cellStyle name="Normal 34 2 2 6 2 4" xfId="29659"/>
    <cellStyle name="Normal 34 2 2 6 3" xfId="5877"/>
    <cellStyle name="Normal 34 2 2 6 3 2" xfId="18508"/>
    <cellStyle name="Normal 34 2 2 6 3 2 2" xfId="53724"/>
    <cellStyle name="Normal 34 2 2 6 3 3" xfId="41127"/>
    <cellStyle name="Normal 34 2 2 6 3 4" xfId="31113"/>
    <cellStyle name="Normal 34 2 2 6 4" xfId="7336"/>
    <cellStyle name="Normal 34 2 2 6 4 2" xfId="19962"/>
    <cellStyle name="Normal 34 2 2 6 4 2 2" xfId="55178"/>
    <cellStyle name="Normal 34 2 2 6 4 3" xfId="42581"/>
    <cellStyle name="Normal 34 2 2 6 4 4" xfId="32567"/>
    <cellStyle name="Normal 34 2 2 6 5" xfId="9117"/>
    <cellStyle name="Normal 34 2 2 6 5 2" xfId="21738"/>
    <cellStyle name="Normal 34 2 2 6 5 2 2" xfId="56954"/>
    <cellStyle name="Normal 34 2 2 6 5 3" xfId="44357"/>
    <cellStyle name="Normal 34 2 2 6 5 4" xfId="34343"/>
    <cellStyle name="Normal 34 2 2 6 6" xfId="10911"/>
    <cellStyle name="Normal 34 2 2 6 6 2" xfId="23514"/>
    <cellStyle name="Normal 34 2 2 6 6 2 2" xfId="58730"/>
    <cellStyle name="Normal 34 2 2 6 6 3" xfId="46133"/>
    <cellStyle name="Normal 34 2 2 6 6 4" xfId="36119"/>
    <cellStyle name="Normal 34 2 2 6 7" xfId="15278"/>
    <cellStyle name="Normal 34 2 2 6 7 2" xfId="50494"/>
    <cellStyle name="Normal 34 2 2 6 7 3" xfId="27883"/>
    <cellStyle name="Normal 34 2 2 6 8" xfId="13500"/>
    <cellStyle name="Normal 34 2 2 6 8 2" xfId="48718"/>
    <cellStyle name="Normal 34 2 2 6 9" xfId="37897"/>
    <cellStyle name="Normal 34 2 2 7" xfId="3744"/>
    <cellStyle name="Normal 34 2 2 7 2" xfId="8468"/>
    <cellStyle name="Normal 34 2 2 7 2 2" xfId="21094"/>
    <cellStyle name="Normal 34 2 2 7 2 2 2" xfId="56310"/>
    <cellStyle name="Normal 34 2 2 7 2 3" xfId="43713"/>
    <cellStyle name="Normal 34 2 2 7 2 4" xfId="33699"/>
    <cellStyle name="Normal 34 2 2 7 3" xfId="10249"/>
    <cellStyle name="Normal 34 2 2 7 3 2" xfId="22870"/>
    <cellStyle name="Normal 34 2 2 7 3 2 2" xfId="58086"/>
    <cellStyle name="Normal 34 2 2 7 3 3" xfId="45489"/>
    <cellStyle name="Normal 34 2 2 7 3 4" xfId="35475"/>
    <cellStyle name="Normal 34 2 2 7 4" xfId="12045"/>
    <cellStyle name="Normal 34 2 2 7 4 2" xfId="24646"/>
    <cellStyle name="Normal 34 2 2 7 4 2 2" xfId="59862"/>
    <cellStyle name="Normal 34 2 2 7 4 3" xfId="47265"/>
    <cellStyle name="Normal 34 2 2 7 4 4" xfId="37251"/>
    <cellStyle name="Normal 34 2 2 7 5" xfId="16410"/>
    <cellStyle name="Normal 34 2 2 7 5 2" xfId="51626"/>
    <cellStyle name="Normal 34 2 2 7 5 3" xfId="29015"/>
    <cellStyle name="Normal 34 2 2 7 6" xfId="14632"/>
    <cellStyle name="Normal 34 2 2 7 6 2" xfId="49850"/>
    <cellStyle name="Normal 34 2 2 7 7" xfId="39029"/>
    <cellStyle name="Normal 34 2 2 7 8" xfId="27239"/>
    <cellStyle name="Normal 34 2 2 8" xfId="4082"/>
    <cellStyle name="Normal 34 2 2 8 2" xfId="16732"/>
    <cellStyle name="Normal 34 2 2 8 2 2" xfId="51948"/>
    <cellStyle name="Normal 34 2 2 8 2 3" xfId="29337"/>
    <cellStyle name="Normal 34 2 2 8 3" xfId="13178"/>
    <cellStyle name="Normal 34 2 2 8 3 2" xfId="48396"/>
    <cellStyle name="Normal 34 2 2 8 4" xfId="39351"/>
    <cellStyle name="Normal 34 2 2 8 5" xfId="25785"/>
    <cellStyle name="Normal 34 2 2 9" xfId="5555"/>
    <cellStyle name="Normal 34 2 2 9 2" xfId="18186"/>
    <cellStyle name="Normal 34 2 2 9 2 2" xfId="53402"/>
    <cellStyle name="Normal 34 2 2 9 3" xfId="40805"/>
    <cellStyle name="Normal 34 2 2 9 4" xfId="30791"/>
    <cellStyle name="Normal 34 2 3" xfId="2324"/>
    <cellStyle name="Normal 34 2 3 10" xfId="10692"/>
    <cellStyle name="Normal 34 2 3 10 2" xfId="23303"/>
    <cellStyle name="Normal 34 2 3 10 2 2" xfId="58519"/>
    <cellStyle name="Normal 34 2 3 10 3" xfId="45922"/>
    <cellStyle name="Normal 34 2 3 10 4" xfId="35908"/>
    <cellStyle name="Normal 34 2 3 11" xfId="15036"/>
    <cellStyle name="Normal 34 2 3 11 2" xfId="50252"/>
    <cellStyle name="Normal 34 2 3 11 3" xfId="27641"/>
    <cellStyle name="Normal 34 2 3 12" xfId="12449"/>
    <cellStyle name="Normal 34 2 3 12 2" xfId="47667"/>
    <cellStyle name="Normal 34 2 3 13" xfId="37655"/>
    <cellStyle name="Normal 34 2 3 14" xfId="25056"/>
    <cellStyle name="Normal 34 2 3 15" xfId="60269"/>
    <cellStyle name="Normal 34 2 3 2" xfId="3171"/>
    <cellStyle name="Normal 34 2 3 2 10" xfId="25540"/>
    <cellStyle name="Normal 34 2 3 2 11" xfId="61075"/>
    <cellStyle name="Normal 34 2 3 2 2" xfId="4971"/>
    <cellStyle name="Normal 34 2 3 2 2 2" xfId="17618"/>
    <cellStyle name="Normal 34 2 3 2 2 2 2" xfId="52834"/>
    <cellStyle name="Normal 34 2 3 2 2 2 3" xfId="30223"/>
    <cellStyle name="Normal 34 2 3 2 2 3" xfId="14064"/>
    <cellStyle name="Normal 34 2 3 2 2 3 2" xfId="49282"/>
    <cellStyle name="Normal 34 2 3 2 2 4" xfId="40237"/>
    <cellStyle name="Normal 34 2 3 2 2 5" xfId="26671"/>
    <cellStyle name="Normal 34 2 3 2 3" xfId="6441"/>
    <cellStyle name="Normal 34 2 3 2 3 2" xfId="19072"/>
    <cellStyle name="Normal 34 2 3 2 3 2 2" xfId="54288"/>
    <cellStyle name="Normal 34 2 3 2 3 3" xfId="41691"/>
    <cellStyle name="Normal 34 2 3 2 3 4" xfId="31677"/>
    <cellStyle name="Normal 34 2 3 2 4" xfId="7900"/>
    <cellStyle name="Normal 34 2 3 2 4 2" xfId="20526"/>
    <cellStyle name="Normal 34 2 3 2 4 2 2" xfId="55742"/>
    <cellStyle name="Normal 34 2 3 2 4 3" xfId="43145"/>
    <cellStyle name="Normal 34 2 3 2 4 4" xfId="33131"/>
    <cellStyle name="Normal 34 2 3 2 5" xfId="9681"/>
    <cellStyle name="Normal 34 2 3 2 5 2" xfId="22302"/>
    <cellStyle name="Normal 34 2 3 2 5 2 2" xfId="57518"/>
    <cellStyle name="Normal 34 2 3 2 5 3" xfId="44921"/>
    <cellStyle name="Normal 34 2 3 2 5 4" xfId="34907"/>
    <cellStyle name="Normal 34 2 3 2 6" xfId="11475"/>
    <cellStyle name="Normal 34 2 3 2 6 2" xfId="24078"/>
    <cellStyle name="Normal 34 2 3 2 6 2 2" xfId="59294"/>
    <cellStyle name="Normal 34 2 3 2 6 3" xfId="46697"/>
    <cellStyle name="Normal 34 2 3 2 6 4" xfId="36683"/>
    <cellStyle name="Normal 34 2 3 2 7" xfId="15842"/>
    <cellStyle name="Normal 34 2 3 2 7 2" xfId="51058"/>
    <cellStyle name="Normal 34 2 3 2 7 3" xfId="28447"/>
    <cellStyle name="Normal 34 2 3 2 8" xfId="12933"/>
    <cellStyle name="Normal 34 2 3 2 8 2" xfId="48151"/>
    <cellStyle name="Normal 34 2 3 2 9" xfId="38461"/>
    <cellStyle name="Normal 34 2 3 3" xfId="3500"/>
    <cellStyle name="Normal 34 2 3 3 10" xfId="26996"/>
    <cellStyle name="Normal 34 2 3 3 11" xfId="61400"/>
    <cellStyle name="Normal 34 2 3 3 2" xfId="5296"/>
    <cellStyle name="Normal 34 2 3 3 2 2" xfId="17943"/>
    <cellStyle name="Normal 34 2 3 3 2 2 2" xfId="53159"/>
    <cellStyle name="Normal 34 2 3 3 2 3" xfId="40562"/>
    <cellStyle name="Normal 34 2 3 3 2 4" xfId="30548"/>
    <cellStyle name="Normal 34 2 3 3 3" xfId="6766"/>
    <cellStyle name="Normal 34 2 3 3 3 2" xfId="19397"/>
    <cellStyle name="Normal 34 2 3 3 3 2 2" xfId="54613"/>
    <cellStyle name="Normal 34 2 3 3 3 3" xfId="42016"/>
    <cellStyle name="Normal 34 2 3 3 3 4" xfId="32002"/>
    <cellStyle name="Normal 34 2 3 3 4" xfId="8225"/>
    <cellStyle name="Normal 34 2 3 3 4 2" xfId="20851"/>
    <cellStyle name="Normal 34 2 3 3 4 2 2" xfId="56067"/>
    <cellStyle name="Normal 34 2 3 3 4 3" xfId="43470"/>
    <cellStyle name="Normal 34 2 3 3 4 4" xfId="33456"/>
    <cellStyle name="Normal 34 2 3 3 5" xfId="10006"/>
    <cellStyle name="Normal 34 2 3 3 5 2" xfId="22627"/>
    <cellStyle name="Normal 34 2 3 3 5 2 2" xfId="57843"/>
    <cellStyle name="Normal 34 2 3 3 5 3" xfId="45246"/>
    <cellStyle name="Normal 34 2 3 3 5 4" xfId="35232"/>
    <cellStyle name="Normal 34 2 3 3 6" xfId="11800"/>
    <cellStyle name="Normal 34 2 3 3 6 2" xfId="24403"/>
    <cellStyle name="Normal 34 2 3 3 6 2 2" xfId="59619"/>
    <cellStyle name="Normal 34 2 3 3 6 3" xfId="47022"/>
    <cellStyle name="Normal 34 2 3 3 6 4" xfId="37008"/>
    <cellStyle name="Normal 34 2 3 3 7" xfId="16167"/>
    <cellStyle name="Normal 34 2 3 3 7 2" xfId="51383"/>
    <cellStyle name="Normal 34 2 3 3 7 3" xfId="28772"/>
    <cellStyle name="Normal 34 2 3 3 8" xfId="14389"/>
    <cellStyle name="Normal 34 2 3 3 8 2" xfId="49607"/>
    <cellStyle name="Normal 34 2 3 3 9" xfId="38786"/>
    <cellStyle name="Normal 34 2 3 4" xfId="2661"/>
    <cellStyle name="Normal 34 2 3 4 10" xfId="26187"/>
    <cellStyle name="Normal 34 2 3 4 11" xfId="60591"/>
    <cellStyle name="Normal 34 2 3 4 2" xfId="4487"/>
    <cellStyle name="Normal 34 2 3 4 2 2" xfId="17134"/>
    <cellStyle name="Normal 34 2 3 4 2 2 2" xfId="52350"/>
    <cellStyle name="Normal 34 2 3 4 2 3" xfId="39753"/>
    <cellStyle name="Normal 34 2 3 4 2 4" xfId="29739"/>
    <cellStyle name="Normal 34 2 3 4 3" xfId="5957"/>
    <cellStyle name="Normal 34 2 3 4 3 2" xfId="18588"/>
    <cellStyle name="Normal 34 2 3 4 3 2 2" xfId="53804"/>
    <cellStyle name="Normal 34 2 3 4 3 3" xfId="41207"/>
    <cellStyle name="Normal 34 2 3 4 3 4" xfId="31193"/>
    <cellStyle name="Normal 34 2 3 4 4" xfId="7416"/>
    <cellStyle name="Normal 34 2 3 4 4 2" xfId="20042"/>
    <cellStyle name="Normal 34 2 3 4 4 2 2" xfId="55258"/>
    <cellStyle name="Normal 34 2 3 4 4 3" xfId="42661"/>
    <cellStyle name="Normal 34 2 3 4 4 4" xfId="32647"/>
    <cellStyle name="Normal 34 2 3 4 5" xfId="9197"/>
    <cellStyle name="Normal 34 2 3 4 5 2" xfId="21818"/>
    <cellStyle name="Normal 34 2 3 4 5 2 2" xfId="57034"/>
    <cellStyle name="Normal 34 2 3 4 5 3" xfId="44437"/>
    <cellStyle name="Normal 34 2 3 4 5 4" xfId="34423"/>
    <cellStyle name="Normal 34 2 3 4 6" xfId="10991"/>
    <cellStyle name="Normal 34 2 3 4 6 2" xfId="23594"/>
    <cellStyle name="Normal 34 2 3 4 6 2 2" xfId="58810"/>
    <cellStyle name="Normal 34 2 3 4 6 3" xfId="46213"/>
    <cellStyle name="Normal 34 2 3 4 6 4" xfId="36199"/>
    <cellStyle name="Normal 34 2 3 4 7" xfId="15358"/>
    <cellStyle name="Normal 34 2 3 4 7 2" xfId="50574"/>
    <cellStyle name="Normal 34 2 3 4 7 3" xfId="27963"/>
    <cellStyle name="Normal 34 2 3 4 8" xfId="13580"/>
    <cellStyle name="Normal 34 2 3 4 8 2" xfId="48798"/>
    <cellStyle name="Normal 34 2 3 4 9" xfId="37977"/>
    <cellStyle name="Normal 34 2 3 5" xfId="3825"/>
    <cellStyle name="Normal 34 2 3 5 2" xfId="8548"/>
    <cellStyle name="Normal 34 2 3 5 2 2" xfId="21174"/>
    <cellStyle name="Normal 34 2 3 5 2 2 2" xfId="56390"/>
    <cellStyle name="Normal 34 2 3 5 2 3" xfId="43793"/>
    <cellStyle name="Normal 34 2 3 5 2 4" xfId="33779"/>
    <cellStyle name="Normal 34 2 3 5 3" xfId="10329"/>
    <cellStyle name="Normal 34 2 3 5 3 2" xfId="22950"/>
    <cellStyle name="Normal 34 2 3 5 3 2 2" xfId="58166"/>
    <cellStyle name="Normal 34 2 3 5 3 3" xfId="45569"/>
    <cellStyle name="Normal 34 2 3 5 3 4" xfId="35555"/>
    <cellStyle name="Normal 34 2 3 5 4" xfId="12125"/>
    <cellStyle name="Normal 34 2 3 5 4 2" xfId="24726"/>
    <cellStyle name="Normal 34 2 3 5 4 2 2" xfId="59942"/>
    <cellStyle name="Normal 34 2 3 5 4 3" xfId="47345"/>
    <cellStyle name="Normal 34 2 3 5 4 4" xfId="37331"/>
    <cellStyle name="Normal 34 2 3 5 5" xfId="16490"/>
    <cellStyle name="Normal 34 2 3 5 5 2" xfId="51706"/>
    <cellStyle name="Normal 34 2 3 5 5 3" xfId="29095"/>
    <cellStyle name="Normal 34 2 3 5 6" xfId="14712"/>
    <cellStyle name="Normal 34 2 3 5 6 2" xfId="49930"/>
    <cellStyle name="Normal 34 2 3 5 7" xfId="39109"/>
    <cellStyle name="Normal 34 2 3 5 8" xfId="27319"/>
    <cellStyle name="Normal 34 2 3 6" xfId="4165"/>
    <cellStyle name="Normal 34 2 3 6 2" xfId="16812"/>
    <cellStyle name="Normal 34 2 3 6 2 2" xfId="52028"/>
    <cellStyle name="Normal 34 2 3 6 2 3" xfId="29417"/>
    <cellStyle name="Normal 34 2 3 6 3" xfId="13258"/>
    <cellStyle name="Normal 34 2 3 6 3 2" xfId="48476"/>
    <cellStyle name="Normal 34 2 3 6 4" xfId="39431"/>
    <cellStyle name="Normal 34 2 3 6 5" xfId="25865"/>
    <cellStyle name="Normal 34 2 3 7" xfId="5635"/>
    <cellStyle name="Normal 34 2 3 7 2" xfId="18266"/>
    <cellStyle name="Normal 34 2 3 7 2 2" xfId="53482"/>
    <cellStyle name="Normal 34 2 3 7 3" xfId="40885"/>
    <cellStyle name="Normal 34 2 3 7 4" xfId="30871"/>
    <cellStyle name="Normal 34 2 3 8" xfId="7094"/>
    <cellStyle name="Normal 34 2 3 8 2" xfId="19720"/>
    <cellStyle name="Normal 34 2 3 8 2 2" xfId="54936"/>
    <cellStyle name="Normal 34 2 3 8 3" xfId="42339"/>
    <cellStyle name="Normal 34 2 3 8 4" xfId="32325"/>
    <cellStyle name="Normal 34 2 3 9" xfId="8875"/>
    <cellStyle name="Normal 34 2 3 9 2" xfId="21496"/>
    <cellStyle name="Normal 34 2 3 9 2 2" xfId="56712"/>
    <cellStyle name="Normal 34 2 3 9 3" xfId="44115"/>
    <cellStyle name="Normal 34 2 3 9 4" xfId="34101"/>
    <cellStyle name="Normal 34 2 4" xfId="3006"/>
    <cellStyle name="Normal 34 2 4 10" xfId="25381"/>
    <cellStyle name="Normal 34 2 4 11" xfId="60916"/>
    <cellStyle name="Normal 34 2 4 2" xfId="4812"/>
    <cellStyle name="Normal 34 2 4 2 2" xfId="17459"/>
    <cellStyle name="Normal 34 2 4 2 2 2" xfId="52675"/>
    <cellStyle name="Normal 34 2 4 2 2 3" xfId="30064"/>
    <cellStyle name="Normal 34 2 4 2 3" xfId="13905"/>
    <cellStyle name="Normal 34 2 4 2 3 2" xfId="49123"/>
    <cellStyle name="Normal 34 2 4 2 4" xfId="40078"/>
    <cellStyle name="Normal 34 2 4 2 5" xfId="26512"/>
    <cellStyle name="Normal 34 2 4 3" xfId="6282"/>
    <cellStyle name="Normal 34 2 4 3 2" xfId="18913"/>
    <cellStyle name="Normal 34 2 4 3 2 2" xfId="54129"/>
    <cellStyle name="Normal 34 2 4 3 3" xfId="41532"/>
    <cellStyle name="Normal 34 2 4 3 4" xfId="31518"/>
    <cellStyle name="Normal 34 2 4 4" xfId="7741"/>
    <cellStyle name="Normal 34 2 4 4 2" xfId="20367"/>
    <cellStyle name="Normal 34 2 4 4 2 2" xfId="55583"/>
    <cellStyle name="Normal 34 2 4 4 3" xfId="42986"/>
    <cellStyle name="Normal 34 2 4 4 4" xfId="32972"/>
    <cellStyle name="Normal 34 2 4 5" xfId="9522"/>
    <cellStyle name="Normal 34 2 4 5 2" xfId="22143"/>
    <cellStyle name="Normal 34 2 4 5 2 2" xfId="57359"/>
    <cellStyle name="Normal 34 2 4 5 3" xfId="44762"/>
    <cellStyle name="Normal 34 2 4 5 4" xfId="34748"/>
    <cellStyle name="Normal 34 2 4 6" xfId="11316"/>
    <cellStyle name="Normal 34 2 4 6 2" xfId="23919"/>
    <cellStyle name="Normal 34 2 4 6 2 2" xfId="59135"/>
    <cellStyle name="Normal 34 2 4 6 3" xfId="46538"/>
    <cellStyle name="Normal 34 2 4 6 4" xfId="36524"/>
    <cellStyle name="Normal 34 2 4 7" xfId="15683"/>
    <cellStyle name="Normal 34 2 4 7 2" xfId="50899"/>
    <cellStyle name="Normal 34 2 4 7 3" xfId="28288"/>
    <cellStyle name="Normal 34 2 4 8" xfId="12774"/>
    <cellStyle name="Normal 34 2 4 8 2" xfId="47992"/>
    <cellStyle name="Normal 34 2 4 9" xfId="38302"/>
    <cellStyle name="Normal 34 2 5" xfId="2838"/>
    <cellStyle name="Normal 34 2 5 10" xfId="25226"/>
    <cellStyle name="Normal 34 2 5 11" xfId="60761"/>
    <cellStyle name="Normal 34 2 5 2" xfId="4657"/>
    <cellStyle name="Normal 34 2 5 2 2" xfId="17304"/>
    <cellStyle name="Normal 34 2 5 2 2 2" xfId="52520"/>
    <cellStyle name="Normal 34 2 5 2 2 3" xfId="29909"/>
    <cellStyle name="Normal 34 2 5 2 3" xfId="13750"/>
    <cellStyle name="Normal 34 2 5 2 3 2" xfId="48968"/>
    <cellStyle name="Normal 34 2 5 2 4" xfId="39923"/>
    <cellStyle name="Normal 34 2 5 2 5" xfId="26357"/>
    <cellStyle name="Normal 34 2 5 3" xfId="6127"/>
    <cellStyle name="Normal 34 2 5 3 2" xfId="18758"/>
    <cellStyle name="Normal 34 2 5 3 2 2" xfId="53974"/>
    <cellStyle name="Normal 34 2 5 3 3" xfId="41377"/>
    <cellStyle name="Normal 34 2 5 3 4" xfId="31363"/>
    <cellStyle name="Normal 34 2 5 4" xfId="7586"/>
    <cellStyle name="Normal 34 2 5 4 2" xfId="20212"/>
    <cellStyle name="Normal 34 2 5 4 2 2" xfId="55428"/>
    <cellStyle name="Normal 34 2 5 4 3" xfId="42831"/>
    <cellStyle name="Normal 34 2 5 4 4" xfId="32817"/>
    <cellStyle name="Normal 34 2 5 5" xfId="9367"/>
    <cellStyle name="Normal 34 2 5 5 2" xfId="21988"/>
    <cellStyle name="Normal 34 2 5 5 2 2" xfId="57204"/>
    <cellStyle name="Normal 34 2 5 5 3" xfId="44607"/>
    <cellStyle name="Normal 34 2 5 5 4" xfId="34593"/>
    <cellStyle name="Normal 34 2 5 6" xfId="11161"/>
    <cellStyle name="Normal 34 2 5 6 2" xfId="23764"/>
    <cellStyle name="Normal 34 2 5 6 2 2" xfId="58980"/>
    <cellStyle name="Normal 34 2 5 6 3" xfId="46383"/>
    <cellStyle name="Normal 34 2 5 6 4" xfId="36369"/>
    <cellStyle name="Normal 34 2 5 7" xfId="15528"/>
    <cellStyle name="Normal 34 2 5 7 2" xfId="50744"/>
    <cellStyle name="Normal 34 2 5 7 3" xfId="28133"/>
    <cellStyle name="Normal 34 2 5 8" xfId="12619"/>
    <cellStyle name="Normal 34 2 5 8 2" xfId="47837"/>
    <cellStyle name="Normal 34 2 5 9" xfId="38147"/>
    <cellStyle name="Normal 34 2 6" xfId="3348"/>
    <cellStyle name="Normal 34 2 6 10" xfId="26844"/>
    <cellStyle name="Normal 34 2 6 11" xfId="61248"/>
    <cellStyle name="Normal 34 2 6 2" xfId="5144"/>
    <cellStyle name="Normal 34 2 6 2 2" xfId="17791"/>
    <cellStyle name="Normal 34 2 6 2 2 2" xfId="53007"/>
    <cellStyle name="Normal 34 2 6 2 3" xfId="40410"/>
    <cellStyle name="Normal 34 2 6 2 4" xfId="30396"/>
    <cellStyle name="Normal 34 2 6 3" xfId="6614"/>
    <cellStyle name="Normal 34 2 6 3 2" xfId="19245"/>
    <cellStyle name="Normal 34 2 6 3 2 2" xfId="54461"/>
    <cellStyle name="Normal 34 2 6 3 3" xfId="41864"/>
    <cellStyle name="Normal 34 2 6 3 4" xfId="31850"/>
    <cellStyle name="Normal 34 2 6 4" xfId="8073"/>
    <cellStyle name="Normal 34 2 6 4 2" xfId="20699"/>
    <cellStyle name="Normal 34 2 6 4 2 2" xfId="55915"/>
    <cellStyle name="Normal 34 2 6 4 3" xfId="43318"/>
    <cellStyle name="Normal 34 2 6 4 4" xfId="33304"/>
    <cellStyle name="Normal 34 2 6 5" xfId="9854"/>
    <cellStyle name="Normal 34 2 6 5 2" xfId="22475"/>
    <cellStyle name="Normal 34 2 6 5 2 2" xfId="57691"/>
    <cellStyle name="Normal 34 2 6 5 3" xfId="45094"/>
    <cellStyle name="Normal 34 2 6 5 4" xfId="35080"/>
    <cellStyle name="Normal 34 2 6 6" xfId="11648"/>
    <cellStyle name="Normal 34 2 6 6 2" xfId="24251"/>
    <cellStyle name="Normal 34 2 6 6 2 2" xfId="59467"/>
    <cellStyle name="Normal 34 2 6 6 3" xfId="46870"/>
    <cellStyle name="Normal 34 2 6 6 4" xfId="36856"/>
    <cellStyle name="Normal 34 2 6 7" xfId="16015"/>
    <cellStyle name="Normal 34 2 6 7 2" xfId="51231"/>
    <cellStyle name="Normal 34 2 6 7 3" xfId="28620"/>
    <cellStyle name="Normal 34 2 6 8" xfId="14237"/>
    <cellStyle name="Normal 34 2 6 8 2" xfId="49455"/>
    <cellStyle name="Normal 34 2 6 9" xfId="38634"/>
    <cellStyle name="Normal 34 2 7" xfId="2508"/>
    <cellStyle name="Normal 34 2 7 10" xfId="26035"/>
    <cellStyle name="Normal 34 2 7 11" xfId="60439"/>
    <cellStyle name="Normal 34 2 7 2" xfId="4335"/>
    <cellStyle name="Normal 34 2 7 2 2" xfId="16982"/>
    <cellStyle name="Normal 34 2 7 2 2 2" xfId="52198"/>
    <cellStyle name="Normal 34 2 7 2 3" xfId="39601"/>
    <cellStyle name="Normal 34 2 7 2 4" xfId="29587"/>
    <cellStyle name="Normal 34 2 7 3" xfId="5805"/>
    <cellStyle name="Normal 34 2 7 3 2" xfId="18436"/>
    <cellStyle name="Normal 34 2 7 3 2 2" xfId="53652"/>
    <cellStyle name="Normal 34 2 7 3 3" xfId="41055"/>
    <cellStyle name="Normal 34 2 7 3 4" xfId="31041"/>
    <cellStyle name="Normal 34 2 7 4" xfId="7264"/>
    <cellStyle name="Normal 34 2 7 4 2" xfId="19890"/>
    <cellStyle name="Normal 34 2 7 4 2 2" xfId="55106"/>
    <cellStyle name="Normal 34 2 7 4 3" xfId="42509"/>
    <cellStyle name="Normal 34 2 7 4 4" xfId="32495"/>
    <cellStyle name="Normal 34 2 7 5" xfId="9045"/>
    <cellStyle name="Normal 34 2 7 5 2" xfId="21666"/>
    <cellStyle name="Normal 34 2 7 5 2 2" xfId="56882"/>
    <cellStyle name="Normal 34 2 7 5 3" xfId="44285"/>
    <cellStyle name="Normal 34 2 7 5 4" xfId="34271"/>
    <cellStyle name="Normal 34 2 7 6" xfId="10839"/>
    <cellStyle name="Normal 34 2 7 6 2" xfId="23442"/>
    <cellStyle name="Normal 34 2 7 6 2 2" xfId="58658"/>
    <cellStyle name="Normal 34 2 7 6 3" xfId="46061"/>
    <cellStyle name="Normal 34 2 7 6 4" xfId="36047"/>
    <cellStyle name="Normal 34 2 7 7" xfId="15206"/>
    <cellStyle name="Normal 34 2 7 7 2" xfId="50422"/>
    <cellStyle name="Normal 34 2 7 7 3" xfId="27811"/>
    <cellStyle name="Normal 34 2 7 8" xfId="13428"/>
    <cellStyle name="Normal 34 2 7 8 2" xfId="48646"/>
    <cellStyle name="Normal 34 2 7 9" xfId="37825"/>
    <cellStyle name="Normal 34 2 8" xfId="3672"/>
    <cellStyle name="Normal 34 2 8 2" xfId="8396"/>
    <cellStyle name="Normal 34 2 8 2 2" xfId="21022"/>
    <cellStyle name="Normal 34 2 8 2 2 2" xfId="56238"/>
    <cellStyle name="Normal 34 2 8 2 3" xfId="43641"/>
    <cellStyle name="Normal 34 2 8 2 4" xfId="33627"/>
    <cellStyle name="Normal 34 2 8 3" xfId="10177"/>
    <cellStyle name="Normal 34 2 8 3 2" xfId="22798"/>
    <cellStyle name="Normal 34 2 8 3 2 2" xfId="58014"/>
    <cellStyle name="Normal 34 2 8 3 3" xfId="45417"/>
    <cellStyle name="Normal 34 2 8 3 4" xfId="35403"/>
    <cellStyle name="Normal 34 2 8 4" xfId="11973"/>
    <cellStyle name="Normal 34 2 8 4 2" xfId="24574"/>
    <cellStyle name="Normal 34 2 8 4 2 2" xfId="59790"/>
    <cellStyle name="Normal 34 2 8 4 3" xfId="47193"/>
    <cellStyle name="Normal 34 2 8 4 4" xfId="37179"/>
    <cellStyle name="Normal 34 2 8 5" xfId="16338"/>
    <cellStyle name="Normal 34 2 8 5 2" xfId="51554"/>
    <cellStyle name="Normal 34 2 8 5 3" xfId="28943"/>
    <cellStyle name="Normal 34 2 8 6" xfId="14560"/>
    <cellStyle name="Normal 34 2 8 6 2" xfId="49778"/>
    <cellStyle name="Normal 34 2 8 7" xfId="38957"/>
    <cellStyle name="Normal 34 2 8 8" xfId="27167"/>
    <cellStyle name="Normal 34 2 9" xfId="4004"/>
    <cellStyle name="Normal 34 2 9 2" xfId="16660"/>
    <cellStyle name="Normal 34 2 9 2 2" xfId="51876"/>
    <cellStyle name="Normal 34 2 9 2 3" xfId="29265"/>
    <cellStyle name="Normal 34 2 9 3" xfId="13106"/>
    <cellStyle name="Normal 34 2 9 3 2" xfId="48324"/>
    <cellStyle name="Normal 34 2 9 4" xfId="39279"/>
    <cellStyle name="Normal 34 2 9 5" xfId="25713"/>
    <cellStyle name="Normal 34 2_District Target Attainment" xfId="1171"/>
    <cellStyle name="Normal 34 3" xfId="1289"/>
    <cellStyle name="Normal 34 3 10" xfId="6968"/>
    <cellStyle name="Normal 34 3 10 2" xfId="19595"/>
    <cellStyle name="Normal 34 3 10 2 2" xfId="54811"/>
    <cellStyle name="Normal 34 3 10 3" xfId="42214"/>
    <cellStyle name="Normal 34 3 10 4" xfId="32200"/>
    <cellStyle name="Normal 34 3 11" xfId="8749"/>
    <cellStyle name="Normal 34 3 11 2" xfId="21371"/>
    <cellStyle name="Normal 34 3 11 2 2" xfId="56587"/>
    <cellStyle name="Normal 34 3 11 3" xfId="43990"/>
    <cellStyle name="Normal 34 3 11 4" xfId="33976"/>
    <cellStyle name="Normal 34 3 12" xfId="10693"/>
    <cellStyle name="Normal 34 3 12 2" xfId="23304"/>
    <cellStyle name="Normal 34 3 12 2 2" xfId="58520"/>
    <cellStyle name="Normal 34 3 12 3" xfId="45923"/>
    <cellStyle name="Normal 34 3 12 4" xfId="35909"/>
    <cellStyle name="Normal 34 3 13" xfId="14910"/>
    <cellStyle name="Normal 34 3 13 2" xfId="50127"/>
    <cellStyle name="Normal 34 3 13 3" xfId="27516"/>
    <cellStyle name="Normal 34 3 14" xfId="12324"/>
    <cellStyle name="Normal 34 3 14 2" xfId="47542"/>
    <cellStyle name="Normal 34 3 15" xfId="37529"/>
    <cellStyle name="Normal 34 3 16" xfId="24931"/>
    <cellStyle name="Normal 34 3 17" xfId="60144"/>
    <cellStyle name="Normal 34 3 2" xfId="2354"/>
    <cellStyle name="Normal 34 3 2 10" xfId="10694"/>
    <cellStyle name="Normal 34 3 2 10 2" xfId="23305"/>
    <cellStyle name="Normal 34 3 2 10 2 2" xfId="58521"/>
    <cellStyle name="Normal 34 3 2 10 3" xfId="45924"/>
    <cellStyle name="Normal 34 3 2 10 4" xfId="35910"/>
    <cellStyle name="Normal 34 3 2 11" xfId="15065"/>
    <cellStyle name="Normal 34 3 2 11 2" xfId="50281"/>
    <cellStyle name="Normal 34 3 2 11 3" xfId="27670"/>
    <cellStyle name="Normal 34 3 2 12" xfId="12478"/>
    <cellStyle name="Normal 34 3 2 12 2" xfId="47696"/>
    <cellStyle name="Normal 34 3 2 13" xfId="37684"/>
    <cellStyle name="Normal 34 3 2 14" xfId="25085"/>
    <cellStyle name="Normal 34 3 2 15" xfId="60298"/>
    <cellStyle name="Normal 34 3 2 2" xfId="3200"/>
    <cellStyle name="Normal 34 3 2 2 10" xfId="25569"/>
    <cellStyle name="Normal 34 3 2 2 11" xfId="61104"/>
    <cellStyle name="Normal 34 3 2 2 2" xfId="5000"/>
    <cellStyle name="Normal 34 3 2 2 2 2" xfId="17647"/>
    <cellStyle name="Normal 34 3 2 2 2 2 2" xfId="52863"/>
    <cellStyle name="Normal 34 3 2 2 2 2 3" xfId="30252"/>
    <cellStyle name="Normal 34 3 2 2 2 3" xfId="14093"/>
    <cellStyle name="Normal 34 3 2 2 2 3 2" xfId="49311"/>
    <cellStyle name="Normal 34 3 2 2 2 4" xfId="40266"/>
    <cellStyle name="Normal 34 3 2 2 2 5" xfId="26700"/>
    <cellStyle name="Normal 34 3 2 2 3" xfId="6470"/>
    <cellStyle name="Normal 34 3 2 2 3 2" xfId="19101"/>
    <cellStyle name="Normal 34 3 2 2 3 2 2" xfId="54317"/>
    <cellStyle name="Normal 34 3 2 2 3 3" xfId="41720"/>
    <cellStyle name="Normal 34 3 2 2 3 4" xfId="31706"/>
    <cellStyle name="Normal 34 3 2 2 4" xfId="7929"/>
    <cellStyle name="Normal 34 3 2 2 4 2" xfId="20555"/>
    <cellStyle name="Normal 34 3 2 2 4 2 2" xfId="55771"/>
    <cellStyle name="Normal 34 3 2 2 4 3" xfId="43174"/>
    <cellStyle name="Normal 34 3 2 2 4 4" xfId="33160"/>
    <cellStyle name="Normal 34 3 2 2 5" xfId="9710"/>
    <cellStyle name="Normal 34 3 2 2 5 2" xfId="22331"/>
    <cellStyle name="Normal 34 3 2 2 5 2 2" xfId="57547"/>
    <cellStyle name="Normal 34 3 2 2 5 3" xfId="44950"/>
    <cellStyle name="Normal 34 3 2 2 5 4" xfId="34936"/>
    <cellStyle name="Normal 34 3 2 2 6" xfId="11504"/>
    <cellStyle name="Normal 34 3 2 2 6 2" xfId="24107"/>
    <cellStyle name="Normal 34 3 2 2 6 2 2" xfId="59323"/>
    <cellStyle name="Normal 34 3 2 2 6 3" xfId="46726"/>
    <cellStyle name="Normal 34 3 2 2 6 4" xfId="36712"/>
    <cellStyle name="Normal 34 3 2 2 7" xfId="15871"/>
    <cellStyle name="Normal 34 3 2 2 7 2" xfId="51087"/>
    <cellStyle name="Normal 34 3 2 2 7 3" xfId="28476"/>
    <cellStyle name="Normal 34 3 2 2 8" xfId="12962"/>
    <cellStyle name="Normal 34 3 2 2 8 2" xfId="48180"/>
    <cellStyle name="Normal 34 3 2 2 9" xfId="38490"/>
    <cellStyle name="Normal 34 3 2 3" xfId="3529"/>
    <cellStyle name="Normal 34 3 2 3 10" xfId="27025"/>
    <cellStyle name="Normal 34 3 2 3 11" xfId="61429"/>
    <cellStyle name="Normal 34 3 2 3 2" xfId="5325"/>
    <cellStyle name="Normal 34 3 2 3 2 2" xfId="17972"/>
    <cellStyle name="Normal 34 3 2 3 2 2 2" xfId="53188"/>
    <cellStyle name="Normal 34 3 2 3 2 3" xfId="40591"/>
    <cellStyle name="Normal 34 3 2 3 2 4" xfId="30577"/>
    <cellStyle name="Normal 34 3 2 3 3" xfId="6795"/>
    <cellStyle name="Normal 34 3 2 3 3 2" xfId="19426"/>
    <cellStyle name="Normal 34 3 2 3 3 2 2" xfId="54642"/>
    <cellStyle name="Normal 34 3 2 3 3 3" xfId="42045"/>
    <cellStyle name="Normal 34 3 2 3 3 4" xfId="32031"/>
    <cellStyle name="Normal 34 3 2 3 4" xfId="8254"/>
    <cellStyle name="Normal 34 3 2 3 4 2" xfId="20880"/>
    <cellStyle name="Normal 34 3 2 3 4 2 2" xfId="56096"/>
    <cellStyle name="Normal 34 3 2 3 4 3" xfId="43499"/>
    <cellStyle name="Normal 34 3 2 3 4 4" xfId="33485"/>
    <cellStyle name="Normal 34 3 2 3 5" xfId="10035"/>
    <cellStyle name="Normal 34 3 2 3 5 2" xfId="22656"/>
    <cellStyle name="Normal 34 3 2 3 5 2 2" xfId="57872"/>
    <cellStyle name="Normal 34 3 2 3 5 3" xfId="45275"/>
    <cellStyle name="Normal 34 3 2 3 5 4" xfId="35261"/>
    <cellStyle name="Normal 34 3 2 3 6" xfId="11829"/>
    <cellStyle name="Normal 34 3 2 3 6 2" xfId="24432"/>
    <cellStyle name="Normal 34 3 2 3 6 2 2" xfId="59648"/>
    <cellStyle name="Normal 34 3 2 3 6 3" xfId="47051"/>
    <cellStyle name="Normal 34 3 2 3 6 4" xfId="37037"/>
    <cellStyle name="Normal 34 3 2 3 7" xfId="16196"/>
    <cellStyle name="Normal 34 3 2 3 7 2" xfId="51412"/>
    <cellStyle name="Normal 34 3 2 3 7 3" xfId="28801"/>
    <cellStyle name="Normal 34 3 2 3 8" xfId="14418"/>
    <cellStyle name="Normal 34 3 2 3 8 2" xfId="49636"/>
    <cellStyle name="Normal 34 3 2 3 9" xfId="38815"/>
    <cellStyle name="Normal 34 3 2 4" xfId="2690"/>
    <cellStyle name="Normal 34 3 2 4 10" xfId="26216"/>
    <cellStyle name="Normal 34 3 2 4 11" xfId="60620"/>
    <cellStyle name="Normal 34 3 2 4 2" xfId="4516"/>
    <cellStyle name="Normal 34 3 2 4 2 2" xfId="17163"/>
    <cellStyle name="Normal 34 3 2 4 2 2 2" xfId="52379"/>
    <cellStyle name="Normal 34 3 2 4 2 3" xfId="39782"/>
    <cellStyle name="Normal 34 3 2 4 2 4" xfId="29768"/>
    <cellStyle name="Normal 34 3 2 4 3" xfId="5986"/>
    <cellStyle name="Normal 34 3 2 4 3 2" xfId="18617"/>
    <cellStyle name="Normal 34 3 2 4 3 2 2" xfId="53833"/>
    <cellStyle name="Normal 34 3 2 4 3 3" xfId="41236"/>
    <cellStyle name="Normal 34 3 2 4 3 4" xfId="31222"/>
    <cellStyle name="Normal 34 3 2 4 4" xfId="7445"/>
    <cellStyle name="Normal 34 3 2 4 4 2" xfId="20071"/>
    <cellStyle name="Normal 34 3 2 4 4 2 2" xfId="55287"/>
    <cellStyle name="Normal 34 3 2 4 4 3" xfId="42690"/>
    <cellStyle name="Normal 34 3 2 4 4 4" xfId="32676"/>
    <cellStyle name="Normal 34 3 2 4 5" xfId="9226"/>
    <cellStyle name="Normal 34 3 2 4 5 2" xfId="21847"/>
    <cellStyle name="Normal 34 3 2 4 5 2 2" xfId="57063"/>
    <cellStyle name="Normal 34 3 2 4 5 3" xfId="44466"/>
    <cellStyle name="Normal 34 3 2 4 5 4" xfId="34452"/>
    <cellStyle name="Normal 34 3 2 4 6" xfId="11020"/>
    <cellStyle name="Normal 34 3 2 4 6 2" xfId="23623"/>
    <cellStyle name="Normal 34 3 2 4 6 2 2" xfId="58839"/>
    <cellStyle name="Normal 34 3 2 4 6 3" xfId="46242"/>
    <cellStyle name="Normal 34 3 2 4 6 4" xfId="36228"/>
    <cellStyle name="Normal 34 3 2 4 7" xfId="15387"/>
    <cellStyle name="Normal 34 3 2 4 7 2" xfId="50603"/>
    <cellStyle name="Normal 34 3 2 4 7 3" xfId="27992"/>
    <cellStyle name="Normal 34 3 2 4 8" xfId="13609"/>
    <cellStyle name="Normal 34 3 2 4 8 2" xfId="48827"/>
    <cellStyle name="Normal 34 3 2 4 9" xfId="38006"/>
    <cellStyle name="Normal 34 3 2 5" xfId="3854"/>
    <cellStyle name="Normal 34 3 2 5 2" xfId="8577"/>
    <cellStyle name="Normal 34 3 2 5 2 2" xfId="21203"/>
    <cellStyle name="Normal 34 3 2 5 2 2 2" xfId="56419"/>
    <cellStyle name="Normal 34 3 2 5 2 3" xfId="43822"/>
    <cellStyle name="Normal 34 3 2 5 2 4" xfId="33808"/>
    <cellStyle name="Normal 34 3 2 5 3" xfId="10358"/>
    <cellStyle name="Normal 34 3 2 5 3 2" xfId="22979"/>
    <cellStyle name="Normal 34 3 2 5 3 2 2" xfId="58195"/>
    <cellStyle name="Normal 34 3 2 5 3 3" xfId="45598"/>
    <cellStyle name="Normal 34 3 2 5 3 4" xfId="35584"/>
    <cellStyle name="Normal 34 3 2 5 4" xfId="12154"/>
    <cellStyle name="Normal 34 3 2 5 4 2" xfId="24755"/>
    <cellStyle name="Normal 34 3 2 5 4 2 2" xfId="59971"/>
    <cellStyle name="Normal 34 3 2 5 4 3" xfId="47374"/>
    <cellStyle name="Normal 34 3 2 5 4 4" xfId="37360"/>
    <cellStyle name="Normal 34 3 2 5 5" xfId="16519"/>
    <cellStyle name="Normal 34 3 2 5 5 2" xfId="51735"/>
    <cellStyle name="Normal 34 3 2 5 5 3" xfId="29124"/>
    <cellStyle name="Normal 34 3 2 5 6" xfId="14741"/>
    <cellStyle name="Normal 34 3 2 5 6 2" xfId="49959"/>
    <cellStyle name="Normal 34 3 2 5 7" xfId="39138"/>
    <cellStyle name="Normal 34 3 2 5 8" xfId="27348"/>
    <cellStyle name="Normal 34 3 2 6" xfId="4194"/>
    <cellStyle name="Normal 34 3 2 6 2" xfId="16841"/>
    <cellStyle name="Normal 34 3 2 6 2 2" xfId="52057"/>
    <cellStyle name="Normal 34 3 2 6 2 3" xfId="29446"/>
    <cellStyle name="Normal 34 3 2 6 3" xfId="13287"/>
    <cellStyle name="Normal 34 3 2 6 3 2" xfId="48505"/>
    <cellStyle name="Normal 34 3 2 6 4" xfId="39460"/>
    <cellStyle name="Normal 34 3 2 6 5" xfId="25894"/>
    <cellStyle name="Normal 34 3 2 7" xfId="5664"/>
    <cellStyle name="Normal 34 3 2 7 2" xfId="18295"/>
    <cellStyle name="Normal 34 3 2 7 2 2" xfId="53511"/>
    <cellStyle name="Normal 34 3 2 7 3" xfId="40914"/>
    <cellStyle name="Normal 34 3 2 7 4" xfId="30900"/>
    <cellStyle name="Normal 34 3 2 8" xfId="7123"/>
    <cellStyle name="Normal 34 3 2 8 2" xfId="19749"/>
    <cellStyle name="Normal 34 3 2 8 2 2" xfId="54965"/>
    <cellStyle name="Normal 34 3 2 8 3" xfId="42368"/>
    <cellStyle name="Normal 34 3 2 8 4" xfId="32354"/>
    <cellStyle name="Normal 34 3 2 9" xfId="8904"/>
    <cellStyle name="Normal 34 3 2 9 2" xfId="21525"/>
    <cellStyle name="Normal 34 3 2 9 2 2" xfId="56741"/>
    <cellStyle name="Normal 34 3 2 9 3" xfId="44144"/>
    <cellStyle name="Normal 34 3 2 9 4" xfId="34130"/>
    <cellStyle name="Normal 34 3 3" xfId="3039"/>
    <cellStyle name="Normal 34 3 3 10" xfId="25412"/>
    <cellStyle name="Normal 34 3 3 11" xfId="60947"/>
    <cellStyle name="Normal 34 3 3 2" xfId="4843"/>
    <cellStyle name="Normal 34 3 3 2 2" xfId="17490"/>
    <cellStyle name="Normal 34 3 3 2 2 2" xfId="52706"/>
    <cellStyle name="Normal 34 3 3 2 2 3" xfId="30095"/>
    <cellStyle name="Normal 34 3 3 2 3" xfId="13936"/>
    <cellStyle name="Normal 34 3 3 2 3 2" xfId="49154"/>
    <cellStyle name="Normal 34 3 3 2 4" xfId="40109"/>
    <cellStyle name="Normal 34 3 3 2 5" xfId="26543"/>
    <cellStyle name="Normal 34 3 3 3" xfId="6313"/>
    <cellStyle name="Normal 34 3 3 3 2" xfId="18944"/>
    <cellStyle name="Normal 34 3 3 3 2 2" xfId="54160"/>
    <cellStyle name="Normal 34 3 3 3 3" xfId="41563"/>
    <cellStyle name="Normal 34 3 3 3 4" xfId="31549"/>
    <cellStyle name="Normal 34 3 3 4" xfId="7772"/>
    <cellStyle name="Normal 34 3 3 4 2" xfId="20398"/>
    <cellStyle name="Normal 34 3 3 4 2 2" xfId="55614"/>
    <cellStyle name="Normal 34 3 3 4 3" xfId="43017"/>
    <cellStyle name="Normal 34 3 3 4 4" xfId="33003"/>
    <cellStyle name="Normal 34 3 3 5" xfId="9553"/>
    <cellStyle name="Normal 34 3 3 5 2" xfId="22174"/>
    <cellStyle name="Normal 34 3 3 5 2 2" xfId="57390"/>
    <cellStyle name="Normal 34 3 3 5 3" xfId="44793"/>
    <cellStyle name="Normal 34 3 3 5 4" xfId="34779"/>
    <cellStyle name="Normal 34 3 3 6" xfId="11347"/>
    <cellStyle name="Normal 34 3 3 6 2" xfId="23950"/>
    <cellStyle name="Normal 34 3 3 6 2 2" xfId="59166"/>
    <cellStyle name="Normal 34 3 3 6 3" xfId="46569"/>
    <cellStyle name="Normal 34 3 3 6 4" xfId="36555"/>
    <cellStyle name="Normal 34 3 3 7" xfId="15714"/>
    <cellStyle name="Normal 34 3 3 7 2" xfId="50930"/>
    <cellStyle name="Normal 34 3 3 7 3" xfId="28319"/>
    <cellStyle name="Normal 34 3 3 8" xfId="12805"/>
    <cellStyle name="Normal 34 3 3 8 2" xfId="48023"/>
    <cellStyle name="Normal 34 3 3 9" xfId="38333"/>
    <cellStyle name="Normal 34 3 4" xfId="2866"/>
    <cellStyle name="Normal 34 3 4 10" xfId="25253"/>
    <cellStyle name="Normal 34 3 4 11" xfId="60788"/>
    <cellStyle name="Normal 34 3 4 2" xfId="4684"/>
    <cellStyle name="Normal 34 3 4 2 2" xfId="17331"/>
    <cellStyle name="Normal 34 3 4 2 2 2" xfId="52547"/>
    <cellStyle name="Normal 34 3 4 2 2 3" xfId="29936"/>
    <cellStyle name="Normal 34 3 4 2 3" xfId="13777"/>
    <cellStyle name="Normal 34 3 4 2 3 2" xfId="48995"/>
    <cellStyle name="Normal 34 3 4 2 4" xfId="39950"/>
    <cellStyle name="Normal 34 3 4 2 5" xfId="26384"/>
    <cellStyle name="Normal 34 3 4 3" xfId="6154"/>
    <cellStyle name="Normal 34 3 4 3 2" xfId="18785"/>
    <cellStyle name="Normal 34 3 4 3 2 2" xfId="54001"/>
    <cellStyle name="Normal 34 3 4 3 3" xfId="41404"/>
    <cellStyle name="Normal 34 3 4 3 4" xfId="31390"/>
    <cellStyle name="Normal 34 3 4 4" xfId="7613"/>
    <cellStyle name="Normal 34 3 4 4 2" xfId="20239"/>
    <cellStyle name="Normal 34 3 4 4 2 2" xfId="55455"/>
    <cellStyle name="Normal 34 3 4 4 3" xfId="42858"/>
    <cellStyle name="Normal 34 3 4 4 4" xfId="32844"/>
    <cellStyle name="Normal 34 3 4 5" xfId="9394"/>
    <cellStyle name="Normal 34 3 4 5 2" xfId="22015"/>
    <cellStyle name="Normal 34 3 4 5 2 2" xfId="57231"/>
    <cellStyle name="Normal 34 3 4 5 3" xfId="44634"/>
    <cellStyle name="Normal 34 3 4 5 4" xfId="34620"/>
    <cellStyle name="Normal 34 3 4 6" xfId="11188"/>
    <cellStyle name="Normal 34 3 4 6 2" xfId="23791"/>
    <cellStyle name="Normal 34 3 4 6 2 2" xfId="59007"/>
    <cellStyle name="Normal 34 3 4 6 3" xfId="46410"/>
    <cellStyle name="Normal 34 3 4 6 4" xfId="36396"/>
    <cellStyle name="Normal 34 3 4 7" xfId="15555"/>
    <cellStyle name="Normal 34 3 4 7 2" xfId="50771"/>
    <cellStyle name="Normal 34 3 4 7 3" xfId="28160"/>
    <cellStyle name="Normal 34 3 4 8" xfId="12646"/>
    <cellStyle name="Normal 34 3 4 8 2" xfId="47864"/>
    <cellStyle name="Normal 34 3 4 9" xfId="38174"/>
    <cellStyle name="Normal 34 3 5" xfId="3375"/>
    <cellStyle name="Normal 34 3 5 10" xfId="26871"/>
    <cellStyle name="Normal 34 3 5 11" xfId="61275"/>
    <cellStyle name="Normal 34 3 5 2" xfId="5171"/>
    <cellStyle name="Normal 34 3 5 2 2" xfId="17818"/>
    <cellStyle name="Normal 34 3 5 2 2 2" xfId="53034"/>
    <cellStyle name="Normal 34 3 5 2 3" xfId="40437"/>
    <cellStyle name="Normal 34 3 5 2 4" xfId="30423"/>
    <cellStyle name="Normal 34 3 5 3" xfId="6641"/>
    <cellStyle name="Normal 34 3 5 3 2" xfId="19272"/>
    <cellStyle name="Normal 34 3 5 3 2 2" xfId="54488"/>
    <cellStyle name="Normal 34 3 5 3 3" xfId="41891"/>
    <cellStyle name="Normal 34 3 5 3 4" xfId="31877"/>
    <cellStyle name="Normal 34 3 5 4" xfId="8100"/>
    <cellStyle name="Normal 34 3 5 4 2" xfId="20726"/>
    <cellStyle name="Normal 34 3 5 4 2 2" xfId="55942"/>
    <cellStyle name="Normal 34 3 5 4 3" xfId="43345"/>
    <cellStyle name="Normal 34 3 5 4 4" xfId="33331"/>
    <cellStyle name="Normal 34 3 5 5" xfId="9881"/>
    <cellStyle name="Normal 34 3 5 5 2" xfId="22502"/>
    <cellStyle name="Normal 34 3 5 5 2 2" xfId="57718"/>
    <cellStyle name="Normal 34 3 5 5 3" xfId="45121"/>
    <cellStyle name="Normal 34 3 5 5 4" xfId="35107"/>
    <cellStyle name="Normal 34 3 5 6" xfId="11675"/>
    <cellStyle name="Normal 34 3 5 6 2" xfId="24278"/>
    <cellStyle name="Normal 34 3 5 6 2 2" xfId="59494"/>
    <cellStyle name="Normal 34 3 5 6 3" xfId="46897"/>
    <cellStyle name="Normal 34 3 5 6 4" xfId="36883"/>
    <cellStyle name="Normal 34 3 5 7" xfId="16042"/>
    <cellStyle name="Normal 34 3 5 7 2" xfId="51258"/>
    <cellStyle name="Normal 34 3 5 7 3" xfId="28647"/>
    <cellStyle name="Normal 34 3 5 8" xfId="14264"/>
    <cellStyle name="Normal 34 3 5 8 2" xfId="49482"/>
    <cellStyle name="Normal 34 3 5 9" xfId="38661"/>
    <cellStyle name="Normal 34 3 6" xfId="2535"/>
    <cellStyle name="Normal 34 3 6 10" xfId="26062"/>
    <cellStyle name="Normal 34 3 6 11" xfId="60466"/>
    <cellStyle name="Normal 34 3 6 2" xfId="4362"/>
    <cellStyle name="Normal 34 3 6 2 2" xfId="17009"/>
    <cellStyle name="Normal 34 3 6 2 2 2" xfId="52225"/>
    <cellStyle name="Normal 34 3 6 2 3" xfId="39628"/>
    <cellStyle name="Normal 34 3 6 2 4" xfId="29614"/>
    <cellStyle name="Normal 34 3 6 3" xfId="5832"/>
    <cellStyle name="Normal 34 3 6 3 2" xfId="18463"/>
    <cellStyle name="Normal 34 3 6 3 2 2" xfId="53679"/>
    <cellStyle name="Normal 34 3 6 3 3" xfId="41082"/>
    <cellStyle name="Normal 34 3 6 3 4" xfId="31068"/>
    <cellStyle name="Normal 34 3 6 4" xfId="7291"/>
    <cellStyle name="Normal 34 3 6 4 2" xfId="19917"/>
    <cellStyle name="Normal 34 3 6 4 2 2" xfId="55133"/>
    <cellStyle name="Normal 34 3 6 4 3" xfId="42536"/>
    <cellStyle name="Normal 34 3 6 4 4" xfId="32522"/>
    <cellStyle name="Normal 34 3 6 5" xfId="9072"/>
    <cellStyle name="Normal 34 3 6 5 2" xfId="21693"/>
    <cellStyle name="Normal 34 3 6 5 2 2" xfId="56909"/>
    <cellStyle name="Normal 34 3 6 5 3" xfId="44312"/>
    <cellStyle name="Normal 34 3 6 5 4" xfId="34298"/>
    <cellStyle name="Normal 34 3 6 6" xfId="10866"/>
    <cellStyle name="Normal 34 3 6 6 2" xfId="23469"/>
    <cellStyle name="Normal 34 3 6 6 2 2" xfId="58685"/>
    <cellStyle name="Normal 34 3 6 6 3" xfId="46088"/>
    <cellStyle name="Normal 34 3 6 6 4" xfId="36074"/>
    <cellStyle name="Normal 34 3 6 7" xfId="15233"/>
    <cellStyle name="Normal 34 3 6 7 2" xfId="50449"/>
    <cellStyle name="Normal 34 3 6 7 3" xfId="27838"/>
    <cellStyle name="Normal 34 3 6 8" xfId="13455"/>
    <cellStyle name="Normal 34 3 6 8 2" xfId="48673"/>
    <cellStyle name="Normal 34 3 6 9" xfId="37852"/>
    <cellStyle name="Normal 34 3 7" xfId="3699"/>
    <cellStyle name="Normal 34 3 7 2" xfId="8423"/>
    <cellStyle name="Normal 34 3 7 2 2" xfId="21049"/>
    <cellStyle name="Normal 34 3 7 2 2 2" xfId="56265"/>
    <cellStyle name="Normal 34 3 7 2 3" xfId="43668"/>
    <cellStyle name="Normal 34 3 7 2 4" xfId="33654"/>
    <cellStyle name="Normal 34 3 7 3" xfId="10204"/>
    <cellStyle name="Normal 34 3 7 3 2" xfId="22825"/>
    <cellStyle name="Normal 34 3 7 3 2 2" xfId="58041"/>
    <cellStyle name="Normal 34 3 7 3 3" xfId="45444"/>
    <cellStyle name="Normal 34 3 7 3 4" xfId="35430"/>
    <cellStyle name="Normal 34 3 7 4" xfId="12000"/>
    <cellStyle name="Normal 34 3 7 4 2" xfId="24601"/>
    <cellStyle name="Normal 34 3 7 4 2 2" xfId="59817"/>
    <cellStyle name="Normal 34 3 7 4 3" xfId="47220"/>
    <cellStyle name="Normal 34 3 7 4 4" xfId="37206"/>
    <cellStyle name="Normal 34 3 7 5" xfId="16365"/>
    <cellStyle name="Normal 34 3 7 5 2" xfId="51581"/>
    <cellStyle name="Normal 34 3 7 5 3" xfId="28970"/>
    <cellStyle name="Normal 34 3 7 6" xfId="14587"/>
    <cellStyle name="Normal 34 3 7 6 2" xfId="49805"/>
    <cellStyle name="Normal 34 3 7 7" xfId="38984"/>
    <cellStyle name="Normal 34 3 7 8" xfId="27194"/>
    <cellStyle name="Normal 34 3 8" xfId="4035"/>
    <cellStyle name="Normal 34 3 8 2" xfId="16687"/>
    <cellStyle name="Normal 34 3 8 2 2" xfId="51903"/>
    <cellStyle name="Normal 34 3 8 2 3" xfId="29292"/>
    <cellStyle name="Normal 34 3 8 3" xfId="13133"/>
    <cellStyle name="Normal 34 3 8 3 2" xfId="48351"/>
    <cellStyle name="Normal 34 3 8 4" xfId="39306"/>
    <cellStyle name="Normal 34 3 8 5" xfId="25740"/>
    <cellStyle name="Normal 34 3 9" xfId="5510"/>
    <cellStyle name="Normal 34 3 9 2" xfId="18141"/>
    <cellStyle name="Normal 34 3 9 2 2" xfId="53357"/>
    <cellStyle name="Normal 34 3 9 3" xfId="40760"/>
    <cellStyle name="Normal 34 3 9 4" xfId="30746"/>
    <cellStyle name="Normal 34 4" xfId="2274"/>
    <cellStyle name="Normal 34 4 10" xfId="10695"/>
    <cellStyle name="Normal 34 4 10 2" xfId="23306"/>
    <cellStyle name="Normal 34 4 10 2 2" xfId="58522"/>
    <cellStyle name="Normal 34 4 10 3" xfId="45925"/>
    <cellStyle name="Normal 34 4 10 4" xfId="35911"/>
    <cellStyle name="Normal 34 4 11" xfId="14991"/>
    <cellStyle name="Normal 34 4 11 2" xfId="50207"/>
    <cellStyle name="Normal 34 4 11 3" xfId="27596"/>
    <cellStyle name="Normal 34 4 12" xfId="12404"/>
    <cellStyle name="Normal 34 4 12 2" xfId="47622"/>
    <cellStyle name="Normal 34 4 13" xfId="37610"/>
    <cellStyle name="Normal 34 4 14" xfId="25011"/>
    <cellStyle name="Normal 34 4 15" xfId="60224"/>
    <cellStyle name="Normal 34 4 2" xfId="3126"/>
    <cellStyle name="Normal 34 4 2 10" xfId="25495"/>
    <cellStyle name="Normal 34 4 2 11" xfId="61030"/>
    <cellStyle name="Normal 34 4 2 2" xfId="4926"/>
    <cellStyle name="Normal 34 4 2 2 2" xfId="17573"/>
    <cellStyle name="Normal 34 4 2 2 2 2" xfId="52789"/>
    <cellStyle name="Normal 34 4 2 2 2 3" xfId="30178"/>
    <cellStyle name="Normal 34 4 2 2 3" xfId="14019"/>
    <cellStyle name="Normal 34 4 2 2 3 2" xfId="49237"/>
    <cellStyle name="Normal 34 4 2 2 4" xfId="40192"/>
    <cellStyle name="Normal 34 4 2 2 5" xfId="26626"/>
    <cellStyle name="Normal 34 4 2 3" xfId="6396"/>
    <cellStyle name="Normal 34 4 2 3 2" xfId="19027"/>
    <cellStyle name="Normal 34 4 2 3 2 2" xfId="54243"/>
    <cellStyle name="Normal 34 4 2 3 3" xfId="41646"/>
    <cellStyle name="Normal 34 4 2 3 4" xfId="31632"/>
    <cellStyle name="Normal 34 4 2 4" xfId="7855"/>
    <cellStyle name="Normal 34 4 2 4 2" xfId="20481"/>
    <cellStyle name="Normal 34 4 2 4 2 2" xfId="55697"/>
    <cellStyle name="Normal 34 4 2 4 3" xfId="43100"/>
    <cellStyle name="Normal 34 4 2 4 4" xfId="33086"/>
    <cellStyle name="Normal 34 4 2 5" xfId="9636"/>
    <cellStyle name="Normal 34 4 2 5 2" xfId="22257"/>
    <cellStyle name="Normal 34 4 2 5 2 2" xfId="57473"/>
    <cellStyle name="Normal 34 4 2 5 3" xfId="44876"/>
    <cellStyle name="Normal 34 4 2 5 4" xfId="34862"/>
    <cellStyle name="Normal 34 4 2 6" xfId="11430"/>
    <cellStyle name="Normal 34 4 2 6 2" xfId="24033"/>
    <cellStyle name="Normal 34 4 2 6 2 2" xfId="59249"/>
    <cellStyle name="Normal 34 4 2 6 3" xfId="46652"/>
    <cellStyle name="Normal 34 4 2 6 4" xfId="36638"/>
    <cellStyle name="Normal 34 4 2 7" xfId="15797"/>
    <cellStyle name="Normal 34 4 2 7 2" xfId="51013"/>
    <cellStyle name="Normal 34 4 2 7 3" xfId="28402"/>
    <cellStyle name="Normal 34 4 2 8" xfId="12888"/>
    <cellStyle name="Normal 34 4 2 8 2" xfId="48106"/>
    <cellStyle name="Normal 34 4 2 9" xfId="38416"/>
    <cellStyle name="Normal 34 4 3" xfId="3455"/>
    <cellStyle name="Normal 34 4 3 10" xfId="26951"/>
    <cellStyle name="Normal 34 4 3 11" xfId="61355"/>
    <cellStyle name="Normal 34 4 3 2" xfId="5251"/>
    <cellStyle name="Normal 34 4 3 2 2" xfId="17898"/>
    <cellStyle name="Normal 34 4 3 2 2 2" xfId="53114"/>
    <cellStyle name="Normal 34 4 3 2 3" xfId="40517"/>
    <cellStyle name="Normal 34 4 3 2 4" xfId="30503"/>
    <cellStyle name="Normal 34 4 3 3" xfId="6721"/>
    <cellStyle name="Normal 34 4 3 3 2" xfId="19352"/>
    <cellStyle name="Normal 34 4 3 3 2 2" xfId="54568"/>
    <cellStyle name="Normal 34 4 3 3 3" xfId="41971"/>
    <cellStyle name="Normal 34 4 3 3 4" xfId="31957"/>
    <cellStyle name="Normal 34 4 3 4" xfId="8180"/>
    <cellStyle name="Normal 34 4 3 4 2" xfId="20806"/>
    <cellStyle name="Normal 34 4 3 4 2 2" xfId="56022"/>
    <cellStyle name="Normal 34 4 3 4 3" xfId="43425"/>
    <cellStyle name="Normal 34 4 3 4 4" xfId="33411"/>
    <cellStyle name="Normal 34 4 3 5" xfId="9961"/>
    <cellStyle name="Normal 34 4 3 5 2" xfId="22582"/>
    <cellStyle name="Normal 34 4 3 5 2 2" xfId="57798"/>
    <cellStyle name="Normal 34 4 3 5 3" xfId="45201"/>
    <cellStyle name="Normal 34 4 3 5 4" xfId="35187"/>
    <cellStyle name="Normal 34 4 3 6" xfId="11755"/>
    <cellStyle name="Normal 34 4 3 6 2" xfId="24358"/>
    <cellStyle name="Normal 34 4 3 6 2 2" xfId="59574"/>
    <cellStyle name="Normal 34 4 3 6 3" xfId="46977"/>
    <cellStyle name="Normal 34 4 3 6 4" xfId="36963"/>
    <cellStyle name="Normal 34 4 3 7" xfId="16122"/>
    <cellStyle name="Normal 34 4 3 7 2" xfId="51338"/>
    <cellStyle name="Normal 34 4 3 7 3" xfId="28727"/>
    <cellStyle name="Normal 34 4 3 8" xfId="14344"/>
    <cellStyle name="Normal 34 4 3 8 2" xfId="49562"/>
    <cellStyle name="Normal 34 4 3 9" xfId="38741"/>
    <cellStyle name="Normal 34 4 4" xfId="2616"/>
    <cellStyle name="Normal 34 4 4 10" xfId="26142"/>
    <cellStyle name="Normal 34 4 4 11" xfId="60546"/>
    <cellStyle name="Normal 34 4 4 2" xfId="4442"/>
    <cellStyle name="Normal 34 4 4 2 2" xfId="17089"/>
    <cellStyle name="Normal 34 4 4 2 2 2" xfId="52305"/>
    <cellStyle name="Normal 34 4 4 2 3" xfId="39708"/>
    <cellStyle name="Normal 34 4 4 2 4" xfId="29694"/>
    <cellStyle name="Normal 34 4 4 3" xfId="5912"/>
    <cellStyle name="Normal 34 4 4 3 2" xfId="18543"/>
    <cellStyle name="Normal 34 4 4 3 2 2" xfId="53759"/>
    <cellStyle name="Normal 34 4 4 3 3" xfId="41162"/>
    <cellStyle name="Normal 34 4 4 3 4" xfId="31148"/>
    <cellStyle name="Normal 34 4 4 4" xfId="7371"/>
    <cellStyle name="Normal 34 4 4 4 2" xfId="19997"/>
    <cellStyle name="Normal 34 4 4 4 2 2" xfId="55213"/>
    <cellStyle name="Normal 34 4 4 4 3" xfId="42616"/>
    <cellStyle name="Normal 34 4 4 4 4" xfId="32602"/>
    <cellStyle name="Normal 34 4 4 5" xfId="9152"/>
    <cellStyle name="Normal 34 4 4 5 2" xfId="21773"/>
    <cellStyle name="Normal 34 4 4 5 2 2" xfId="56989"/>
    <cellStyle name="Normal 34 4 4 5 3" xfId="44392"/>
    <cellStyle name="Normal 34 4 4 5 4" xfId="34378"/>
    <cellStyle name="Normal 34 4 4 6" xfId="10946"/>
    <cellStyle name="Normal 34 4 4 6 2" xfId="23549"/>
    <cellStyle name="Normal 34 4 4 6 2 2" xfId="58765"/>
    <cellStyle name="Normal 34 4 4 6 3" xfId="46168"/>
    <cellStyle name="Normal 34 4 4 6 4" xfId="36154"/>
    <cellStyle name="Normal 34 4 4 7" xfId="15313"/>
    <cellStyle name="Normal 34 4 4 7 2" xfId="50529"/>
    <cellStyle name="Normal 34 4 4 7 3" xfId="27918"/>
    <cellStyle name="Normal 34 4 4 8" xfId="13535"/>
    <cellStyle name="Normal 34 4 4 8 2" xfId="48753"/>
    <cellStyle name="Normal 34 4 4 9" xfId="37932"/>
    <cellStyle name="Normal 34 4 5" xfId="3780"/>
    <cellStyle name="Normal 34 4 5 2" xfId="8503"/>
    <cellStyle name="Normal 34 4 5 2 2" xfId="21129"/>
    <cellStyle name="Normal 34 4 5 2 2 2" xfId="56345"/>
    <cellStyle name="Normal 34 4 5 2 3" xfId="43748"/>
    <cellStyle name="Normal 34 4 5 2 4" xfId="33734"/>
    <cellStyle name="Normal 34 4 5 3" xfId="10284"/>
    <cellStyle name="Normal 34 4 5 3 2" xfId="22905"/>
    <cellStyle name="Normal 34 4 5 3 2 2" xfId="58121"/>
    <cellStyle name="Normal 34 4 5 3 3" xfId="45524"/>
    <cellStyle name="Normal 34 4 5 3 4" xfId="35510"/>
    <cellStyle name="Normal 34 4 5 4" xfId="12080"/>
    <cellStyle name="Normal 34 4 5 4 2" xfId="24681"/>
    <cellStyle name="Normal 34 4 5 4 2 2" xfId="59897"/>
    <cellStyle name="Normal 34 4 5 4 3" xfId="47300"/>
    <cellStyle name="Normal 34 4 5 4 4" xfId="37286"/>
    <cellStyle name="Normal 34 4 5 5" xfId="16445"/>
    <cellStyle name="Normal 34 4 5 5 2" xfId="51661"/>
    <cellStyle name="Normal 34 4 5 5 3" xfId="29050"/>
    <cellStyle name="Normal 34 4 5 6" xfId="14667"/>
    <cellStyle name="Normal 34 4 5 6 2" xfId="49885"/>
    <cellStyle name="Normal 34 4 5 7" xfId="39064"/>
    <cellStyle name="Normal 34 4 5 8" xfId="27274"/>
    <cellStyle name="Normal 34 4 6" xfId="4120"/>
    <cellStyle name="Normal 34 4 6 2" xfId="16767"/>
    <cellStyle name="Normal 34 4 6 2 2" xfId="51983"/>
    <cellStyle name="Normal 34 4 6 2 3" xfId="29372"/>
    <cellStyle name="Normal 34 4 6 3" xfId="13213"/>
    <cellStyle name="Normal 34 4 6 3 2" xfId="48431"/>
    <cellStyle name="Normal 34 4 6 4" xfId="39386"/>
    <cellStyle name="Normal 34 4 6 5" xfId="25820"/>
    <cellStyle name="Normal 34 4 7" xfId="5590"/>
    <cellStyle name="Normal 34 4 7 2" xfId="18221"/>
    <cellStyle name="Normal 34 4 7 2 2" xfId="53437"/>
    <cellStyle name="Normal 34 4 7 3" xfId="40840"/>
    <cellStyle name="Normal 34 4 7 4" xfId="30826"/>
    <cellStyle name="Normal 34 4 8" xfId="7049"/>
    <cellStyle name="Normal 34 4 8 2" xfId="19675"/>
    <cellStyle name="Normal 34 4 8 2 2" xfId="54891"/>
    <cellStyle name="Normal 34 4 8 3" xfId="42294"/>
    <cellStyle name="Normal 34 4 8 4" xfId="32280"/>
    <cellStyle name="Normal 34 4 9" xfId="8830"/>
    <cellStyle name="Normal 34 4 9 2" xfId="21451"/>
    <cellStyle name="Normal 34 4 9 2 2" xfId="56667"/>
    <cellStyle name="Normal 34 4 9 3" xfId="44070"/>
    <cellStyle name="Normal 34 4 9 4" xfId="34056"/>
    <cellStyle name="Normal 34 5" xfId="2951"/>
    <cellStyle name="Normal 34 5 10" xfId="25333"/>
    <cellStyle name="Normal 34 5 11" xfId="60868"/>
    <cellStyle name="Normal 34 5 2" xfId="4764"/>
    <cellStyle name="Normal 34 5 2 2" xfId="17411"/>
    <cellStyle name="Normal 34 5 2 2 2" xfId="52627"/>
    <cellStyle name="Normal 34 5 2 2 3" xfId="30016"/>
    <cellStyle name="Normal 34 5 2 3" xfId="13857"/>
    <cellStyle name="Normal 34 5 2 3 2" xfId="49075"/>
    <cellStyle name="Normal 34 5 2 4" xfId="40030"/>
    <cellStyle name="Normal 34 5 2 5" xfId="26464"/>
    <cellStyle name="Normal 34 5 3" xfId="6234"/>
    <cellStyle name="Normal 34 5 3 2" xfId="18865"/>
    <cellStyle name="Normal 34 5 3 2 2" xfId="54081"/>
    <cellStyle name="Normal 34 5 3 3" xfId="41484"/>
    <cellStyle name="Normal 34 5 3 4" xfId="31470"/>
    <cellStyle name="Normal 34 5 4" xfId="7693"/>
    <cellStyle name="Normal 34 5 4 2" xfId="20319"/>
    <cellStyle name="Normal 34 5 4 2 2" xfId="55535"/>
    <cellStyle name="Normal 34 5 4 3" xfId="42938"/>
    <cellStyle name="Normal 34 5 4 4" xfId="32924"/>
    <cellStyle name="Normal 34 5 5" xfId="9474"/>
    <cellStyle name="Normal 34 5 5 2" xfId="22095"/>
    <cellStyle name="Normal 34 5 5 2 2" xfId="57311"/>
    <cellStyle name="Normal 34 5 5 3" xfId="44714"/>
    <cellStyle name="Normal 34 5 5 4" xfId="34700"/>
    <cellStyle name="Normal 34 5 6" xfId="11268"/>
    <cellStyle name="Normal 34 5 6 2" xfId="23871"/>
    <cellStyle name="Normal 34 5 6 2 2" xfId="59087"/>
    <cellStyle name="Normal 34 5 6 3" xfId="46490"/>
    <cellStyle name="Normal 34 5 6 4" xfId="36476"/>
    <cellStyle name="Normal 34 5 7" xfId="15635"/>
    <cellStyle name="Normal 34 5 7 2" xfId="50851"/>
    <cellStyle name="Normal 34 5 7 3" xfId="28240"/>
    <cellStyle name="Normal 34 5 8" xfId="12726"/>
    <cellStyle name="Normal 34 5 8 2" xfId="47944"/>
    <cellStyle name="Normal 34 5 9" xfId="38254"/>
    <cellStyle name="Normal 34 6" xfId="2788"/>
    <cellStyle name="Normal 34 6 10" xfId="25181"/>
    <cellStyle name="Normal 34 6 11" xfId="60716"/>
    <cellStyle name="Normal 34 6 2" xfId="4612"/>
    <cellStyle name="Normal 34 6 2 2" xfId="17259"/>
    <cellStyle name="Normal 34 6 2 2 2" xfId="52475"/>
    <cellStyle name="Normal 34 6 2 2 3" xfId="29864"/>
    <cellStyle name="Normal 34 6 2 3" xfId="13705"/>
    <cellStyle name="Normal 34 6 2 3 2" xfId="48923"/>
    <cellStyle name="Normal 34 6 2 4" xfId="39878"/>
    <cellStyle name="Normal 34 6 2 5" xfId="26312"/>
    <cellStyle name="Normal 34 6 3" xfId="6082"/>
    <cellStyle name="Normal 34 6 3 2" xfId="18713"/>
    <cellStyle name="Normal 34 6 3 2 2" xfId="53929"/>
    <cellStyle name="Normal 34 6 3 3" xfId="41332"/>
    <cellStyle name="Normal 34 6 3 4" xfId="31318"/>
    <cellStyle name="Normal 34 6 4" xfId="7541"/>
    <cellStyle name="Normal 34 6 4 2" xfId="20167"/>
    <cellStyle name="Normal 34 6 4 2 2" xfId="55383"/>
    <cellStyle name="Normal 34 6 4 3" xfId="42786"/>
    <cellStyle name="Normal 34 6 4 4" xfId="32772"/>
    <cellStyle name="Normal 34 6 5" xfId="9322"/>
    <cellStyle name="Normal 34 6 5 2" xfId="21943"/>
    <cellStyle name="Normal 34 6 5 2 2" xfId="57159"/>
    <cellStyle name="Normal 34 6 5 3" xfId="44562"/>
    <cellStyle name="Normal 34 6 5 4" xfId="34548"/>
    <cellStyle name="Normal 34 6 6" xfId="11116"/>
    <cellStyle name="Normal 34 6 6 2" xfId="23719"/>
    <cellStyle name="Normal 34 6 6 2 2" xfId="58935"/>
    <cellStyle name="Normal 34 6 6 3" xfId="46338"/>
    <cellStyle name="Normal 34 6 6 4" xfId="36324"/>
    <cellStyle name="Normal 34 6 7" xfId="15483"/>
    <cellStyle name="Normal 34 6 7 2" xfId="50699"/>
    <cellStyle name="Normal 34 6 7 3" xfId="28088"/>
    <cellStyle name="Normal 34 6 8" xfId="12574"/>
    <cellStyle name="Normal 34 6 8 2" xfId="47792"/>
    <cellStyle name="Normal 34 6 9" xfId="38102"/>
    <cellStyle name="Normal 34 7" xfId="3303"/>
    <cellStyle name="Normal 34 7 10" xfId="26799"/>
    <cellStyle name="Normal 34 7 11" xfId="61203"/>
    <cellStyle name="Normal 34 7 2" xfId="5099"/>
    <cellStyle name="Normal 34 7 2 2" xfId="17746"/>
    <cellStyle name="Normal 34 7 2 2 2" xfId="52962"/>
    <cellStyle name="Normal 34 7 2 3" xfId="40365"/>
    <cellStyle name="Normal 34 7 2 4" xfId="30351"/>
    <cellStyle name="Normal 34 7 3" xfId="6569"/>
    <cellStyle name="Normal 34 7 3 2" xfId="19200"/>
    <cellStyle name="Normal 34 7 3 2 2" xfId="54416"/>
    <cellStyle name="Normal 34 7 3 3" xfId="41819"/>
    <cellStyle name="Normal 34 7 3 4" xfId="31805"/>
    <cellStyle name="Normal 34 7 4" xfId="8028"/>
    <cellStyle name="Normal 34 7 4 2" xfId="20654"/>
    <cellStyle name="Normal 34 7 4 2 2" xfId="55870"/>
    <cellStyle name="Normal 34 7 4 3" xfId="43273"/>
    <cellStyle name="Normal 34 7 4 4" xfId="33259"/>
    <cellStyle name="Normal 34 7 5" xfId="9809"/>
    <cellStyle name="Normal 34 7 5 2" xfId="22430"/>
    <cellStyle name="Normal 34 7 5 2 2" xfId="57646"/>
    <cellStyle name="Normal 34 7 5 3" xfId="45049"/>
    <cellStyle name="Normal 34 7 5 4" xfId="35035"/>
    <cellStyle name="Normal 34 7 6" xfId="11603"/>
    <cellStyle name="Normal 34 7 6 2" xfId="24206"/>
    <cellStyle name="Normal 34 7 6 2 2" xfId="59422"/>
    <cellStyle name="Normal 34 7 6 3" xfId="46825"/>
    <cellStyle name="Normal 34 7 6 4" xfId="36811"/>
    <cellStyle name="Normal 34 7 7" xfId="15970"/>
    <cellStyle name="Normal 34 7 7 2" xfId="51186"/>
    <cellStyle name="Normal 34 7 7 3" xfId="28575"/>
    <cellStyle name="Normal 34 7 8" xfId="14192"/>
    <cellStyle name="Normal 34 7 8 2" xfId="49410"/>
    <cellStyle name="Normal 34 7 9" xfId="38589"/>
    <cellStyle name="Normal 34 8" xfId="2458"/>
    <cellStyle name="Normal 34 8 10" xfId="25990"/>
    <cellStyle name="Normal 34 8 11" xfId="60394"/>
    <cellStyle name="Normal 34 8 2" xfId="4290"/>
    <cellStyle name="Normal 34 8 2 2" xfId="16937"/>
    <cellStyle name="Normal 34 8 2 2 2" xfId="52153"/>
    <cellStyle name="Normal 34 8 2 3" xfId="39556"/>
    <cellStyle name="Normal 34 8 2 4" xfId="29542"/>
    <cellStyle name="Normal 34 8 3" xfId="5760"/>
    <cellStyle name="Normal 34 8 3 2" xfId="18391"/>
    <cellStyle name="Normal 34 8 3 2 2" xfId="53607"/>
    <cellStyle name="Normal 34 8 3 3" xfId="41010"/>
    <cellStyle name="Normal 34 8 3 4" xfId="30996"/>
    <cellStyle name="Normal 34 8 4" xfId="7219"/>
    <cellStyle name="Normal 34 8 4 2" xfId="19845"/>
    <cellStyle name="Normal 34 8 4 2 2" xfId="55061"/>
    <cellStyle name="Normal 34 8 4 3" xfId="42464"/>
    <cellStyle name="Normal 34 8 4 4" xfId="32450"/>
    <cellStyle name="Normal 34 8 5" xfId="9000"/>
    <cellStyle name="Normal 34 8 5 2" xfId="21621"/>
    <cellStyle name="Normal 34 8 5 2 2" xfId="56837"/>
    <cellStyle name="Normal 34 8 5 3" xfId="44240"/>
    <cellStyle name="Normal 34 8 5 4" xfId="34226"/>
    <cellStyle name="Normal 34 8 6" xfId="10794"/>
    <cellStyle name="Normal 34 8 6 2" xfId="23397"/>
    <cellStyle name="Normal 34 8 6 2 2" xfId="58613"/>
    <cellStyle name="Normal 34 8 6 3" xfId="46016"/>
    <cellStyle name="Normal 34 8 6 4" xfId="36002"/>
    <cellStyle name="Normal 34 8 7" xfId="15161"/>
    <cellStyle name="Normal 34 8 7 2" xfId="50377"/>
    <cellStyle name="Normal 34 8 7 3" xfId="27766"/>
    <cellStyle name="Normal 34 8 8" xfId="13383"/>
    <cellStyle name="Normal 34 8 8 2" xfId="48601"/>
    <cellStyle name="Normal 34 8 9" xfId="37780"/>
    <cellStyle name="Normal 34 9" xfId="3627"/>
    <cellStyle name="Normal 34 9 2" xfId="8351"/>
    <cellStyle name="Normal 34 9 2 2" xfId="20977"/>
    <cellStyle name="Normal 34 9 2 2 2" xfId="56193"/>
    <cellStyle name="Normal 34 9 2 3" xfId="43596"/>
    <cellStyle name="Normal 34 9 2 4" xfId="33582"/>
    <cellStyle name="Normal 34 9 3" xfId="10132"/>
    <cellStyle name="Normal 34 9 3 2" xfId="22753"/>
    <cellStyle name="Normal 34 9 3 2 2" xfId="57969"/>
    <cellStyle name="Normal 34 9 3 3" xfId="45372"/>
    <cellStyle name="Normal 34 9 3 4" xfId="35358"/>
    <cellStyle name="Normal 34 9 4" xfId="11928"/>
    <cellStyle name="Normal 34 9 4 2" xfId="24529"/>
    <cellStyle name="Normal 34 9 4 2 2" xfId="59745"/>
    <cellStyle name="Normal 34 9 4 3" xfId="47148"/>
    <cellStyle name="Normal 34 9 4 4" xfId="37134"/>
    <cellStyle name="Normal 34 9 5" xfId="16293"/>
    <cellStyle name="Normal 34 9 5 2" xfId="51509"/>
    <cellStyle name="Normal 34 9 5 3" xfId="28898"/>
    <cellStyle name="Normal 34 9 6" xfId="14515"/>
    <cellStyle name="Normal 34 9 6 2" xfId="49733"/>
    <cellStyle name="Normal 34 9 7" xfId="38912"/>
    <cellStyle name="Normal 34 9 8" xfId="27122"/>
    <cellStyle name="Normal 34_District Target Attainment" xfId="1170"/>
    <cellStyle name="Normal 35" xfId="2435"/>
    <cellStyle name="Normal 35 10" xfId="10696"/>
    <cellStyle name="Normal 35 10 2" xfId="23307"/>
    <cellStyle name="Normal 35 10 2 2" xfId="58523"/>
    <cellStyle name="Normal 35 10 3" xfId="45926"/>
    <cellStyle name="Normal 35 10 4" xfId="35912"/>
    <cellStyle name="Normal 35 11" xfId="15140"/>
    <cellStyle name="Normal 35 11 2" xfId="50356"/>
    <cellStyle name="Normal 35 11 3" xfId="27745"/>
    <cellStyle name="Normal 35 12" xfId="12553"/>
    <cellStyle name="Normal 35 12 2" xfId="47771"/>
    <cellStyle name="Normal 35 13" xfId="37759"/>
    <cellStyle name="Normal 35 14" xfId="25160"/>
    <cellStyle name="Normal 35 15" xfId="60373"/>
    <cellStyle name="Normal 35 2" xfId="3275"/>
    <cellStyle name="Normal 35 2 10" xfId="25644"/>
    <cellStyle name="Normal 35 2 11" xfId="61179"/>
    <cellStyle name="Normal 35 2 2" xfId="5075"/>
    <cellStyle name="Normal 35 2 2 2" xfId="17722"/>
    <cellStyle name="Normal 35 2 2 2 2" xfId="52938"/>
    <cellStyle name="Normal 35 2 2 2 3" xfId="30327"/>
    <cellStyle name="Normal 35 2 2 3" xfId="14168"/>
    <cellStyle name="Normal 35 2 2 3 2" xfId="49386"/>
    <cellStyle name="Normal 35 2 2 4" xfId="40341"/>
    <cellStyle name="Normal 35 2 2 5" xfId="26775"/>
    <cellStyle name="Normal 35 2 3" xfId="6545"/>
    <cellStyle name="Normal 35 2 3 2" xfId="19176"/>
    <cellStyle name="Normal 35 2 3 2 2" xfId="54392"/>
    <cellStyle name="Normal 35 2 3 3" xfId="41795"/>
    <cellStyle name="Normal 35 2 3 4" xfId="31781"/>
    <cellStyle name="Normal 35 2 4" xfId="8004"/>
    <cellStyle name="Normal 35 2 4 2" xfId="20630"/>
    <cellStyle name="Normal 35 2 4 2 2" xfId="55846"/>
    <cellStyle name="Normal 35 2 4 3" xfId="43249"/>
    <cellStyle name="Normal 35 2 4 4" xfId="33235"/>
    <cellStyle name="Normal 35 2 5" xfId="9785"/>
    <cellStyle name="Normal 35 2 5 2" xfId="22406"/>
    <cellStyle name="Normal 35 2 5 2 2" xfId="57622"/>
    <cellStyle name="Normal 35 2 5 3" xfId="45025"/>
    <cellStyle name="Normal 35 2 5 4" xfId="35011"/>
    <cellStyle name="Normal 35 2 6" xfId="11579"/>
    <cellStyle name="Normal 35 2 6 2" xfId="24182"/>
    <cellStyle name="Normal 35 2 6 2 2" xfId="59398"/>
    <cellStyle name="Normal 35 2 6 3" xfId="46801"/>
    <cellStyle name="Normal 35 2 6 4" xfId="36787"/>
    <cellStyle name="Normal 35 2 7" xfId="15946"/>
    <cellStyle name="Normal 35 2 7 2" xfId="51162"/>
    <cellStyle name="Normal 35 2 7 3" xfId="28551"/>
    <cellStyle name="Normal 35 2 8" xfId="13037"/>
    <cellStyle name="Normal 35 2 8 2" xfId="48255"/>
    <cellStyle name="Normal 35 2 9" xfId="38565"/>
    <cellStyle name="Normal 35 3" xfId="3604"/>
    <cellStyle name="Normal 35 3 10" xfId="27100"/>
    <cellStyle name="Normal 35 3 11" xfId="61504"/>
    <cellStyle name="Normal 35 3 2" xfId="5400"/>
    <cellStyle name="Normal 35 3 2 2" xfId="18047"/>
    <cellStyle name="Normal 35 3 2 2 2" xfId="53263"/>
    <cellStyle name="Normal 35 3 2 3" xfId="40666"/>
    <cellStyle name="Normal 35 3 2 4" xfId="30652"/>
    <cellStyle name="Normal 35 3 3" xfId="6870"/>
    <cellStyle name="Normal 35 3 3 2" xfId="19501"/>
    <cellStyle name="Normal 35 3 3 2 2" xfId="54717"/>
    <cellStyle name="Normal 35 3 3 3" xfId="42120"/>
    <cellStyle name="Normal 35 3 3 4" xfId="32106"/>
    <cellStyle name="Normal 35 3 4" xfId="8329"/>
    <cellStyle name="Normal 35 3 4 2" xfId="20955"/>
    <cellStyle name="Normal 35 3 4 2 2" xfId="56171"/>
    <cellStyle name="Normal 35 3 4 3" xfId="43574"/>
    <cellStyle name="Normal 35 3 4 4" xfId="33560"/>
    <cellStyle name="Normal 35 3 5" xfId="10110"/>
    <cellStyle name="Normal 35 3 5 2" xfId="22731"/>
    <cellStyle name="Normal 35 3 5 2 2" xfId="57947"/>
    <cellStyle name="Normal 35 3 5 3" xfId="45350"/>
    <cellStyle name="Normal 35 3 5 4" xfId="35336"/>
    <cellStyle name="Normal 35 3 6" xfId="11904"/>
    <cellStyle name="Normal 35 3 6 2" xfId="24507"/>
    <cellStyle name="Normal 35 3 6 2 2" xfId="59723"/>
    <cellStyle name="Normal 35 3 6 3" xfId="47126"/>
    <cellStyle name="Normal 35 3 6 4" xfId="37112"/>
    <cellStyle name="Normal 35 3 7" xfId="16271"/>
    <cellStyle name="Normal 35 3 7 2" xfId="51487"/>
    <cellStyle name="Normal 35 3 7 3" xfId="28876"/>
    <cellStyle name="Normal 35 3 8" xfId="14493"/>
    <cellStyle name="Normal 35 3 8 2" xfId="49711"/>
    <cellStyle name="Normal 35 3 9" xfId="38890"/>
    <cellStyle name="Normal 35 4" xfId="2765"/>
    <cellStyle name="Normal 35 4 10" xfId="26291"/>
    <cellStyle name="Normal 35 4 11" xfId="60695"/>
    <cellStyle name="Normal 35 4 2" xfId="4591"/>
    <cellStyle name="Normal 35 4 2 2" xfId="17238"/>
    <cellStyle name="Normal 35 4 2 2 2" xfId="52454"/>
    <cellStyle name="Normal 35 4 2 3" xfId="39857"/>
    <cellStyle name="Normal 35 4 2 4" xfId="29843"/>
    <cellStyle name="Normal 35 4 3" xfId="6061"/>
    <cellStyle name="Normal 35 4 3 2" xfId="18692"/>
    <cellStyle name="Normal 35 4 3 2 2" xfId="53908"/>
    <cellStyle name="Normal 35 4 3 3" xfId="41311"/>
    <cellStyle name="Normal 35 4 3 4" xfId="31297"/>
    <cellStyle name="Normal 35 4 4" xfId="7520"/>
    <cellStyle name="Normal 35 4 4 2" xfId="20146"/>
    <cellStyle name="Normal 35 4 4 2 2" xfId="55362"/>
    <cellStyle name="Normal 35 4 4 3" xfId="42765"/>
    <cellStyle name="Normal 35 4 4 4" xfId="32751"/>
    <cellStyle name="Normal 35 4 5" xfId="9301"/>
    <cellStyle name="Normal 35 4 5 2" xfId="21922"/>
    <cellStyle name="Normal 35 4 5 2 2" xfId="57138"/>
    <cellStyle name="Normal 35 4 5 3" xfId="44541"/>
    <cellStyle name="Normal 35 4 5 4" xfId="34527"/>
    <cellStyle name="Normal 35 4 6" xfId="11095"/>
    <cellStyle name="Normal 35 4 6 2" xfId="23698"/>
    <cellStyle name="Normal 35 4 6 2 2" xfId="58914"/>
    <cellStyle name="Normal 35 4 6 3" xfId="46317"/>
    <cellStyle name="Normal 35 4 6 4" xfId="36303"/>
    <cellStyle name="Normal 35 4 7" xfId="15462"/>
    <cellStyle name="Normal 35 4 7 2" xfId="50678"/>
    <cellStyle name="Normal 35 4 7 3" xfId="28067"/>
    <cellStyle name="Normal 35 4 8" xfId="13684"/>
    <cellStyle name="Normal 35 4 8 2" xfId="48902"/>
    <cellStyle name="Normal 35 4 9" xfId="38081"/>
    <cellStyle name="Normal 35 5" xfId="3929"/>
    <cellStyle name="Normal 35 5 2" xfId="8652"/>
    <cellStyle name="Normal 35 5 2 2" xfId="21278"/>
    <cellStyle name="Normal 35 5 2 2 2" xfId="56494"/>
    <cellStyle name="Normal 35 5 2 3" xfId="43897"/>
    <cellStyle name="Normal 35 5 2 4" xfId="33883"/>
    <cellStyle name="Normal 35 5 3" xfId="10433"/>
    <cellStyle name="Normal 35 5 3 2" xfId="23054"/>
    <cellStyle name="Normal 35 5 3 2 2" xfId="58270"/>
    <cellStyle name="Normal 35 5 3 3" xfId="45673"/>
    <cellStyle name="Normal 35 5 3 4" xfId="35659"/>
    <cellStyle name="Normal 35 5 4" xfId="12229"/>
    <cellStyle name="Normal 35 5 4 2" xfId="24830"/>
    <cellStyle name="Normal 35 5 4 2 2" xfId="60046"/>
    <cellStyle name="Normal 35 5 4 3" xfId="47449"/>
    <cellStyle name="Normal 35 5 4 4" xfId="37435"/>
    <cellStyle name="Normal 35 5 5" xfId="16594"/>
    <cellStyle name="Normal 35 5 5 2" xfId="51810"/>
    <cellStyle name="Normal 35 5 5 3" xfId="29199"/>
    <cellStyle name="Normal 35 5 6" xfId="14816"/>
    <cellStyle name="Normal 35 5 6 2" xfId="50034"/>
    <cellStyle name="Normal 35 5 7" xfId="39213"/>
    <cellStyle name="Normal 35 5 8" xfId="27423"/>
    <cellStyle name="Normal 35 6" xfId="4269"/>
    <cellStyle name="Normal 35 6 2" xfId="16916"/>
    <cellStyle name="Normal 35 6 2 2" xfId="52132"/>
    <cellStyle name="Normal 35 6 2 3" xfId="29521"/>
    <cellStyle name="Normal 35 6 3" xfId="13362"/>
    <cellStyle name="Normal 35 6 3 2" xfId="48580"/>
    <cellStyle name="Normal 35 6 4" xfId="39535"/>
    <cellStyle name="Normal 35 6 5" xfId="25969"/>
    <cellStyle name="Normal 35 7" xfId="5739"/>
    <cellStyle name="Normal 35 7 2" xfId="18370"/>
    <cellStyle name="Normal 35 7 2 2" xfId="53586"/>
    <cellStyle name="Normal 35 7 3" xfId="40989"/>
    <cellStyle name="Normal 35 7 4" xfId="30975"/>
    <cellStyle name="Normal 35 8" xfId="7198"/>
    <cellStyle name="Normal 35 8 2" xfId="19824"/>
    <cellStyle name="Normal 35 8 2 2" xfId="55040"/>
    <cellStyle name="Normal 35 8 3" xfId="42443"/>
    <cellStyle name="Normal 35 8 4" xfId="32429"/>
    <cellStyle name="Normal 35 9" xfId="8979"/>
    <cellStyle name="Normal 35 9 2" xfId="21600"/>
    <cellStyle name="Normal 35 9 2 2" xfId="56816"/>
    <cellStyle name="Normal 35 9 3" xfId="44219"/>
    <cellStyle name="Normal 35 9 4" xfId="34205"/>
    <cellStyle name="Normal 36" xfId="2436"/>
    <cellStyle name="Normal 36 10" xfId="10697"/>
    <cellStyle name="Normal 36 10 2" xfId="23308"/>
    <cellStyle name="Normal 36 10 2 2" xfId="58524"/>
    <cellStyle name="Normal 36 10 3" xfId="45927"/>
    <cellStyle name="Normal 36 10 4" xfId="35913"/>
    <cellStyle name="Normal 36 11" xfId="15141"/>
    <cellStyle name="Normal 36 11 2" xfId="50357"/>
    <cellStyle name="Normal 36 11 3" xfId="27746"/>
    <cellStyle name="Normal 36 12" xfId="12554"/>
    <cellStyle name="Normal 36 12 2" xfId="47772"/>
    <cellStyle name="Normal 36 13" xfId="37760"/>
    <cellStyle name="Normal 36 14" xfId="25161"/>
    <cellStyle name="Normal 36 15" xfId="60374"/>
    <cellStyle name="Normal 36 2" xfId="3276"/>
    <cellStyle name="Normal 36 2 10" xfId="25645"/>
    <cellStyle name="Normal 36 2 11" xfId="61180"/>
    <cellStyle name="Normal 36 2 2" xfId="5076"/>
    <cellStyle name="Normal 36 2 2 2" xfId="17723"/>
    <cellStyle name="Normal 36 2 2 2 2" xfId="52939"/>
    <cellStyle name="Normal 36 2 2 2 3" xfId="30328"/>
    <cellStyle name="Normal 36 2 2 3" xfId="14169"/>
    <cellStyle name="Normal 36 2 2 3 2" xfId="49387"/>
    <cellStyle name="Normal 36 2 2 4" xfId="40342"/>
    <cellStyle name="Normal 36 2 2 5" xfId="26776"/>
    <cellStyle name="Normal 36 2 3" xfId="6546"/>
    <cellStyle name="Normal 36 2 3 2" xfId="19177"/>
    <cellStyle name="Normal 36 2 3 2 2" xfId="54393"/>
    <cellStyle name="Normal 36 2 3 3" xfId="41796"/>
    <cellStyle name="Normal 36 2 3 4" xfId="31782"/>
    <cellStyle name="Normal 36 2 4" xfId="8005"/>
    <cellStyle name="Normal 36 2 4 2" xfId="20631"/>
    <cellStyle name="Normal 36 2 4 2 2" xfId="55847"/>
    <cellStyle name="Normal 36 2 4 3" xfId="43250"/>
    <cellStyle name="Normal 36 2 4 4" xfId="33236"/>
    <cellStyle name="Normal 36 2 5" xfId="9786"/>
    <cellStyle name="Normal 36 2 5 2" xfId="22407"/>
    <cellStyle name="Normal 36 2 5 2 2" xfId="57623"/>
    <cellStyle name="Normal 36 2 5 3" xfId="45026"/>
    <cellStyle name="Normal 36 2 5 4" xfId="35012"/>
    <cellStyle name="Normal 36 2 6" xfId="11580"/>
    <cellStyle name="Normal 36 2 6 2" xfId="24183"/>
    <cellStyle name="Normal 36 2 6 2 2" xfId="59399"/>
    <cellStyle name="Normal 36 2 6 3" xfId="46802"/>
    <cellStyle name="Normal 36 2 6 4" xfId="36788"/>
    <cellStyle name="Normal 36 2 7" xfId="15947"/>
    <cellStyle name="Normal 36 2 7 2" xfId="51163"/>
    <cellStyle name="Normal 36 2 7 3" xfId="28552"/>
    <cellStyle name="Normal 36 2 8" xfId="13038"/>
    <cellStyle name="Normal 36 2 8 2" xfId="48256"/>
    <cellStyle name="Normal 36 2 9" xfId="38566"/>
    <cellStyle name="Normal 36 3" xfId="3605"/>
    <cellStyle name="Normal 36 3 10" xfId="27101"/>
    <cellStyle name="Normal 36 3 11" xfId="61505"/>
    <cellStyle name="Normal 36 3 2" xfId="5401"/>
    <cellStyle name="Normal 36 3 2 2" xfId="18048"/>
    <cellStyle name="Normal 36 3 2 2 2" xfId="53264"/>
    <cellStyle name="Normal 36 3 2 3" xfId="40667"/>
    <cellStyle name="Normal 36 3 2 4" xfId="30653"/>
    <cellStyle name="Normal 36 3 3" xfId="6871"/>
    <cellStyle name="Normal 36 3 3 2" xfId="19502"/>
    <cellStyle name="Normal 36 3 3 2 2" xfId="54718"/>
    <cellStyle name="Normal 36 3 3 3" xfId="42121"/>
    <cellStyle name="Normal 36 3 3 4" xfId="32107"/>
    <cellStyle name="Normal 36 3 4" xfId="8330"/>
    <cellStyle name="Normal 36 3 4 2" xfId="20956"/>
    <cellStyle name="Normal 36 3 4 2 2" xfId="56172"/>
    <cellStyle name="Normal 36 3 4 3" xfId="43575"/>
    <cellStyle name="Normal 36 3 4 4" xfId="33561"/>
    <cellStyle name="Normal 36 3 5" xfId="10111"/>
    <cellStyle name="Normal 36 3 5 2" xfId="22732"/>
    <cellStyle name="Normal 36 3 5 2 2" xfId="57948"/>
    <cellStyle name="Normal 36 3 5 3" xfId="45351"/>
    <cellStyle name="Normal 36 3 5 4" xfId="35337"/>
    <cellStyle name="Normal 36 3 6" xfId="11905"/>
    <cellStyle name="Normal 36 3 6 2" xfId="24508"/>
    <cellStyle name="Normal 36 3 6 2 2" xfId="59724"/>
    <cellStyle name="Normal 36 3 6 3" xfId="47127"/>
    <cellStyle name="Normal 36 3 6 4" xfId="37113"/>
    <cellStyle name="Normal 36 3 7" xfId="16272"/>
    <cellStyle name="Normal 36 3 7 2" xfId="51488"/>
    <cellStyle name="Normal 36 3 7 3" xfId="28877"/>
    <cellStyle name="Normal 36 3 8" xfId="14494"/>
    <cellStyle name="Normal 36 3 8 2" xfId="49712"/>
    <cellStyle name="Normal 36 3 9" xfId="38891"/>
    <cellStyle name="Normal 36 4" xfId="2766"/>
    <cellStyle name="Normal 36 4 10" xfId="26292"/>
    <cellStyle name="Normal 36 4 11" xfId="60696"/>
    <cellStyle name="Normal 36 4 2" xfId="4592"/>
    <cellStyle name="Normal 36 4 2 2" xfId="17239"/>
    <cellStyle name="Normal 36 4 2 2 2" xfId="52455"/>
    <cellStyle name="Normal 36 4 2 3" xfId="39858"/>
    <cellStyle name="Normal 36 4 2 4" xfId="29844"/>
    <cellStyle name="Normal 36 4 3" xfId="6062"/>
    <cellStyle name="Normal 36 4 3 2" xfId="18693"/>
    <cellStyle name="Normal 36 4 3 2 2" xfId="53909"/>
    <cellStyle name="Normal 36 4 3 3" xfId="41312"/>
    <cellStyle name="Normal 36 4 3 4" xfId="31298"/>
    <cellStyle name="Normal 36 4 4" xfId="7521"/>
    <cellStyle name="Normal 36 4 4 2" xfId="20147"/>
    <cellStyle name="Normal 36 4 4 2 2" xfId="55363"/>
    <cellStyle name="Normal 36 4 4 3" xfId="42766"/>
    <cellStyle name="Normal 36 4 4 4" xfId="32752"/>
    <cellStyle name="Normal 36 4 5" xfId="9302"/>
    <cellStyle name="Normal 36 4 5 2" xfId="21923"/>
    <cellStyle name="Normal 36 4 5 2 2" xfId="57139"/>
    <cellStyle name="Normal 36 4 5 3" xfId="44542"/>
    <cellStyle name="Normal 36 4 5 4" xfId="34528"/>
    <cellStyle name="Normal 36 4 6" xfId="11096"/>
    <cellStyle name="Normal 36 4 6 2" xfId="23699"/>
    <cellStyle name="Normal 36 4 6 2 2" xfId="58915"/>
    <cellStyle name="Normal 36 4 6 3" xfId="46318"/>
    <cellStyle name="Normal 36 4 6 4" xfId="36304"/>
    <cellStyle name="Normal 36 4 7" xfId="15463"/>
    <cellStyle name="Normal 36 4 7 2" xfId="50679"/>
    <cellStyle name="Normal 36 4 7 3" xfId="28068"/>
    <cellStyle name="Normal 36 4 8" xfId="13685"/>
    <cellStyle name="Normal 36 4 8 2" xfId="48903"/>
    <cellStyle name="Normal 36 4 9" xfId="38082"/>
    <cellStyle name="Normal 36 5" xfId="3930"/>
    <cellStyle name="Normal 36 5 2" xfId="8653"/>
    <cellStyle name="Normal 36 5 2 2" xfId="21279"/>
    <cellStyle name="Normal 36 5 2 2 2" xfId="56495"/>
    <cellStyle name="Normal 36 5 2 3" xfId="43898"/>
    <cellStyle name="Normal 36 5 2 4" xfId="33884"/>
    <cellStyle name="Normal 36 5 3" xfId="10434"/>
    <cellStyle name="Normal 36 5 3 2" xfId="23055"/>
    <cellStyle name="Normal 36 5 3 2 2" xfId="58271"/>
    <cellStyle name="Normal 36 5 3 3" xfId="45674"/>
    <cellStyle name="Normal 36 5 3 4" xfId="35660"/>
    <cellStyle name="Normal 36 5 4" xfId="12230"/>
    <cellStyle name="Normal 36 5 4 2" xfId="24831"/>
    <cellStyle name="Normal 36 5 4 2 2" xfId="60047"/>
    <cellStyle name="Normal 36 5 4 3" xfId="47450"/>
    <cellStyle name="Normal 36 5 4 4" xfId="37436"/>
    <cellStyle name="Normal 36 5 5" xfId="16595"/>
    <cellStyle name="Normal 36 5 5 2" xfId="51811"/>
    <cellStyle name="Normal 36 5 5 3" xfId="29200"/>
    <cellStyle name="Normal 36 5 6" xfId="14817"/>
    <cellStyle name="Normal 36 5 6 2" xfId="50035"/>
    <cellStyle name="Normal 36 5 7" xfId="39214"/>
    <cellStyle name="Normal 36 5 8" xfId="27424"/>
    <cellStyle name="Normal 36 6" xfId="4270"/>
    <cellStyle name="Normal 36 6 2" xfId="16917"/>
    <cellStyle name="Normal 36 6 2 2" xfId="52133"/>
    <cellStyle name="Normal 36 6 2 3" xfId="29522"/>
    <cellStyle name="Normal 36 6 3" xfId="13363"/>
    <cellStyle name="Normal 36 6 3 2" xfId="48581"/>
    <cellStyle name="Normal 36 6 4" xfId="39536"/>
    <cellStyle name="Normal 36 6 5" xfId="25970"/>
    <cellStyle name="Normal 36 7" xfId="5740"/>
    <cellStyle name="Normal 36 7 2" xfId="18371"/>
    <cellStyle name="Normal 36 7 2 2" xfId="53587"/>
    <cellStyle name="Normal 36 7 3" xfId="40990"/>
    <cellStyle name="Normal 36 7 4" xfId="30976"/>
    <cellStyle name="Normal 36 8" xfId="7199"/>
    <cellStyle name="Normal 36 8 2" xfId="19825"/>
    <cellStyle name="Normal 36 8 2 2" xfId="55041"/>
    <cellStyle name="Normal 36 8 3" xfId="42444"/>
    <cellStyle name="Normal 36 8 4" xfId="32430"/>
    <cellStyle name="Normal 36 9" xfId="8980"/>
    <cellStyle name="Normal 36 9 2" xfId="21601"/>
    <cellStyle name="Normal 36 9 2 2" xfId="56817"/>
    <cellStyle name="Normal 36 9 3" xfId="44220"/>
    <cellStyle name="Normal 36 9 4" xfId="34206"/>
    <cellStyle name="Normal 37" xfId="2437"/>
    <cellStyle name="Normal 37 10" xfId="10698"/>
    <cellStyle name="Normal 37 10 2" xfId="23309"/>
    <cellStyle name="Normal 37 10 2 2" xfId="58525"/>
    <cellStyle name="Normal 37 10 3" xfId="45928"/>
    <cellStyle name="Normal 37 10 4" xfId="35914"/>
    <cellStyle name="Normal 37 11" xfId="15142"/>
    <cellStyle name="Normal 37 11 2" xfId="50358"/>
    <cellStyle name="Normal 37 11 3" xfId="27747"/>
    <cellStyle name="Normal 37 12" xfId="12555"/>
    <cellStyle name="Normal 37 12 2" xfId="47773"/>
    <cellStyle name="Normal 37 13" xfId="37761"/>
    <cellStyle name="Normal 37 14" xfId="25162"/>
    <cellStyle name="Normal 37 15" xfId="60375"/>
    <cellStyle name="Normal 37 2" xfId="3277"/>
    <cellStyle name="Normal 37 2 10" xfId="25646"/>
    <cellStyle name="Normal 37 2 11" xfId="61181"/>
    <cellStyle name="Normal 37 2 2" xfId="5077"/>
    <cellStyle name="Normal 37 2 2 2" xfId="17724"/>
    <cellStyle name="Normal 37 2 2 2 2" xfId="52940"/>
    <cellStyle name="Normal 37 2 2 2 3" xfId="30329"/>
    <cellStyle name="Normal 37 2 2 3" xfId="14170"/>
    <cellStyle name="Normal 37 2 2 3 2" xfId="49388"/>
    <cellStyle name="Normal 37 2 2 4" xfId="40343"/>
    <cellStyle name="Normal 37 2 2 5" xfId="26777"/>
    <cellStyle name="Normal 37 2 3" xfId="6547"/>
    <cellStyle name="Normal 37 2 3 2" xfId="19178"/>
    <cellStyle name="Normal 37 2 3 2 2" xfId="54394"/>
    <cellStyle name="Normal 37 2 3 3" xfId="41797"/>
    <cellStyle name="Normal 37 2 3 4" xfId="31783"/>
    <cellStyle name="Normal 37 2 4" xfId="8006"/>
    <cellStyle name="Normal 37 2 4 2" xfId="20632"/>
    <cellStyle name="Normal 37 2 4 2 2" xfId="55848"/>
    <cellStyle name="Normal 37 2 4 3" xfId="43251"/>
    <cellStyle name="Normal 37 2 4 4" xfId="33237"/>
    <cellStyle name="Normal 37 2 5" xfId="9787"/>
    <cellStyle name="Normal 37 2 5 2" xfId="22408"/>
    <cellStyle name="Normal 37 2 5 2 2" xfId="57624"/>
    <cellStyle name="Normal 37 2 5 3" xfId="45027"/>
    <cellStyle name="Normal 37 2 5 4" xfId="35013"/>
    <cellStyle name="Normal 37 2 6" xfId="11581"/>
    <cellStyle name="Normal 37 2 6 2" xfId="24184"/>
    <cellStyle name="Normal 37 2 6 2 2" xfId="59400"/>
    <cellStyle name="Normal 37 2 6 3" xfId="46803"/>
    <cellStyle name="Normal 37 2 6 4" xfId="36789"/>
    <cellStyle name="Normal 37 2 7" xfId="15948"/>
    <cellStyle name="Normal 37 2 7 2" xfId="51164"/>
    <cellStyle name="Normal 37 2 7 3" xfId="28553"/>
    <cellStyle name="Normal 37 2 8" xfId="13039"/>
    <cellStyle name="Normal 37 2 8 2" xfId="48257"/>
    <cellStyle name="Normal 37 2 9" xfId="38567"/>
    <cellStyle name="Normal 37 3" xfId="3606"/>
    <cellStyle name="Normal 37 3 10" xfId="27102"/>
    <cellStyle name="Normal 37 3 11" xfId="61506"/>
    <cellStyle name="Normal 37 3 2" xfId="5402"/>
    <cellStyle name="Normal 37 3 2 2" xfId="18049"/>
    <cellStyle name="Normal 37 3 2 2 2" xfId="53265"/>
    <cellStyle name="Normal 37 3 2 3" xfId="40668"/>
    <cellStyle name="Normal 37 3 2 4" xfId="30654"/>
    <cellStyle name="Normal 37 3 3" xfId="6872"/>
    <cellStyle name="Normal 37 3 3 2" xfId="19503"/>
    <cellStyle name="Normal 37 3 3 2 2" xfId="54719"/>
    <cellStyle name="Normal 37 3 3 3" xfId="42122"/>
    <cellStyle name="Normal 37 3 3 4" xfId="32108"/>
    <cellStyle name="Normal 37 3 4" xfId="8331"/>
    <cellStyle name="Normal 37 3 4 2" xfId="20957"/>
    <cellStyle name="Normal 37 3 4 2 2" xfId="56173"/>
    <cellStyle name="Normal 37 3 4 3" xfId="43576"/>
    <cellStyle name="Normal 37 3 4 4" xfId="33562"/>
    <cellStyle name="Normal 37 3 5" xfId="10112"/>
    <cellStyle name="Normal 37 3 5 2" xfId="22733"/>
    <cellStyle name="Normal 37 3 5 2 2" xfId="57949"/>
    <cellStyle name="Normal 37 3 5 3" xfId="45352"/>
    <cellStyle name="Normal 37 3 5 4" xfId="35338"/>
    <cellStyle name="Normal 37 3 6" xfId="11906"/>
    <cellStyle name="Normal 37 3 6 2" xfId="24509"/>
    <cellStyle name="Normal 37 3 6 2 2" xfId="59725"/>
    <cellStyle name="Normal 37 3 6 3" xfId="47128"/>
    <cellStyle name="Normal 37 3 6 4" xfId="37114"/>
    <cellStyle name="Normal 37 3 7" xfId="16273"/>
    <cellStyle name="Normal 37 3 7 2" xfId="51489"/>
    <cellStyle name="Normal 37 3 7 3" xfId="28878"/>
    <cellStyle name="Normal 37 3 8" xfId="14495"/>
    <cellStyle name="Normal 37 3 8 2" xfId="49713"/>
    <cellStyle name="Normal 37 3 9" xfId="38892"/>
    <cellStyle name="Normal 37 4" xfId="2767"/>
    <cellStyle name="Normal 37 4 10" xfId="26293"/>
    <cellStyle name="Normal 37 4 11" xfId="60697"/>
    <cellStyle name="Normal 37 4 2" xfId="4593"/>
    <cellStyle name="Normal 37 4 2 2" xfId="17240"/>
    <cellStyle name="Normal 37 4 2 2 2" xfId="52456"/>
    <cellStyle name="Normal 37 4 2 3" xfId="39859"/>
    <cellStyle name="Normal 37 4 2 4" xfId="29845"/>
    <cellStyle name="Normal 37 4 3" xfId="6063"/>
    <cellStyle name="Normal 37 4 3 2" xfId="18694"/>
    <cellStyle name="Normal 37 4 3 2 2" xfId="53910"/>
    <cellStyle name="Normal 37 4 3 3" xfId="41313"/>
    <cellStyle name="Normal 37 4 3 4" xfId="31299"/>
    <cellStyle name="Normal 37 4 4" xfId="7522"/>
    <cellStyle name="Normal 37 4 4 2" xfId="20148"/>
    <cellStyle name="Normal 37 4 4 2 2" xfId="55364"/>
    <cellStyle name="Normal 37 4 4 3" xfId="42767"/>
    <cellStyle name="Normal 37 4 4 4" xfId="32753"/>
    <cellStyle name="Normal 37 4 5" xfId="9303"/>
    <cellStyle name="Normal 37 4 5 2" xfId="21924"/>
    <cellStyle name="Normal 37 4 5 2 2" xfId="57140"/>
    <cellStyle name="Normal 37 4 5 3" xfId="44543"/>
    <cellStyle name="Normal 37 4 5 4" xfId="34529"/>
    <cellStyle name="Normal 37 4 6" xfId="11097"/>
    <cellStyle name="Normal 37 4 6 2" xfId="23700"/>
    <cellStyle name="Normal 37 4 6 2 2" xfId="58916"/>
    <cellStyle name="Normal 37 4 6 3" xfId="46319"/>
    <cellStyle name="Normal 37 4 6 4" xfId="36305"/>
    <cellStyle name="Normal 37 4 7" xfId="15464"/>
    <cellStyle name="Normal 37 4 7 2" xfId="50680"/>
    <cellStyle name="Normal 37 4 7 3" xfId="28069"/>
    <cellStyle name="Normal 37 4 8" xfId="13686"/>
    <cellStyle name="Normal 37 4 8 2" xfId="48904"/>
    <cellStyle name="Normal 37 4 9" xfId="38083"/>
    <cellStyle name="Normal 37 5" xfId="3931"/>
    <cellStyle name="Normal 37 5 2" xfId="8654"/>
    <cellStyle name="Normal 37 5 2 2" xfId="21280"/>
    <cellStyle name="Normal 37 5 2 2 2" xfId="56496"/>
    <cellStyle name="Normal 37 5 2 3" xfId="43899"/>
    <cellStyle name="Normal 37 5 2 4" xfId="33885"/>
    <cellStyle name="Normal 37 5 3" xfId="10435"/>
    <cellStyle name="Normal 37 5 3 2" xfId="23056"/>
    <cellStyle name="Normal 37 5 3 2 2" xfId="58272"/>
    <cellStyle name="Normal 37 5 3 3" xfId="45675"/>
    <cellStyle name="Normal 37 5 3 4" xfId="35661"/>
    <cellStyle name="Normal 37 5 4" xfId="12231"/>
    <cellStyle name="Normal 37 5 4 2" xfId="24832"/>
    <cellStyle name="Normal 37 5 4 2 2" xfId="60048"/>
    <cellStyle name="Normal 37 5 4 3" xfId="47451"/>
    <cellStyle name="Normal 37 5 4 4" xfId="37437"/>
    <cellStyle name="Normal 37 5 5" xfId="16596"/>
    <cellStyle name="Normal 37 5 5 2" xfId="51812"/>
    <cellStyle name="Normal 37 5 5 3" xfId="29201"/>
    <cellStyle name="Normal 37 5 6" xfId="14818"/>
    <cellStyle name="Normal 37 5 6 2" xfId="50036"/>
    <cellStyle name="Normal 37 5 7" xfId="39215"/>
    <cellStyle name="Normal 37 5 8" xfId="27425"/>
    <cellStyle name="Normal 37 6" xfId="4271"/>
    <cellStyle name="Normal 37 6 2" xfId="16918"/>
    <cellStyle name="Normal 37 6 2 2" xfId="52134"/>
    <cellStyle name="Normal 37 6 2 3" xfId="29523"/>
    <cellStyle name="Normal 37 6 3" xfId="13364"/>
    <cellStyle name="Normal 37 6 3 2" xfId="48582"/>
    <cellStyle name="Normal 37 6 4" xfId="39537"/>
    <cellStyle name="Normal 37 6 5" xfId="25971"/>
    <cellStyle name="Normal 37 7" xfId="5741"/>
    <cellStyle name="Normal 37 7 2" xfId="18372"/>
    <cellStyle name="Normal 37 7 2 2" xfId="53588"/>
    <cellStyle name="Normal 37 7 3" xfId="40991"/>
    <cellStyle name="Normal 37 7 4" xfId="30977"/>
    <cellStyle name="Normal 37 8" xfId="7200"/>
    <cellStyle name="Normal 37 8 2" xfId="19826"/>
    <cellStyle name="Normal 37 8 2 2" xfId="55042"/>
    <cellStyle name="Normal 37 8 3" xfId="42445"/>
    <cellStyle name="Normal 37 8 4" xfId="32431"/>
    <cellStyle name="Normal 37 9" xfId="8981"/>
    <cellStyle name="Normal 37 9 2" xfId="21602"/>
    <cellStyle name="Normal 37 9 2 2" xfId="56818"/>
    <cellStyle name="Normal 37 9 3" xfId="44221"/>
    <cellStyle name="Normal 37 9 4" xfId="34207"/>
    <cellStyle name="Normal 38" xfId="2438"/>
    <cellStyle name="Normal 38 10" xfId="10699"/>
    <cellStyle name="Normal 38 10 2" xfId="23310"/>
    <cellStyle name="Normal 38 10 2 2" xfId="58526"/>
    <cellStyle name="Normal 38 10 3" xfId="45929"/>
    <cellStyle name="Normal 38 10 4" xfId="35915"/>
    <cellStyle name="Normal 38 11" xfId="15143"/>
    <cellStyle name="Normal 38 11 2" xfId="50359"/>
    <cellStyle name="Normal 38 11 3" xfId="27748"/>
    <cellStyle name="Normal 38 12" xfId="12556"/>
    <cellStyle name="Normal 38 12 2" xfId="47774"/>
    <cellStyle name="Normal 38 13" xfId="37762"/>
    <cellStyle name="Normal 38 14" xfId="25163"/>
    <cellStyle name="Normal 38 15" xfId="60376"/>
    <cellStyle name="Normal 38 2" xfId="3278"/>
    <cellStyle name="Normal 38 2 10" xfId="25647"/>
    <cellStyle name="Normal 38 2 11" xfId="61182"/>
    <cellStyle name="Normal 38 2 2" xfId="5078"/>
    <cellStyle name="Normal 38 2 2 2" xfId="17725"/>
    <cellStyle name="Normal 38 2 2 2 2" xfId="52941"/>
    <cellStyle name="Normal 38 2 2 2 3" xfId="30330"/>
    <cellStyle name="Normal 38 2 2 3" xfId="14171"/>
    <cellStyle name="Normal 38 2 2 3 2" xfId="49389"/>
    <cellStyle name="Normal 38 2 2 4" xfId="40344"/>
    <cellStyle name="Normal 38 2 2 5" xfId="26778"/>
    <cellStyle name="Normal 38 2 3" xfId="6548"/>
    <cellStyle name="Normal 38 2 3 2" xfId="19179"/>
    <cellStyle name="Normal 38 2 3 2 2" xfId="54395"/>
    <cellStyle name="Normal 38 2 3 3" xfId="41798"/>
    <cellStyle name="Normal 38 2 3 4" xfId="31784"/>
    <cellStyle name="Normal 38 2 4" xfId="8007"/>
    <cellStyle name="Normal 38 2 4 2" xfId="20633"/>
    <cellStyle name="Normal 38 2 4 2 2" xfId="55849"/>
    <cellStyle name="Normal 38 2 4 3" xfId="43252"/>
    <cellStyle name="Normal 38 2 4 4" xfId="33238"/>
    <cellStyle name="Normal 38 2 5" xfId="9788"/>
    <cellStyle name="Normal 38 2 5 2" xfId="22409"/>
    <cellStyle name="Normal 38 2 5 2 2" xfId="57625"/>
    <cellStyle name="Normal 38 2 5 3" xfId="45028"/>
    <cellStyle name="Normal 38 2 5 4" xfId="35014"/>
    <cellStyle name="Normal 38 2 6" xfId="11582"/>
    <cellStyle name="Normal 38 2 6 2" xfId="24185"/>
    <cellStyle name="Normal 38 2 6 2 2" xfId="59401"/>
    <cellStyle name="Normal 38 2 6 3" xfId="46804"/>
    <cellStyle name="Normal 38 2 6 4" xfId="36790"/>
    <cellStyle name="Normal 38 2 7" xfId="15949"/>
    <cellStyle name="Normal 38 2 7 2" xfId="51165"/>
    <cellStyle name="Normal 38 2 7 3" xfId="28554"/>
    <cellStyle name="Normal 38 2 8" xfId="13040"/>
    <cellStyle name="Normal 38 2 8 2" xfId="48258"/>
    <cellStyle name="Normal 38 2 9" xfId="38568"/>
    <cellStyle name="Normal 38 3" xfId="3607"/>
    <cellStyle name="Normal 38 3 10" xfId="27103"/>
    <cellStyle name="Normal 38 3 11" xfId="61507"/>
    <cellStyle name="Normal 38 3 2" xfId="5403"/>
    <cellStyle name="Normal 38 3 2 2" xfId="18050"/>
    <cellStyle name="Normal 38 3 2 2 2" xfId="53266"/>
    <cellStyle name="Normal 38 3 2 3" xfId="40669"/>
    <cellStyle name="Normal 38 3 2 4" xfId="30655"/>
    <cellStyle name="Normal 38 3 3" xfId="6873"/>
    <cellStyle name="Normal 38 3 3 2" xfId="19504"/>
    <cellStyle name="Normal 38 3 3 2 2" xfId="54720"/>
    <cellStyle name="Normal 38 3 3 3" xfId="42123"/>
    <cellStyle name="Normal 38 3 3 4" xfId="32109"/>
    <cellStyle name="Normal 38 3 4" xfId="8332"/>
    <cellStyle name="Normal 38 3 4 2" xfId="20958"/>
    <cellStyle name="Normal 38 3 4 2 2" xfId="56174"/>
    <cellStyle name="Normal 38 3 4 3" xfId="43577"/>
    <cellStyle name="Normal 38 3 4 4" xfId="33563"/>
    <cellStyle name="Normal 38 3 5" xfId="10113"/>
    <cellStyle name="Normal 38 3 5 2" xfId="22734"/>
    <cellStyle name="Normal 38 3 5 2 2" xfId="57950"/>
    <cellStyle name="Normal 38 3 5 3" xfId="45353"/>
    <cellStyle name="Normal 38 3 5 4" xfId="35339"/>
    <cellStyle name="Normal 38 3 6" xfId="11907"/>
    <cellStyle name="Normal 38 3 6 2" xfId="24510"/>
    <cellStyle name="Normal 38 3 6 2 2" xfId="59726"/>
    <cellStyle name="Normal 38 3 6 3" xfId="47129"/>
    <cellStyle name="Normal 38 3 6 4" xfId="37115"/>
    <cellStyle name="Normal 38 3 7" xfId="16274"/>
    <cellStyle name="Normal 38 3 7 2" xfId="51490"/>
    <cellStyle name="Normal 38 3 7 3" xfId="28879"/>
    <cellStyle name="Normal 38 3 8" xfId="14496"/>
    <cellStyle name="Normal 38 3 8 2" xfId="49714"/>
    <cellStyle name="Normal 38 3 9" xfId="38893"/>
    <cellStyle name="Normal 38 4" xfId="2768"/>
    <cellStyle name="Normal 38 4 10" xfId="26294"/>
    <cellStyle name="Normal 38 4 11" xfId="60698"/>
    <cellStyle name="Normal 38 4 2" xfId="4594"/>
    <cellStyle name="Normal 38 4 2 2" xfId="17241"/>
    <cellStyle name="Normal 38 4 2 2 2" xfId="52457"/>
    <cellStyle name="Normal 38 4 2 3" xfId="39860"/>
    <cellStyle name="Normal 38 4 2 4" xfId="29846"/>
    <cellStyle name="Normal 38 4 3" xfId="6064"/>
    <cellStyle name="Normal 38 4 3 2" xfId="18695"/>
    <cellStyle name="Normal 38 4 3 2 2" xfId="53911"/>
    <cellStyle name="Normal 38 4 3 3" xfId="41314"/>
    <cellStyle name="Normal 38 4 3 4" xfId="31300"/>
    <cellStyle name="Normal 38 4 4" xfId="7523"/>
    <cellStyle name="Normal 38 4 4 2" xfId="20149"/>
    <cellStyle name="Normal 38 4 4 2 2" xfId="55365"/>
    <cellStyle name="Normal 38 4 4 3" xfId="42768"/>
    <cellStyle name="Normal 38 4 4 4" xfId="32754"/>
    <cellStyle name="Normal 38 4 5" xfId="9304"/>
    <cellStyle name="Normal 38 4 5 2" xfId="21925"/>
    <cellStyle name="Normal 38 4 5 2 2" xfId="57141"/>
    <cellStyle name="Normal 38 4 5 3" xfId="44544"/>
    <cellStyle name="Normal 38 4 5 4" xfId="34530"/>
    <cellStyle name="Normal 38 4 6" xfId="11098"/>
    <cellStyle name="Normal 38 4 6 2" xfId="23701"/>
    <cellStyle name="Normal 38 4 6 2 2" xfId="58917"/>
    <cellStyle name="Normal 38 4 6 3" xfId="46320"/>
    <cellStyle name="Normal 38 4 6 4" xfId="36306"/>
    <cellStyle name="Normal 38 4 7" xfId="15465"/>
    <cellStyle name="Normal 38 4 7 2" xfId="50681"/>
    <cellStyle name="Normal 38 4 7 3" xfId="28070"/>
    <cellStyle name="Normal 38 4 8" xfId="13687"/>
    <cellStyle name="Normal 38 4 8 2" xfId="48905"/>
    <cellStyle name="Normal 38 4 9" xfId="38084"/>
    <cellStyle name="Normal 38 5" xfId="3932"/>
    <cellStyle name="Normal 38 5 2" xfId="8655"/>
    <cellStyle name="Normal 38 5 2 2" xfId="21281"/>
    <cellStyle name="Normal 38 5 2 2 2" xfId="56497"/>
    <cellStyle name="Normal 38 5 2 3" xfId="43900"/>
    <cellStyle name="Normal 38 5 2 4" xfId="33886"/>
    <cellStyle name="Normal 38 5 3" xfId="10436"/>
    <cellStyle name="Normal 38 5 3 2" xfId="23057"/>
    <cellStyle name="Normal 38 5 3 2 2" xfId="58273"/>
    <cellStyle name="Normal 38 5 3 3" xfId="45676"/>
    <cellStyle name="Normal 38 5 3 4" xfId="35662"/>
    <cellStyle name="Normal 38 5 4" xfId="12232"/>
    <cellStyle name="Normal 38 5 4 2" xfId="24833"/>
    <cellStyle name="Normal 38 5 4 2 2" xfId="60049"/>
    <cellStyle name="Normal 38 5 4 3" xfId="47452"/>
    <cellStyle name="Normal 38 5 4 4" xfId="37438"/>
    <cellStyle name="Normal 38 5 5" xfId="16597"/>
    <cellStyle name="Normal 38 5 5 2" xfId="51813"/>
    <cellStyle name="Normal 38 5 5 3" xfId="29202"/>
    <cellStyle name="Normal 38 5 6" xfId="14819"/>
    <cellStyle name="Normal 38 5 6 2" xfId="50037"/>
    <cellStyle name="Normal 38 5 7" xfId="39216"/>
    <cellStyle name="Normal 38 5 8" xfId="27426"/>
    <cellStyle name="Normal 38 6" xfId="4272"/>
    <cellStyle name="Normal 38 6 2" xfId="16919"/>
    <cellStyle name="Normal 38 6 2 2" xfId="52135"/>
    <cellStyle name="Normal 38 6 2 3" xfId="29524"/>
    <cellStyle name="Normal 38 6 3" xfId="13365"/>
    <cellStyle name="Normal 38 6 3 2" xfId="48583"/>
    <cellStyle name="Normal 38 6 4" xfId="39538"/>
    <cellStyle name="Normal 38 6 5" xfId="25972"/>
    <cellStyle name="Normal 38 7" xfId="5742"/>
    <cellStyle name="Normal 38 7 2" xfId="18373"/>
    <cellStyle name="Normal 38 7 2 2" xfId="53589"/>
    <cellStyle name="Normal 38 7 3" xfId="40992"/>
    <cellStyle name="Normal 38 7 4" xfId="30978"/>
    <cellStyle name="Normal 38 8" xfId="7201"/>
    <cellStyle name="Normal 38 8 2" xfId="19827"/>
    <cellStyle name="Normal 38 8 2 2" xfId="55043"/>
    <cellStyle name="Normal 38 8 3" xfId="42446"/>
    <cellStyle name="Normal 38 8 4" xfId="32432"/>
    <cellStyle name="Normal 38 9" xfId="8982"/>
    <cellStyle name="Normal 38 9 2" xfId="21603"/>
    <cellStyle name="Normal 38 9 2 2" xfId="56819"/>
    <cellStyle name="Normal 38 9 3" xfId="44222"/>
    <cellStyle name="Normal 38 9 4" xfId="34208"/>
    <cellStyle name="Normal 39" xfId="2439"/>
    <cellStyle name="Normal 39 10" xfId="10700"/>
    <cellStyle name="Normal 39 10 2" xfId="23311"/>
    <cellStyle name="Normal 39 10 2 2" xfId="58527"/>
    <cellStyle name="Normal 39 10 3" xfId="45930"/>
    <cellStyle name="Normal 39 10 4" xfId="35916"/>
    <cellStyle name="Normal 39 11" xfId="15144"/>
    <cellStyle name="Normal 39 11 2" xfId="50360"/>
    <cellStyle name="Normal 39 11 3" xfId="27749"/>
    <cellStyle name="Normal 39 12" xfId="12557"/>
    <cellStyle name="Normal 39 12 2" xfId="47775"/>
    <cellStyle name="Normal 39 13" xfId="37763"/>
    <cellStyle name="Normal 39 14" xfId="25164"/>
    <cellStyle name="Normal 39 15" xfId="60377"/>
    <cellStyle name="Normal 39 2" xfId="3279"/>
    <cellStyle name="Normal 39 2 10" xfId="25648"/>
    <cellStyle name="Normal 39 2 11" xfId="61183"/>
    <cellStyle name="Normal 39 2 2" xfId="5079"/>
    <cellStyle name="Normal 39 2 2 2" xfId="17726"/>
    <cellStyle name="Normal 39 2 2 2 2" xfId="52942"/>
    <cellStyle name="Normal 39 2 2 2 3" xfId="30331"/>
    <cellStyle name="Normal 39 2 2 3" xfId="14172"/>
    <cellStyle name="Normal 39 2 2 3 2" xfId="49390"/>
    <cellStyle name="Normal 39 2 2 4" xfId="40345"/>
    <cellStyle name="Normal 39 2 2 5" xfId="26779"/>
    <cellStyle name="Normal 39 2 3" xfId="6549"/>
    <cellStyle name="Normal 39 2 3 2" xfId="19180"/>
    <cellStyle name="Normal 39 2 3 2 2" xfId="54396"/>
    <cellStyle name="Normal 39 2 3 3" xfId="41799"/>
    <cellStyle name="Normal 39 2 3 4" xfId="31785"/>
    <cellStyle name="Normal 39 2 4" xfId="8008"/>
    <cellStyle name="Normal 39 2 4 2" xfId="20634"/>
    <cellStyle name="Normal 39 2 4 2 2" xfId="55850"/>
    <cellStyle name="Normal 39 2 4 3" xfId="43253"/>
    <cellStyle name="Normal 39 2 4 4" xfId="33239"/>
    <cellStyle name="Normal 39 2 5" xfId="9789"/>
    <cellStyle name="Normal 39 2 5 2" xfId="22410"/>
    <cellStyle name="Normal 39 2 5 2 2" xfId="57626"/>
    <cellStyle name="Normal 39 2 5 3" xfId="45029"/>
    <cellStyle name="Normal 39 2 5 4" xfId="35015"/>
    <cellStyle name="Normal 39 2 6" xfId="11583"/>
    <cellStyle name="Normal 39 2 6 2" xfId="24186"/>
    <cellStyle name="Normal 39 2 6 2 2" xfId="59402"/>
    <cellStyle name="Normal 39 2 6 3" xfId="46805"/>
    <cellStyle name="Normal 39 2 6 4" xfId="36791"/>
    <cellStyle name="Normal 39 2 7" xfId="15950"/>
    <cellStyle name="Normal 39 2 7 2" xfId="51166"/>
    <cellStyle name="Normal 39 2 7 3" xfId="28555"/>
    <cellStyle name="Normal 39 2 8" xfId="13041"/>
    <cellStyle name="Normal 39 2 8 2" xfId="48259"/>
    <cellStyle name="Normal 39 2 9" xfId="38569"/>
    <cellStyle name="Normal 39 3" xfId="3608"/>
    <cellStyle name="Normal 39 3 10" xfId="27104"/>
    <cellStyle name="Normal 39 3 11" xfId="61508"/>
    <cellStyle name="Normal 39 3 2" xfId="5404"/>
    <cellStyle name="Normal 39 3 2 2" xfId="18051"/>
    <cellStyle name="Normal 39 3 2 2 2" xfId="53267"/>
    <cellStyle name="Normal 39 3 2 3" xfId="40670"/>
    <cellStyle name="Normal 39 3 2 4" xfId="30656"/>
    <cellStyle name="Normal 39 3 3" xfId="6874"/>
    <cellStyle name="Normal 39 3 3 2" xfId="19505"/>
    <cellStyle name="Normal 39 3 3 2 2" xfId="54721"/>
    <cellStyle name="Normal 39 3 3 3" xfId="42124"/>
    <cellStyle name="Normal 39 3 3 4" xfId="32110"/>
    <cellStyle name="Normal 39 3 4" xfId="8333"/>
    <cellStyle name="Normal 39 3 4 2" xfId="20959"/>
    <cellStyle name="Normal 39 3 4 2 2" xfId="56175"/>
    <cellStyle name="Normal 39 3 4 3" xfId="43578"/>
    <cellStyle name="Normal 39 3 4 4" xfId="33564"/>
    <cellStyle name="Normal 39 3 5" xfId="10114"/>
    <cellStyle name="Normal 39 3 5 2" xfId="22735"/>
    <cellStyle name="Normal 39 3 5 2 2" xfId="57951"/>
    <cellStyle name="Normal 39 3 5 3" xfId="45354"/>
    <cellStyle name="Normal 39 3 5 4" xfId="35340"/>
    <cellStyle name="Normal 39 3 6" xfId="11908"/>
    <cellStyle name="Normal 39 3 6 2" xfId="24511"/>
    <cellStyle name="Normal 39 3 6 2 2" xfId="59727"/>
    <cellStyle name="Normal 39 3 6 3" xfId="47130"/>
    <cellStyle name="Normal 39 3 6 4" xfId="37116"/>
    <cellStyle name="Normal 39 3 7" xfId="16275"/>
    <cellStyle name="Normal 39 3 7 2" xfId="51491"/>
    <cellStyle name="Normal 39 3 7 3" xfId="28880"/>
    <cellStyle name="Normal 39 3 8" xfId="14497"/>
    <cellStyle name="Normal 39 3 8 2" xfId="49715"/>
    <cellStyle name="Normal 39 3 9" xfId="38894"/>
    <cellStyle name="Normal 39 4" xfId="2769"/>
    <cellStyle name="Normal 39 4 10" xfId="26295"/>
    <cellStyle name="Normal 39 4 11" xfId="60699"/>
    <cellStyle name="Normal 39 4 2" xfId="4595"/>
    <cellStyle name="Normal 39 4 2 2" xfId="17242"/>
    <cellStyle name="Normal 39 4 2 2 2" xfId="52458"/>
    <cellStyle name="Normal 39 4 2 3" xfId="39861"/>
    <cellStyle name="Normal 39 4 2 4" xfId="29847"/>
    <cellStyle name="Normal 39 4 3" xfId="6065"/>
    <cellStyle name="Normal 39 4 3 2" xfId="18696"/>
    <cellStyle name="Normal 39 4 3 2 2" xfId="53912"/>
    <cellStyle name="Normal 39 4 3 3" xfId="41315"/>
    <cellStyle name="Normal 39 4 3 4" xfId="31301"/>
    <cellStyle name="Normal 39 4 4" xfId="7524"/>
    <cellStyle name="Normal 39 4 4 2" xfId="20150"/>
    <cellStyle name="Normal 39 4 4 2 2" xfId="55366"/>
    <cellStyle name="Normal 39 4 4 3" xfId="42769"/>
    <cellStyle name="Normal 39 4 4 4" xfId="32755"/>
    <cellStyle name="Normal 39 4 5" xfId="9305"/>
    <cellStyle name="Normal 39 4 5 2" xfId="21926"/>
    <cellStyle name="Normal 39 4 5 2 2" xfId="57142"/>
    <cellStyle name="Normal 39 4 5 3" xfId="44545"/>
    <cellStyle name="Normal 39 4 5 4" xfId="34531"/>
    <cellStyle name="Normal 39 4 6" xfId="11099"/>
    <cellStyle name="Normal 39 4 6 2" xfId="23702"/>
    <cellStyle name="Normal 39 4 6 2 2" xfId="58918"/>
    <cellStyle name="Normal 39 4 6 3" xfId="46321"/>
    <cellStyle name="Normal 39 4 6 4" xfId="36307"/>
    <cellStyle name="Normal 39 4 7" xfId="15466"/>
    <cellStyle name="Normal 39 4 7 2" xfId="50682"/>
    <cellStyle name="Normal 39 4 7 3" xfId="28071"/>
    <cellStyle name="Normal 39 4 8" xfId="13688"/>
    <cellStyle name="Normal 39 4 8 2" xfId="48906"/>
    <cellStyle name="Normal 39 4 9" xfId="38085"/>
    <cellStyle name="Normal 39 5" xfId="3933"/>
    <cellStyle name="Normal 39 5 2" xfId="8656"/>
    <cellStyle name="Normal 39 5 2 2" xfId="21282"/>
    <cellStyle name="Normal 39 5 2 2 2" xfId="56498"/>
    <cellStyle name="Normal 39 5 2 3" xfId="43901"/>
    <cellStyle name="Normal 39 5 2 4" xfId="33887"/>
    <cellStyle name="Normal 39 5 3" xfId="10437"/>
    <cellStyle name="Normal 39 5 3 2" xfId="23058"/>
    <cellStyle name="Normal 39 5 3 2 2" xfId="58274"/>
    <cellStyle name="Normal 39 5 3 3" xfId="45677"/>
    <cellStyle name="Normal 39 5 3 4" xfId="35663"/>
    <cellStyle name="Normal 39 5 4" xfId="12233"/>
    <cellStyle name="Normal 39 5 4 2" xfId="24834"/>
    <cellStyle name="Normal 39 5 4 2 2" xfId="60050"/>
    <cellStyle name="Normal 39 5 4 3" xfId="47453"/>
    <cellStyle name="Normal 39 5 4 4" xfId="37439"/>
    <cellStyle name="Normal 39 5 5" xfId="16598"/>
    <cellStyle name="Normal 39 5 5 2" xfId="51814"/>
    <cellStyle name="Normal 39 5 5 3" xfId="29203"/>
    <cellStyle name="Normal 39 5 6" xfId="14820"/>
    <cellStyle name="Normal 39 5 6 2" xfId="50038"/>
    <cellStyle name="Normal 39 5 7" xfId="39217"/>
    <cellStyle name="Normal 39 5 8" xfId="27427"/>
    <cellStyle name="Normal 39 6" xfId="4273"/>
    <cellStyle name="Normal 39 6 2" xfId="16920"/>
    <cellStyle name="Normal 39 6 2 2" xfId="52136"/>
    <cellStyle name="Normal 39 6 2 3" xfId="29525"/>
    <cellStyle name="Normal 39 6 3" xfId="13366"/>
    <cellStyle name="Normal 39 6 3 2" xfId="48584"/>
    <cellStyle name="Normal 39 6 4" xfId="39539"/>
    <cellStyle name="Normal 39 6 5" xfId="25973"/>
    <cellStyle name="Normal 39 7" xfId="5743"/>
    <cellStyle name="Normal 39 7 2" xfId="18374"/>
    <cellStyle name="Normal 39 7 2 2" xfId="53590"/>
    <cellStyle name="Normal 39 7 3" xfId="40993"/>
    <cellStyle name="Normal 39 7 4" xfId="30979"/>
    <cellStyle name="Normal 39 8" xfId="7202"/>
    <cellStyle name="Normal 39 8 2" xfId="19828"/>
    <cellStyle name="Normal 39 8 2 2" xfId="55044"/>
    <cellStyle name="Normal 39 8 3" xfId="42447"/>
    <cellStyle name="Normal 39 8 4" xfId="32433"/>
    <cellStyle name="Normal 39 9" xfId="8983"/>
    <cellStyle name="Normal 39 9 2" xfId="21604"/>
    <cellStyle name="Normal 39 9 2 2" xfId="56820"/>
    <cellStyle name="Normal 39 9 3" xfId="44223"/>
    <cellStyle name="Normal 39 9 4" xfId="34209"/>
    <cellStyle name="Normal 4" xfId="39"/>
    <cellStyle name="Normal 4 10" xfId="3304"/>
    <cellStyle name="Normal 4 10 10" xfId="26800"/>
    <cellStyle name="Normal 4 10 11" xfId="61204"/>
    <cellStyle name="Normal 4 10 2" xfId="5100"/>
    <cellStyle name="Normal 4 10 2 2" xfId="17747"/>
    <cellStyle name="Normal 4 10 2 2 2" xfId="52963"/>
    <cellStyle name="Normal 4 10 2 3" xfId="40366"/>
    <cellStyle name="Normal 4 10 2 4" xfId="30352"/>
    <cellStyle name="Normal 4 10 3" xfId="6570"/>
    <cellStyle name="Normal 4 10 3 2" xfId="19201"/>
    <cellStyle name="Normal 4 10 3 2 2" xfId="54417"/>
    <cellStyle name="Normal 4 10 3 3" xfId="41820"/>
    <cellStyle name="Normal 4 10 3 4" xfId="31806"/>
    <cellStyle name="Normal 4 10 4" xfId="8029"/>
    <cellStyle name="Normal 4 10 4 2" xfId="20655"/>
    <cellStyle name="Normal 4 10 4 2 2" xfId="55871"/>
    <cellStyle name="Normal 4 10 4 3" xfId="43274"/>
    <cellStyle name="Normal 4 10 4 4" xfId="33260"/>
    <cellStyle name="Normal 4 10 5" xfId="9810"/>
    <cellStyle name="Normal 4 10 5 2" xfId="22431"/>
    <cellStyle name="Normal 4 10 5 2 2" xfId="57647"/>
    <cellStyle name="Normal 4 10 5 3" xfId="45050"/>
    <cellStyle name="Normal 4 10 5 4" xfId="35036"/>
    <cellStyle name="Normal 4 10 6" xfId="11604"/>
    <cellStyle name="Normal 4 10 6 2" xfId="24207"/>
    <cellStyle name="Normal 4 10 6 2 2" xfId="59423"/>
    <cellStyle name="Normal 4 10 6 3" xfId="46826"/>
    <cellStyle name="Normal 4 10 6 4" xfId="36812"/>
    <cellStyle name="Normal 4 10 7" xfId="15971"/>
    <cellStyle name="Normal 4 10 7 2" xfId="51187"/>
    <cellStyle name="Normal 4 10 7 3" xfId="28576"/>
    <cellStyle name="Normal 4 10 8" xfId="14193"/>
    <cellStyle name="Normal 4 10 8 2" xfId="49411"/>
    <cellStyle name="Normal 4 10 9" xfId="38590"/>
    <cellStyle name="Normal 4 11" xfId="2459"/>
    <cellStyle name="Normal 4 11 10" xfId="25991"/>
    <cellStyle name="Normal 4 11 11" xfId="60395"/>
    <cellStyle name="Normal 4 11 2" xfId="4291"/>
    <cellStyle name="Normal 4 11 2 2" xfId="16938"/>
    <cellStyle name="Normal 4 11 2 2 2" xfId="52154"/>
    <cellStyle name="Normal 4 11 2 3" xfId="39557"/>
    <cellStyle name="Normal 4 11 2 4" xfId="29543"/>
    <cellStyle name="Normal 4 11 3" xfId="5761"/>
    <cellStyle name="Normal 4 11 3 2" xfId="18392"/>
    <cellStyle name="Normal 4 11 3 2 2" xfId="53608"/>
    <cellStyle name="Normal 4 11 3 3" xfId="41011"/>
    <cellStyle name="Normal 4 11 3 4" xfId="30997"/>
    <cellStyle name="Normal 4 11 4" xfId="7220"/>
    <cellStyle name="Normal 4 11 4 2" xfId="19846"/>
    <cellStyle name="Normal 4 11 4 2 2" xfId="55062"/>
    <cellStyle name="Normal 4 11 4 3" xfId="42465"/>
    <cellStyle name="Normal 4 11 4 4" xfId="32451"/>
    <cellStyle name="Normal 4 11 5" xfId="9001"/>
    <cellStyle name="Normal 4 11 5 2" xfId="21622"/>
    <cellStyle name="Normal 4 11 5 2 2" xfId="56838"/>
    <cellStyle name="Normal 4 11 5 3" xfId="44241"/>
    <cellStyle name="Normal 4 11 5 4" xfId="34227"/>
    <cellStyle name="Normal 4 11 6" xfId="10795"/>
    <cellStyle name="Normal 4 11 6 2" xfId="23398"/>
    <cellStyle name="Normal 4 11 6 2 2" xfId="58614"/>
    <cellStyle name="Normal 4 11 6 3" xfId="46017"/>
    <cellStyle name="Normal 4 11 6 4" xfId="36003"/>
    <cellStyle name="Normal 4 11 7" xfId="15162"/>
    <cellStyle name="Normal 4 11 7 2" xfId="50378"/>
    <cellStyle name="Normal 4 11 7 3" xfId="27767"/>
    <cellStyle name="Normal 4 11 8" xfId="13384"/>
    <cellStyle name="Normal 4 11 8 2" xfId="48602"/>
    <cellStyle name="Normal 4 11 9" xfId="37781"/>
    <cellStyle name="Normal 4 12" xfId="3612"/>
    <cellStyle name="Normal 4 12 10" xfId="27108"/>
    <cellStyle name="Normal 4 12 11" xfId="61512"/>
    <cellStyle name="Normal 4 12 2" xfId="5408"/>
    <cellStyle name="Normal 4 12 2 2" xfId="18055"/>
    <cellStyle name="Normal 4 12 2 2 2" xfId="53271"/>
    <cellStyle name="Normal 4 12 2 3" xfId="40674"/>
    <cellStyle name="Normal 4 12 2 4" xfId="30660"/>
    <cellStyle name="Normal 4 12 3" xfId="6878"/>
    <cellStyle name="Normal 4 12 3 2" xfId="19509"/>
    <cellStyle name="Normal 4 12 3 2 2" xfId="54725"/>
    <cellStyle name="Normal 4 12 3 3" xfId="42128"/>
    <cellStyle name="Normal 4 12 3 4" xfId="32114"/>
    <cellStyle name="Normal 4 12 4" xfId="8337"/>
    <cellStyle name="Normal 4 12 4 2" xfId="20963"/>
    <cellStyle name="Normal 4 12 4 2 2" xfId="56179"/>
    <cellStyle name="Normal 4 12 4 3" xfId="43582"/>
    <cellStyle name="Normal 4 12 4 4" xfId="33568"/>
    <cellStyle name="Normal 4 12 5" xfId="10118"/>
    <cellStyle name="Normal 4 12 5 2" xfId="22739"/>
    <cellStyle name="Normal 4 12 5 2 2" xfId="57955"/>
    <cellStyle name="Normal 4 12 5 3" xfId="45358"/>
    <cellStyle name="Normal 4 12 5 4" xfId="35344"/>
    <cellStyle name="Normal 4 12 6" xfId="11912"/>
    <cellStyle name="Normal 4 12 6 2" xfId="24515"/>
    <cellStyle name="Normal 4 12 6 2 2" xfId="59731"/>
    <cellStyle name="Normal 4 12 6 3" xfId="47134"/>
    <cellStyle name="Normal 4 12 6 4" xfId="37120"/>
    <cellStyle name="Normal 4 12 7" xfId="16279"/>
    <cellStyle name="Normal 4 12 7 2" xfId="51495"/>
    <cellStyle name="Normal 4 12 7 3" xfId="28884"/>
    <cellStyle name="Normal 4 12 8" xfId="14501"/>
    <cellStyle name="Normal 4 12 8 2" xfId="49719"/>
    <cellStyle name="Normal 4 12 9" xfId="38898"/>
    <cellStyle name="Normal 4 13" xfId="3628"/>
    <cellStyle name="Normal 4 13 2" xfId="8352"/>
    <cellStyle name="Normal 4 13 2 2" xfId="20978"/>
    <cellStyle name="Normal 4 13 2 2 2" xfId="56194"/>
    <cellStyle name="Normal 4 13 2 3" xfId="43597"/>
    <cellStyle name="Normal 4 13 2 4" xfId="33583"/>
    <cellStyle name="Normal 4 13 3" xfId="10133"/>
    <cellStyle name="Normal 4 13 3 2" xfId="22754"/>
    <cellStyle name="Normal 4 13 3 2 2" xfId="57970"/>
    <cellStyle name="Normal 4 13 3 3" xfId="45373"/>
    <cellStyle name="Normal 4 13 3 4" xfId="35359"/>
    <cellStyle name="Normal 4 13 4" xfId="11929"/>
    <cellStyle name="Normal 4 13 4 2" xfId="24530"/>
    <cellStyle name="Normal 4 13 4 2 2" xfId="59746"/>
    <cellStyle name="Normal 4 13 4 3" xfId="47149"/>
    <cellStyle name="Normal 4 13 4 4" xfId="37135"/>
    <cellStyle name="Normal 4 13 5" xfId="16294"/>
    <cellStyle name="Normal 4 13 5 2" xfId="51510"/>
    <cellStyle name="Normal 4 13 5 3" xfId="28899"/>
    <cellStyle name="Normal 4 13 6" xfId="14516"/>
    <cellStyle name="Normal 4 13 6 2" xfId="49734"/>
    <cellStyle name="Normal 4 13 7" xfId="38913"/>
    <cellStyle name="Normal 4 13 8" xfId="27123"/>
    <cellStyle name="Normal 4 14" xfId="3953"/>
    <cellStyle name="Normal 4 14 2" xfId="16616"/>
    <cellStyle name="Normal 4 14 2 2" xfId="51832"/>
    <cellStyle name="Normal 4 14 2 3" xfId="29221"/>
    <cellStyle name="Normal 4 14 3" xfId="13062"/>
    <cellStyle name="Normal 4 14 3 2" xfId="48280"/>
    <cellStyle name="Normal 4 14 4" xfId="39235"/>
    <cellStyle name="Normal 4 14 5" xfId="25669"/>
    <cellStyle name="Normal 4 15" xfId="5439"/>
    <cellStyle name="Normal 4 15 2" xfId="18070"/>
    <cellStyle name="Normal 4 15 2 2" xfId="53286"/>
    <cellStyle name="Normal 4 15 3" xfId="40689"/>
    <cellStyle name="Normal 4 15 4" xfId="30675"/>
    <cellStyle name="Normal 4 16" xfId="6895"/>
    <cellStyle name="Normal 4 16 2" xfId="19524"/>
    <cellStyle name="Normal 4 16 2 2" xfId="54740"/>
    <cellStyle name="Normal 4 16 3" xfId="42143"/>
    <cellStyle name="Normal 4 16 4" xfId="32129"/>
    <cellStyle name="Normal 4 17" xfId="8677"/>
    <cellStyle name="Normal 4 17 2" xfId="21300"/>
    <cellStyle name="Normal 4 17 2 2" xfId="56516"/>
    <cellStyle name="Normal 4 17 3" xfId="43919"/>
    <cellStyle name="Normal 4 17 4" xfId="33905"/>
    <cellStyle name="Normal 4 18" xfId="10443"/>
    <cellStyle name="Normal 4 18 2" xfId="23063"/>
    <cellStyle name="Normal 4 18 2 2" xfId="58279"/>
    <cellStyle name="Normal 4 18 3" xfId="45682"/>
    <cellStyle name="Normal 4 18 4" xfId="35668"/>
    <cellStyle name="Normal 4 19" xfId="14839"/>
    <cellStyle name="Normal 4 19 2" xfId="50056"/>
    <cellStyle name="Normal 4 19 3" xfId="27445"/>
    <cellStyle name="Normal 4 2" xfId="623"/>
    <cellStyle name="Normal 4 2 10" xfId="3673"/>
    <cellStyle name="Normal 4 2 10 2" xfId="8397"/>
    <cellStyle name="Normal 4 2 10 2 2" xfId="21023"/>
    <cellStyle name="Normal 4 2 10 2 2 2" xfId="56239"/>
    <cellStyle name="Normal 4 2 10 2 3" xfId="43642"/>
    <cellStyle name="Normal 4 2 10 2 4" xfId="33628"/>
    <cellStyle name="Normal 4 2 10 3" xfId="10178"/>
    <cellStyle name="Normal 4 2 10 3 2" xfId="22799"/>
    <cellStyle name="Normal 4 2 10 3 2 2" xfId="58015"/>
    <cellStyle name="Normal 4 2 10 3 3" xfId="45418"/>
    <cellStyle name="Normal 4 2 10 3 4" xfId="35404"/>
    <cellStyle name="Normal 4 2 10 4" xfId="11974"/>
    <cellStyle name="Normal 4 2 10 4 2" xfId="24575"/>
    <cellStyle name="Normal 4 2 10 4 2 2" xfId="59791"/>
    <cellStyle name="Normal 4 2 10 4 3" xfId="47194"/>
    <cellStyle name="Normal 4 2 10 4 4" xfId="37180"/>
    <cellStyle name="Normal 4 2 10 5" xfId="16339"/>
    <cellStyle name="Normal 4 2 10 5 2" xfId="51555"/>
    <cellStyle name="Normal 4 2 10 5 3" xfId="28944"/>
    <cellStyle name="Normal 4 2 10 6" xfId="14561"/>
    <cellStyle name="Normal 4 2 10 6 2" xfId="49779"/>
    <cellStyle name="Normal 4 2 10 7" xfId="38958"/>
    <cellStyle name="Normal 4 2 10 8" xfId="27168"/>
    <cellStyle name="Normal 4 2 11" xfId="4005"/>
    <cellStyle name="Normal 4 2 11 2" xfId="16661"/>
    <cellStyle name="Normal 4 2 11 2 2" xfId="51877"/>
    <cellStyle name="Normal 4 2 11 2 3" xfId="29266"/>
    <cellStyle name="Normal 4 2 11 3" xfId="13107"/>
    <cellStyle name="Normal 4 2 11 3 2" xfId="48325"/>
    <cellStyle name="Normal 4 2 11 4" xfId="39280"/>
    <cellStyle name="Normal 4 2 11 5" xfId="25714"/>
    <cellStyle name="Normal 4 2 12" xfId="5484"/>
    <cellStyle name="Normal 4 2 12 2" xfId="18115"/>
    <cellStyle name="Normal 4 2 12 2 2" xfId="53331"/>
    <cellStyle name="Normal 4 2 12 3" xfId="40734"/>
    <cellStyle name="Normal 4 2 12 4" xfId="30720"/>
    <cellStyle name="Normal 4 2 13" xfId="6940"/>
    <cellStyle name="Normal 4 2 13 2" xfId="19569"/>
    <cellStyle name="Normal 4 2 13 2 2" xfId="54785"/>
    <cellStyle name="Normal 4 2 13 3" xfId="42188"/>
    <cellStyle name="Normal 4 2 13 4" xfId="32174"/>
    <cellStyle name="Normal 4 2 14" xfId="8722"/>
    <cellStyle name="Normal 4 2 14 2" xfId="21345"/>
    <cellStyle name="Normal 4 2 14 2 2" xfId="56561"/>
    <cellStyle name="Normal 4 2 14 3" xfId="43964"/>
    <cellStyle name="Normal 4 2 14 4" xfId="33950"/>
    <cellStyle name="Normal 4 2 15" xfId="10701"/>
    <cellStyle name="Normal 4 2 15 2" xfId="23312"/>
    <cellStyle name="Normal 4 2 15 2 2" xfId="58528"/>
    <cellStyle name="Normal 4 2 15 3" xfId="45931"/>
    <cellStyle name="Normal 4 2 15 4" xfId="35917"/>
    <cellStyle name="Normal 4 2 16" xfId="14884"/>
    <cellStyle name="Normal 4 2 16 2" xfId="50101"/>
    <cellStyle name="Normal 4 2 16 3" xfId="27490"/>
    <cellStyle name="Normal 4 2 17" xfId="12298"/>
    <cellStyle name="Normal 4 2 17 2" xfId="47516"/>
    <cellStyle name="Normal 4 2 18" xfId="37503"/>
    <cellStyle name="Normal 4 2 19" xfId="24905"/>
    <cellStyle name="Normal 4 2 2" xfId="624"/>
    <cellStyle name="Normal 4 2 20" xfId="60118"/>
    <cellStyle name="Normal 4 2 3" xfId="625"/>
    <cellStyle name="Normal 4 2 3 10" xfId="5485"/>
    <cellStyle name="Normal 4 2 3 10 2" xfId="18116"/>
    <cellStyle name="Normal 4 2 3 10 2 2" xfId="53332"/>
    <cellStyle name="Normal 4 2 3 10 3" xfId="40735"/>
    <cellStyle name="Normal 4 2 3 10 4" xfId="30721"/>
    <cellStyle name="Normal 4 2 3 11" xfId="6941"/>
    <cellStyle name="Normal 4 2 3 11 2" xfId="19570"/>
    <cellStyle name="Normal 4 2 3 11 2 2" xfId="54786"/>
    <cellStyle name="Normal 4 2 3 11 3" xfId="42189"/>
    <cellStyle name="Normal 4 2 3 11 4" xfId="32175"/>
    <cellStyle name="Normal 4 2 3 12" xfId="8723"/>
    <cellStyle name="Normal 4 2 3 12 2" xfId="21346"/>
    <cellStyle name="Normal 4 2 3 12 2 2" xfId="56562"/>
    <cellStyle name="Normal 4 2 3 12 3" xfId="43965"/>
    <cellStyle name="Normal 4 2 3 12 4" xfId="33951"/>
    <cellStyle name="Normal 4 2 3 13" xfId="10702"/>
    <cellStyle name="Normal 4 2 3 13 2" xfId="23313"/>
    <cellStyle name="Normal 4 2 3 13 2 2" xfId="58529"/>
    <cellStyle name="Normal 4 2 3 13 3" xfId="45932"/>
    <cellStyle name="Normal 4 2 3 13 4" xfId="35918"/>
    <cellStyle name="Normal 4 2 3 14" xfId="14885"/>
    <cellStyle name="Normal 4 2 3 14 2" xfId="50102"/>
    <cellStyle name="Normal 4 2 3 14 3" xfId="27491"/>
    <cellStyle name="Normal 4 2 3 15" xfId="12299"/>
    <cellStyle name="Normal 4 2 3 15 2" xfId="47517"/>
    <cellStyle name="Normal 4 2 3 16" xfId="37504"/>
    <cellStyle name="Normal 4 2 3 17" xfId="24906"/>
    <cellStyle name="Normal 4 2 3 18" xfId="60119"/>
    <cellStyle name="Normal 4 2 3 2" xfId="1798"/>
    <cellStyle name="Normal 4 2 3 2 10" xfId="7015"/>
    <cellStyle name="Normal 4 2 3 2 10 2" xfId="19642"/>
    <cellStyle name="Normal 4 2 3 2 10 2 2" xfId="54858"/>
    <cellStyle name="Normal 4 2 3 2 10 3" xfId="42261"/>
    <cellStyle name="Normal 4 2 3 2 10 4" xfId="32247"/>
    <cellStyle name="Normal 4 2 3 2 11" xfId="8796"/>
    <cellStyle name="Normal 4 2 3 2 11 2" xfId="21418"/>
    <cellStyle name="Normal 4 2 3 2 11 2 2" xfId="56634"/>
    <cellStyle name="Normal 4 2 3 2 11 3" xfId="44037"/>
    <cellStyle name="Normal 4 2 3 2 11 4" xfId="34023"/>
    <cellStyle name="Normal 4 2 3 2 12" xfId="10703"/>
    <cellStyle name="Normal 4 2 3 2 12 2" xfId="23314"/>
    <cellStyle name="Normal 4 2 3 2 12 2 2" xfId="58530"/>
    <cellStyle name="Normal 4 2 3 2 12 3" xfId="45933"/>
    <cellStyle name="Normal 4 2 3 2 12 4" xfId="35919"/>
    <cellStyle name="Normal 4 2 3 2 13" xfId="14957"/>
    <cellStyle name="Normal 4 2 3 2 13 2" xfId="50174"/>
    <cellStyle name="Normal 4 2 3 2 13 3" xfId="27563"/>
    <cellStyle name="Normal 4 2 3 2 14" xfId="12371"/>
    <cellStyle name="Normal 4 2 3 2 14 2" xfId="47589"/>
    <cellStyle name="Normal 4 2 3 2 15" xfId="37576"/>
    <cellStyle name="Normal 4 2 3 2 16" xfId="24978"/>
    <cellStyle name="Normal 4 2 3 2 17" xfId="60191"/>
    <cellStyle name="Normal 4 2 3 2 2" xfId="2401"/>
    <cellStyle name="Normal 4 2 3 2 2 10" xfId="10704"/>
    <cellStyle name="Normal 4 2 3 2 2 10 2" xfId="23315"/>
    <cellStyle name="Normal 4 2 3 2 2 10 2 2" xfId="58531"/>
    <cellStyle name="Normal 4 2 3 2 2 10 3" xfId="45934"/>
    <cellStyle name="Normal 4 2 3 2 2 10 4" xfId="35920"/>
    <cellStyle name="Normal 4 2 3 2 2 11" xfId="15112"/>
    <cellStyle name="Normal 4 2 3 2 2 11 2" xfId="50328"/>
    <cellStyle name="Normal 4 2 3 2 2 11 3" xfId="27717"/>
    <cellStyle name="Normal 4 2 3 2 2 12" xfId="12525"/>
    <cellStyle name="Normal 4 2 3 2 2 12 2" xfId="47743"/>
    <cellStyle name="Normal 4 2 3 2 2 13" xfId="37731"/>
    <cellStyle name="Normal 4 2 3 2 2 14" xfId="25132"/>
    <cellStyle name="Normal 4 2 3 2 2 15" xfId="60345"/>
    <cellStyle name="Normal 4 2 3 2 2 2" xfId="3247"/>
    <cellStyle name="Normal 4 2 3 2 2 2 10" xfId="25616"/>
    <cellStyle name="Normal 4 2 3 2 2 2 11" xfId="61151"/>
    <cellStyle name="Normal 4 2 3 2 2 2 2" xfId="5047"/>
    <cellStyle name="Normal 4 2 3 2 2 2 2 2" xfId="17694"/>
    <cellStyle name="Normal 4 2 3 2 2 2 2 2 2" xfId="52910"/>
    <cellStyle name="Normal 4 2 3 2 2 2 2 2 3" xfId="30299"/>
    <cellStyle name="Normal 4 2 3 2 2 2 2 3" xfId="14140"/>
    <cellStyle name="Normal 4 2 3 2 2 2 2 3 2" xfId="49358"/>
    <cellStyle name="Normal 4 2 3 2 2 2 2 4" xfId="40313"/>
    <cellStyle name="Normal 4 2 3 2 2 2 2 5" xfId="26747"/>
    <cellStyle name="Normal 4 2 3 2 2 2 3" xfId="6517"/>
    <cellStyle name="Normal 4 2 3 2 2 2 3 2" xfId="19148"/>
    <cellStyle name="Normal 4 2 3 2 2 2 3 2 2" xfId="54364"/>
    <cellStyle name="Normal 4 2 3 2 2 2 3 3" xfId="41767"/>
    <cellStyle name="Normal 4 2 3 2 2 2 3 4" xfId="31753"/>
    <cellStyle name="Normal 4 2 3 2 2 2 4" xfId="7976"/>
    <cellStyle name="Normal 4 2 3 2 2 2 4 2" xfId="20602"/>
    <cellStyle name="Normal 4 2 3 2 2 2 4 2 2" xfId="55818"/>
    <cellStyle name="Normal 4 2 3 2 2 2 4 3" xfId="43221"/>
    <cellStyle name="Normal 4 2 3 2 2 2 4 4" xfId="33207"/>
    <cellStyle name="Normal 4 2 3 2 2 2 5" xfId="9757"/>
    <cellStyle name="Normal 4 2 3 2 2 2 5 2" xfId="22378"/>
    <cellStyle name="Normal 4 2 3 2 2 2 5 2 2" xfId="57594"/>
    <cellStyle name="Normal 4 2 3 2 2 2 5 3" xfId="44997"/>
    <cellStyle name="Normal 4 2 3 2 2 2 5 4" xfId="34983"/>
    <cellStyle name="Normal 4 2 3 2 2 2 6" xfId="11551"/>
    <cellStyle name="Normal 4 2 3 2 2 2 6 2" xfId="24154"/>
    <cellStyle name="Normal 4 2 3 2 2 2 6 2 2" xfId="59370"/>
    <cellStyle name="Normal 4 2 3 2 2 2 6 3" xfId="46773"/>
    <cellStyle name="Normal 4 2 3 2 2 2 6 4" xfId="36759"/>
    <cellStyle name="Normal 4 2 3 2 2 2 7" xfId="15918"/>
    <cellStyle name="Normal 4 2 3 2 2 2 7 2" xfId="51134"/>
    <cellStyle name="Normal 4 2 3 2 2 2 7 3" xfId="28523"/>
    <cellStyle name="Normal 4 2 3 2 2 2 8" xfId="13009"/>
    <cellStyle name="Normal 4 2 3 2 2 2 8 2" xfId="48227"/>
    <cellStyle name="Normal 4 2 3 2 2 2 9" xfId="38537"/>
    <cellStyle name="Normal 4 2 3 2 2 3" xfId="3576"/>
    <cellStyle name="Normal 4 2 3 2 2 3 10" xfId="27072"/>
    <cellStyle name="Normal 4 2 3 2 2 3 11" xfId="61476"/>
    <cellStyle name="Normal 4 2 3 2 2 3 2" xfId="5372"/>
    <cellStyle name="Normal 4 2 3 2 2 3 2 2" xfId="18019"/>
    <cellStyle name="Normal 4 2 3 2 2 3 2 2 2" xfId="53235"/>
    <cellStyle name="Normal 4 2 3 2 2 3 2 3" xfId="40638"/>
    <cellStyle name="Normal 4 2 3 2 2 3 2 4" xfId="30624"/>
    <cellStyle name="Normal 4 2 3 2 2 3 3" xfId="6842"/>
    <cellStyle name="Normal 4 2 3 2 2 3 3 2" xfId="19473"/>
    <cellStyle name="Normal 4 2 3 2 2 3 3 2 2" xfId="54689"/>
    <cellStyle name="Normal 4 2 3 2 2 3 3 3" xfId="42092"/>
    <cellStyle name="Normal 4 2 3 2 2 3 3 4" xfId="32078"/>
    <cellStyle name="Normal 4 2 3 2 2 3 4" xfId="8301"/>
    <cellStyle name="Normal 4 2 3 2 2 3 4 2" xfId="20927"/>
    <cellStyle name="Normal 4 2 3 2 2 3 4 2 2" xfId="56143"/>
    <cellStyle name="Normal 4 2 3 2 2 3 4 3" xfId="43546"/>
    <cellStyle name="Normal 4 2 3 2 2 3 4 4" xfId="33532"/>
    <cellStyle name="Normal 4 2 3 2 2 3 5" xfId="10082"/>
    <cellStyle name="Normal 4 2 3 2 2 3 5 2" xfId="22703"/>
    <cellStyle name="Normal 4 2 3 2 2 3 5 2 2" xfId="57919"/>
    <cellStyle name="Normal 4 2 3 2 2 3 5 3" xfId="45322"/>
    <cellStyle name="Normal 4 2 3 2 2 3 5 4" xfId="35308"/>
    <cellStyle name="Normal 4 2 3 2 2 3 6" xfId="11876"/>
    <cellStyle name="Normal 4 2 3 2 2 3 6 2" xfId="24479"/>
    <cellStyle name="Normal 4 2 3 2 2 3 6 2 2" xfId="59695"/>
    <cellStyle name="Normal 4 2 3 2 2 3 6 3" xfId="47098"/>
    <cellStyle name="Normal 4 2 3 2 2 3 6 4" xfId="37084"/>
    <cellStyle name="Normal 4 2 3 2 2 3 7" xfId="16243"/>
    <cellStyle name="Normal 4 2 3 2 2 3 7 2" xfId="51459"/>
    <cellStyle name="Normal 4 2 3 2 2 3 7 3" xfId="28848"/>
    <cellStyle name="Normal 4 2 3 2 2 3 8" xfId="14465"/>
    <cellStyle name="Normal 4 2 3 2 2 3 8 2" xfId="49683"/>
    <cellStyle name="Normal 4 2 3 2 2 3 9" xfId="38862"/>
    <cellStyle name="Normal 4 2 3 2 2 4" xfId="2737"/>
    <cellStyle name="Normal 4 2 3 2 2 4 10" xfId="26263"/>
    <cellStyle name="Normal 4 2 3 2 2 4 11" xfId="60667"/>
    <cellStyle name="Normal 4 2 3 2 2 4 2" xfId="4563"/>
    <cellStyle name="Normal 4 2 3 2 2 4 2 2" xfId="17210"/>
    <cellStyle name="Normal 4 2 3 2 2 4 2 2 2" xfId="52426"/>
    <cellStyle name="Normal 4 2 3 2 2 4 2 3" xfId="39829"/>
    <cellStyle name="Normal 4 2 3 2 2 4 2 4" xfId="29815"/>
    <cellStyle name="Normal 4 2 3 2 2 4 3" xfId="6033"/>
    <cellStyle name="Normal 4 2 3 2 2 4 3 2" xfId="18664"/>
    <cellStyle name="Normal 4 2 3 2 2 4 3 2 2" xfId="53880"/>
    <cellStyle name="Normal 4 2 3 2 2 4 3 3" xfId="41283"/>
    <cellStyle name="Normal 4 2 3 2 2 4 3 4" xfId="31269"/>
    <cellStyle name="Normal 4 2 3 2 2 4 4" xfId="7492"/>
    <cellStyle name="Normal 4 2 3 2 2 4 4 2" xfId="20118"/>
    <cellStyle name="Normal 4 2 3 2 2 4 4 2 2" xfId="55334"/>
    <cellStyle name="Normal 4 2 3 2 2 4 4 3" xfId="42737"/>
    <cellStyle name="Normal 4 2 3 2 2 4 4 4" xfId="32723"/>
    <cellStyle name="Normal 4 2 3 2 2 4 5" xfId="9273"/>
    <cellStyle name="Normal 4 2 3 2 2 4 5 2" xfId="21894"/>
    <cellStyle name="Normal 4 2 3 2 2 4 5 2 2" xfId="57110"/>
    <cellStyle name="Normal 4 2 3 2 2 4 5 3" xfId="44513"/>
    <cellStyle name="Normal 4 2 3 2 2 4 5 4" xfId="34499"/>
    <cellStyle name="Normal 4 2 3 2 2 4 6" xfId="11067"/>
    <cellStyle name="Normal 4 2 3 2 2 4 6 2" xfId="23670"/>
    <cellStyle name="Normal 4 2 3 2 2 4 6 2 2" xfId="58886"/>
    <cellStyle name="Normal 4 2 3 2 2 4 6 3" xfId="46289"/>
    <cellStyle name="Normal 4 2 3 2 2 4 6 4" xfId="36275"/>
    <cellStyle name="Normal 4 2 3 2 2 4 7" xfId="15434"/>
    <cellStyle name="Normal 4 2 3 2 2 4 7 2" xfId="50650"/>
    <cellStyle name="Normal 4 2 3 2 2 4 7 3" xfId="28039"/>
    <cellStyle name="Normal 4 2 3 2 2 4 8" xfId="13656"/>
    <cellStyle name="Normal 4 2 3 2 2 4 8 2" xfId="48874"/>
    <cellStyle name="Normal 4 2 3 2 2 4 9" xfId="38053"/>
    <cellStyle name="Normal 4 2 3 2 2 5" xfId="3901"/>
    <cellStyle name="Normal 4 2 3 2 2 5 2" xfId="8624"/>
    <cellStyle name="Normal 4 2 3 2 2 5 2 2" xfId="21250"/>
    <cellStyle name="Normal 4 2 3 2 2 5 2 2 2" xfId="56466"/>
    <cellStyle name="Normal 4 2 3 2 2 5 2 3" xfId="43869"/>
    <cellStyle name="Normal 4 2 3 2 2 5 2 4" xfId="33855"/>
    <cellStyle name="Normal 4 2 3 2 2 5 3" xfId="10405"/>
    <cellStyle name="Normal 4 2 3 2 2 5 3 2" xfId="23026"/>
    <cellStyle name="Normal 4 2 3 2 2 5 3 2 2" xfId="58242"/>
    <cellStyle name="Normal 4 2 3 2 2 5 3 3" xfId="45645"/>
    <cellStyle name="Normal 4 2 3 2 2 5 3 4" xfId="35631"/>
    <cellStyle name="Normal 4 2 3 2 2 5 4" xfId="12201"/>
    <cellStyle name="Normal 4 2 3 2 2 5 4 2" xfId="24802"/>
    <cellStyle name="Normal 4 2 3 2 2 5 4 2 2" xfId="60018"/>
    <cellStyle name="Normal 4 2 3 2 2 5 4 3" xfId="47421"/>
    <cellStyle name="Normal 4 2 3 2 2 5 4 4" xfId="37407"/>
    <cellStyle name="Normal 4 2 3 2 2 5 5" xfId="16566"/>
    <cellStyle name="Normal 4 2 3 2 2 5 5 2" xfId="51782"/>
    <cellStyle name="Normal 4 2 3 2 2 5 5 3" xfId="29171"/>
    <cellStyle name="Normal 4 2 3 2 2 5 6" xfId="14788"/>
    <cellStyle name="Normal 4 2 3 2 2 5 6 2" xfId="50006"/>
    <cellStyle name="Normal 4 2 3 2 2 5 7" xfId="39185"/>
    <cellStyle name="Normal 4 2 3 2 2 5 8" xfId="27395"/>
    <cellStyle name="Normal 4 2 3 2 2 6" xfId="4241"/>
    <cellStyle name="Normal 4 2 3 2 2 6 2" xfId="16888"/>
    <cellStyle name="Normal 4 2 3 2 2 6 2 2" xfId="52104"/>
    <cellStyle name="Normal 4 2 3 2 2 6 2 3" xfId="29493"/>
    <cellStyle name="Normal 4 2 3 2 2 6 3" xfId="13334"/>
    <cellStyle name="Normal 4 2 3 2 2 6 3 2" xfId="48552"/>
    <cellStyle name="Normal 4 2 3 2 2 6 4" xfId="39507"/>
    <cellStyle name="Normal 4 2 3 2 2 6 5" xfId="25941"/>
    <cellStyle name="Normal 4 2 3 2 2 7" xfId="5711"/>
    <cellStyle name="Normal 4 2 3 2 2 7 2" xfId="18342"/>
    <cellStyle name="Normal 4 2 3 2 2 7 2 2" xfId="53558"/>
    <cellStyle name="Normal 4 2 3 2 2 7 3" xfId="40961"/>
    <cellStyle name="Normal 4 2 3 2 2 7 4" xfId="30947"/>
    <cellStyle name="Normal 4 2 3 2 2 8" xfId="7170"/>
    <cellStyle name="Normal 4 2 3 2 2 8 2" xfId="19796"/>
    <cellStyle name="Normal 4 2 3 2 2 8 2 2" xfId="55012"/>
    <cellStyle name="Normal 4 2 3 2 2 8 3" xfId="42415"/>
    <cellStyle name="Normal 4 2 3 2 2 8 4" xfId="32401"/>
    <cellStyle name="Normal 4 2 3 2 2 9" xfId="8951"/>
    <cellStyle name="Normal 4 2 3 2 2 9 2" xfId="21572"/>
    <cellStyle name="Normal 4 2 3 2 2 9 2 2" xfId="56788"/>
    <cellStyle name="Normal 4 2 3 2 2 9 3" xfId="44191"/>
    <cellStyle name="Normal 4 2 3 2 2 9 4" xfId="34177"/>
    <cellStyle name="Normal 4 2 3 2 3" xfId="3087"/>
    <cellStyle name="Normal 4 2 3 2 3 10" xfId="25459"/>
    <cellStyle name="Normal 4 2 3 2 3 11" xfId="60994"/>
    <cellStyle name="Normal 4 2 3 2 3 2" xfId="4890"/>
    <cellStyle name="Normal 4 2 3 2 3 2 2" xfId="17537"/>
    <cellStyle name="Normal 4 2 3 2 3 2 2 2" xfId="52753"/>
    <cellStyle name="Normal 4 2 3 2 3 2 2 3" xfId="30142"/>
    <cellStyle name="Normal 4 2 3 2 3 2 3" xfId="13983"/>
    <cellStyle name="Normal 4 2 3 2 3 2 3 2" xfId="49201"/>
    <cellStyle name="Normal 4 2 3 2 3 2 4" xfId="40156"/>
    <cellStyle name="Normal 4 2 3 2 3 2 5" xfId="26590"/>
    <cellStyle name="Normal 4 2 3 2 3 3" xfId="6360"/>
    <cellStyle name="Normal 4 2 3 2 3 3 2" xfId="18991"/>
    <cellStyle name="Normal 4 2 3 2 3 3 2 2" xfId="54207"/>
    <cellStyle name="Normal 4 2 3 2 3 3 3" xfId="41610"/>
    <cellStyle name="Normal 4 2 3 2 3 3 4" xfId="31596"/>
    <cellStyle name="Normal 4 2 3 2 3 4" xfId="7819"/>
    <cellStyle name="Normal 4 2 3 2 3 4 2" xfId="20445"/>
    <cellStyle name="Normal 4 2 3 2 3 4 2 2" xfId="55661"/>
    <cellStyle name="Normal 4 2 3 2 3 4 3" xfId="43064"/>
    <cellStyle name="Normal 4 2 3 2 3 4 4" xfId="33050"/>
    <cellStyle name="Normal 4 2 3 2 3 5" xfId="9600"/>
    <cellStyle name="Normal 4 2 3 2 3 5 2" xfId="22221"/>
    <cellStyle name="Normal 4 2 3 2 3 5 2 2" xfId="57437"/>
    <cellStyle name="Normal 4 2 3 2 3 5 3" xfId="44840"/>
    <cellStyle name="Normal 4 2 3 2 3 5 4" xfId="34826"/>
    <cellStyle name="Normal 4 2 3 2 3 6" xfId="11394"/>
    <cellStyle name="Normal 4 2 3 2 3 6 2" xfId="23997"/>
    <cellStyle name="Normal 4 2 3 2 3 6 2 2" xfId="59213"/>
    <cellStyle name="Normal 4 2 3 2 3 6 3" xfId="46616"/>
    <cellStyle name="Normal 4 2 3 2 3 6 4" xfId="36602"/>
    <cellStyle name="Normal 4 2 3 2 3 7" xfId="15761"/>
    <cellStyle name="Normal 4 2 3 2 3 7 2" xfId="50977"/>
    <cellStyle name="Normal 4 2 3 2 3 7 3" xfId="28366"/>
    <cellStyle name="Normal 4 2 3 2 3 8" xfId="12852"/>
    <cellStyle name="Normal 4 2 3 2 3 8 2" xfId="48070"/>
    <cellStyle name="Normal 4 2 3 2 3 9" xfId="38380"/>
    <cellStyle name="Normal 4 2 3 2 4" xfId="2913"/>
    <cellStyle name="Normal 4 2 3 2 4 10" xfId="25300"/>
    <cellStyle name="Normal 4 2 3 2 4 11" xfId="60835"/>
    <cellStyle name="Normal 4 2 3 2 4 2" xfId="4731"/>
    <cellStyle name="Normal 4 2 3 2 4 2 2" xfId="17378"/>
    <cellStyle name="Normal 4 2 3 2 4 2 2 2" xfId="52594"/>
    <cellStyle name="Normal 4 2 3 2 4 2 2 3" xfId="29983"/>
    <cellStyle name="Normal 4 2 3 2 4 2 3" xfId="13824"/>
    <cellStyle name="Normal 4 2 3 2 4 2 3 2" xfId="49042"/>
    <cellStyle name="Normal 4 2 3 2 4 2 4" xfId="39997"/>
    <cellStyle name="Normal 4 2 3 2 4 2 5" xfId="26431"/>
    <cellStyle name="Normal 4 2 3 2 4 3" xfId="6201"/>
    <cellStyle name="Normal 4 2 3 2 4 3 2" xfId="18832"/>
    <cellStyle name="Normal 4 2 3 2 4 3 2 2" xfId="54048"/>
    <cellStyle name="Normal 4 2 3 2 4 3 3" xfId="41451"/>
    <cellStyle name="Normal 4 2 3 2 4 3 4" xfId="31437"/>
    <cellStyle name="Normal 4 2 3 2 4 4" xfId="7660"/>
    <cellStyle name="Normal 4 2 3 2 4 4 2" xfId="20286"/>
    <cellStyle name="Normal 4 2 3 2 4 4 2 2" xfId="55502"/>
    <cellStyle name="Normal 4 2 3 2 4 4 3" xfId="42905"/>
    <cellStyle name="Normal 4 2 3 2 4 4 4" xfId="32891"/>
    <cellStyle name="Normal 4 2 3 2 4 5" xfId="9441"/>
    <cellStyle name="Normal 4 2 3 2 4 5 2" xfId="22062"/>
    <cellStyle name="Normal 4 2 3 2 4 5 2 2" xfId="57278"/>
    <cellStyle name="Normal 4 2 3 2 4 5 3" xfId="44681"/>
    <cellStyle name="Normal 4 2 3 2 4 5 4" xfId="34667"/>
    <cellStyle name="Normal 4 2 3 2 4 6" xfId="11235"/>
    <cellStyle name="Normal 4 2 3 2 4 6 2" xfId="23838"/>
    <cellStyle name="Normal 4 2 3 2 4 6 2 2" xfId="59054"/>
    <cellStyle name="Normal 4 2 3 2 4 6 3" xfId="46457"/>
    <cellStyle name="Normal 4 2 3 2 4 6 4" xfId="36443"/>
    <cellStyle name="Normal 4 2 3 2 4 7" xfId="15602"/>
    <cellStyle name="Normal 4 2 3 2 4 7 2" xfId="50818"/>
    <cellStyle name="Normal 4 2 3 2 4 7 3" xfId="28207"/>
    <cellStyle name="Normal 4 2 3 2 4 8" xfId="12693"/>
    <cellStyle name="Normal 4 2 3 2 4 8 2" xfId="47911"/>
    <cellStyle name="Normal 4 2 3 2 4 9" xfId="38221"/>
    <cellStyle name="Normal 4 2 3 2 5" xfId="3422"/>
    <cellStyle name="Normal 4 2 3 2 5 10" xfId="26918"/>
    <cellStyle name="Normal 4 2 3 2 5 11" xfId="61322"/>
    <cellStyle name="Normal 4 2 3 2 5 2" xfId="5218"/>
    <cellStyle name="Normal 4 2 3 2 5 2 2" xfId="17865"/>
    <cellStyle name="Normal 4 2 3 2 5 2 2 2" xfId="53081"/>
    <cellStyle name="Normal 4 2 3 2 5 2 3" xfId="40484"/>
    <cellStyle name="Normal 4 2 3 2 5 2 4" xfId="30470"/>
    <cellStyle name="Normal 4 2 3 2 5 3" xfId="6688"/>
    <cellStyle name="Normal 4 2 3 2 5 3 2" xfId="19319"/>
    <cellStyle name="Normal 4 2 3 2 5 3 2 2" xfId="54535"/>
    <cellStyle name="Normal 4 2 3 2 5 3 3" xfId="41938"/>
    <cellStyle name="Normal 4 2 3 2 5 3 4" xfId="31924"/>
    <cellStyle name="Normal 4 2 3 2 5 4" xfId="8147"/>
    <cellStyle name="Normal 4 2 3 2 5 4 2" xfId="20773"/>
    <cellStyle name="Normal 4 2 3 2 5 4 2 2" xfId="55989"/>
    <cellStyle name="Normal 4 2 3 2 5 4 3" xfId="43392"/>
    <cellStyle name="Normal 4 2 3 2 5 4 4" xfId="33378"/>
    <cellStyle name="Normal 4 2 3 2 5 5" xfId="9928"/>
    <cellStyle name="Normal 4 2 3 2 5 5 2" xfId="22549"/>
    <cellStyle name="Normal 4 2 3 2 5 5 2 2" xfId="57765"/>
    <cellStyle name="Normal 4 2 3 2 5 5 3" xfId="45168"/>
    <cellStyle name="Normal 4 2 3 2 5 5 4" xfId="35154"/>
    <cellStyle name="Normal 4 2 3 2 5 6" xfId="11722"/>
    <cellStyle name="Normal 4 2 3 2 5 6 2" xfId="24325"/>
    <cellStyle name="Normal 4 2 3 2 5 6 2 2" xfId="59541"/>
    <cellStyle name="Normal 4 2 3 2 5 6 3" xfId="46944"/>
    <cellStyle name="Normal 4 2 3 2 5 6 4" xfId="36930"/>
    <cellStyle name="Normal 4 2 3 2 5 7" xfId="16089"/>
    <cellStyle name="Normal 4 2 3 2 5 7 2" xfId="51305"/>
    <cellStyle name="Normal 4 2 3 2 5 7 3" xfId="28694"/>
    <cellStyle name="Normal 4 2 3 2 5 8" xfId="14311"/>
    <cellStyle name="Normal 4 2 3 2 5 8 2" xfId="49529"/>
    <cellStyle name="Normal 4 2 3 2 5 9" xfId="38708"/>
    <cellStyle name="Normal 4 2 3 2 6" xfId="2582"/>
    <cellStyle name="Normal 4 2 3 2 6 10" xfId="26109"/>
    <cellStyle name="Normal 4 2 3 2 6 11" xfId="60513"/>
    <cellStyle name="Normal 4 2 3 2 6 2" xfId="4409"/>
    <cellStyle name="Normal 4 2 3 2 6 2 2" xfId="17056"/>
    <cellStyle name="Normal 4 2 3 2 6 2 2 2" xfId="52272"/>
    <cellStyle name="Normal 4 2 3 2 6 2 3" xfId="39675"/>
    <cellStyle name="Normal 4 2 3 2 6 2 4" xfId="29661"/>
    <cellStyle name="Normal 4 2 3 2 6 3" xfId="5879"/>
    <cellStyle name="Normal 4 2 3 2 6 3 2" xfId="18510"/>
    <cellStyle name="Normal 4 2 3 2 6 3 2 2" xfId="53726"/>
    <cellStyle name="Normal 4 2 3 2 6 3 3" xfId="41129"/>
    <cellStyle name="Normal 4 2 3 2 6 3 4" xfId="31115"/>
    <cellStyle name="Normal 4 2 3 2 6 4" xfId="7338"/>
    <cellStyle name="Normal 4 2 3 2 6 4 2" xfId="19964"/>
    <cellStyle name="Normal 4 2 3 2 6 4 2 2" xfId="55180"/>
    <cellStyle name="Normal 4 2 3 2 6 4 3" xfId="42583"/>
    <cellStyle name="Normal 4 2 3 2 6 4 4" xfId="32569"/>
    <cellStyle name="Normal 4 2 3 2 6 5" xfId="9119"/>
    <cellStyle name="Normal 4 2 3 2 6 5 2" xfId="21740"/>
    <cellStyle name="Normal 4 2 3 2 6 5 2 2" xfId="56956"/>
    <cellStyle name="Normal 4 2 3 2 6 5 3" xfId="44359"/>
    <cellStyle name="Normal 4 2 3 2 6 5 4" xfId="34345"/>
    <cellStyle name="Normal 4 2 3 2 6 6" xfId="10913"/>
    <cellStyle name="Normal 4 2 3 2 6 6 2" xfId="23516"/>
    <cellStyle name="Normal 4 2 3 2 6 6 2 2" xfId="58732"/>
    <cellStyle name="Normal 4 2 3 2 6 6 3" xfId="46135"/>
    <cellStyle name="Normal 4 2 3 2 6 6 4" xfId="36121"/>
    <cellStyle name="Normal 4 2 3 2 6 7" xfId="15280"/>
    <cellStyle name="Normal 4 2 3 2 6 7 2" xfId="50496"/>
    <cellStyle name="Normal 4 2 3 2 6 7 3" xfId="27885"/>
    <cellStyle name="Normal 4 2 3 2 6 8" xfId="13502"/>
    <cellStyle name="Normal 4 2 3 2 6 8 2" xfId="48720"/>
    <cellStyle name="Normal 4 2 3 2 6 9" xfId="37899"/>
    <cellStyle name="Normal 4 2 3 2 7" xfId="3746"/>
    <cellStyle name="Normal 4 2 3 2 7 2" xfId="8470"/>
    <cellStyle name="Normal 4 2 3 2 7 2 2" xfId="21096"/>
    <cellStyle name="Normal 4 2 3 2 7 2 2 2" xfId="56312"/>
    <cellStyle name="Normal 4 2 3 2 7 2 3" xfId="43715"/>
    <cellStyle name="Normal 4 2 3 2 7 2 4" xfId="33701"/>
    <cellStyle name="Normal 4 2 3 2 7 3" xfId="10251"/>
    <cellStyle name="Normal 4 2 3 2 7 3 2" xfId="22872"/>
    <cellStyle name="Normal 4 2 3 2 7 3 2 2" xfId="58088"/>
    <cellStyle name="Normal 4 2 3 2 7 3 3" xfId="45491"/>
    <cellStyle name="Normal 4 2 3 2 7 3 4" xfId="35477"/>
    <cellStyle name="Normal 4 2 3 2 7 4" xfId="12047"/>
    <cellStyle name="Normal 4 2 3 2 7 4 2" xfId="24648"/>
    <cellStyle name="Normal 4 2 3 2 7 4 2 2" xfId="59864"/>
    <cellStyle name="Normal 4 2 3 2 7 4 3" xfId="47267"/>
    <cellStyle name="Normal 4 2 3 2 7 4 4" xfId="37253"/>
    <cellStyle name="Normal 4 2 3 2 7 5" xfId="16412"/>
    <cellStyle name="Normal 4 2 3 2 7 5 2" xfId="51628"/>
    <cellStyle name="Normal 4 2 3 2 7 5 3" xfId="29017"/>
    <cellStyle name="Normal 4 2 3 2 7 6" xfId="14634"/>
    <cellStyle name="Normal 4 2 3 2 7 6 2" xfId="49852"/>
    <cellStyle name="Normal 4 2 3 2 7 7" xfId="39031"/>
    <cellStyle name="Normal 4 2 3 2 7 8" xfId="27241"/>
    <cellStyle name="Normal 4 2 3 2 8" xfId="4084"/>
    <cellStyle name="Normal 4 2 3 2 8 2" xfId="16734"/>
    <cellStyle name="Normal 4 2 3 2 8 2 2" xfId="51950"/>
    <cellStyle name="Normal 4 2 3 2 8 2 3" xfId="29339"/>
    <cellStyle name="Normal 4 2 3 2 8 3" xfId="13180"/>
    <cellStyle name="Normal 4 2 3 2 8 3 2" xfId="48398"/>
    <cellStyle name="Normal 4 2 3 2 8 4" xfId="39353"/>
    <cellStyle name="Normal 4 2 3 2 8 5" xfId="25787"/>
    <cellStyle name="Normal 4 2 3 2 9" xfId="5557"/>
    <cellStyle name="Normal 4 2 3 2 9 2" xfId="18188"/>
    <cellStyle name="Normal 4 2 3 2 9 2 2" xfId="53404"/>
    <cellStyle name="Normal 4 2 3 2 9 3" xfId="40807"/>
    <cellStyle name="Normal 4 2 3 2 9 4" xfId="30793"/>
    <cellStyle name="Normal 4 2 3 3" xfId="2326"/>
    <cellStyle name="Normal 4 2 3 3 10" xfId="10705"/>
    <cellStyle name="Normal 4 2 3 3 10 2" xfId="23316"/>
    <cellStyle name="Normal 4 2 3 3 10 2 2" xfId="58532"/>
    <cellStyle name="Normal 4 2 3 3 10 3" xfId="45935"/>
    <cellStyle name="Normal 4 2 3 3 10 4" xfId="35921"/>
    <cellStyle name="Normal 4 2 3 3 11" xfId="15038"/>
    <cellStyle name="Normal 4 2 3 3 11 2" xfId="50254"/>
    <cellStyle name="Normal 4 2 3 3 11 3" xfId="27643"/>
    <cellStyle name="Normal 4 2 3 3 12" xfId="12451"/>
    <cellStyle name="Normal 4 2 3 3 12 2" xfId="47669"/>
    <cellStyle name="Normal 4 2 3 3 13" xfId="37657"/>
    <cellStyle name="Normal 4 2 3 3 14" xfId="25058"/>
    <cellStyle name="Normal 4 2 3 3 15" xfId="60271"/>
    <cellStyle name="Normal 4 2 3 3 2" xfId="3173"/>
    <cellStyle name="Normal 4 2 3 3 2 10" xfId="25542"/>
    <cellStyle name="Normal 4 2 3 3 2 11" xfId="61077"/>
    <cellStyle name="Normal 4 2 3 3 2 2" xfId="4973"/>
    <cellStyle name="Normal 4 2 3 3 2 2 2" xfId="17620"/>
    <cellStyle name="Normal 4 2 3 3 2 2 2 2" xfId="52836"/>
    <cellStyle name="Normal 4 2 3 3 2 2 2 3" xfId="30225"/>
    <cellStyle name="Normal 4 2 3 3 2 2 3" xfId="14066"/>
    <cellStyle name="Normal 4 2 3 3 2 2 3 2" xfId="49284"/>
    <cellStyle name="Normal 4 2 3 3 2 2 4" xfId="40239"/>
    <cellStyle name="Normal 4 2 3 3 2 2 5" xfId="26673"/>
    <cellStyle name="Normal 4 2 3 3 2 3" xfId="6443"/>
    <cellStyle name="Normal 4 2 3 3 2 3 2" xfId="19074"/>
    <cellStyle name="Normal 4 2 3 3 2 3 2 2" xfId="54290"/>
    <cellStyle name="Normal 4 2 3 3 2 3 3" xfId="41693"/>
    <cellStyle name="Normal 4 2 3 3 2 3 4" xfId="31679"/>
    <cellStyle name="Normal 4 2 3 3 2 4" xfId="7902"/>
    <cellStyle name="Normal 4 2 3 3 2 4 2" xfId="20528"/>
    <cellStyle name="Normal 4 2 3 3 2 4 2 2" xfId="55744"/>
    <cellStyle name="Normal 4 2 3 3 2 4 3" xfId="43147"/>
    <cellStyle name="Normal 4 2 3 3 2 4 4" xfId="33133"/>
    <cellStyle name="Normal 4 2 3 3 2 5" xfId="9683"/>
    <cellStyle name="Normal 4 2 3 3 2 5 2" xfId="22304"/>
    <cellStyle name="Normal 4 2 3 3 2 5 2 2" xfId="57520"/>
    <cellStyle name="Normal 4 2 3 3 2 5 3" xfId="44923"/>
    <cellStyle name="Normal 4 2 3 3 2 5 4" xfId="34909"/>
    <cellStyle name="Normal 4 2 3 3 2 6" xfId="11477"/>
    <cellStyle name="Normal 4 2 3 3 2 6 2" xfId="24080"/>
    <cellStyle name="Normal 4 2 3 3 2 6 2 2" xfId="59296"/>
    <cellStyle name="Normal 4 2 3 3 2 6 3" xfId="46699"/>
    <cellStyle name="Normal 4 2 3 3 2 6 4" xfId="36685"/>
    <cellStyle name="Normal 4 2 3 3 2 7" xfId="15844"/>
    <cellStyle name="Normal 4 2 3 3 2 7 2" xfId="51060"/>
    <cellStyle name="Normal 4 2 3 3 2 7 3" xfId="28449"/>
    <cellStyle name="Normal 4 2 3 3 2 8" xfId="12935"/>
    <cellStyle name="Normal 4 2 3 3 2 8 2" xfId="48153"/>
    <cellStyle name="Normal 4 2 3 3 2 9" xfId="38463"/>
    <cellStyle name="Normal 4 2 3 3 3" xfId="3502"/>
    <cellStyle name="Normal 4 2 3 3 3 10" xfId="26998"/>
    <cellStyle name="Normal 4 2 3 3 3 11" xfId="61402"/>
    <cellStyle name="Normal 4 2 3 3 3 2" xfId="5298"/>
    <cellStyle name="Normal 4 2 3 3 3 2 2" xfId="17945"/>
    <cellStyle name="Normal 4 2 3 3 3 2 2 2" xfId="53161"/>
    <cellStyle name="Normal 4 2 3 3 3 2 3" xfId="40564"/>
    <cellStyle name="Normal 4 2 3 3 3 2 4" xfId="30550"/>
    <cellStyle name="Normal 4 2 3 3 3 3" xfId="6768"/>
    <cellStyle name="Normal 4 2 3 3 3 3 2" xfId="19399"/>
    <cellStyle name="Normal 4 2 3 3 3 3 2 2" xfId="54615"/>
    <cellStyle name="Normal 4 2 3 3 3 3 3" xfId="42018"/>
    <cellStyle name="Normal 4 2 3 3 3 3 4" xfId="32004"/>
    <cellStyle name="Normal 4 2 3 3 3 4" xfId="8227"/>
    <cellStyle name="Normal 4 2 3 3 3 4 2" xfId="20853"/>
    <cellStyle name="Normal 4 2 3 3 3 4 2 2" xfId="56069"/>
    <cellStyle name="Normal 4 2 3 3 3 4 3" xfId="43472"/>
    <cellStyle name="Normal 4 2 3 3 3 4 4" xfId="33458"/>
    <cellStyle name="Normal 4 2 3 3 3 5" xfId="10008"/>
    <cellStyle name="Normal 4 2 3 3 3 5 2" xfId="22629"/>
    <cellStyle name="Normal 4 2 3 3 3 5 2 2" xfId="57845"/>
    <cellStyle name="Normal 4 2 3 3 3 5 3" xfId="45248"/>
    <cellStyle name="Normal 4 2 3 3 3 5 4" xfId="35234"/>
    <cellStyle name="Normal 4 2 3 3 3 6" xfId="11802"/>
    <cellStyle name="Normal 4 2 3 3 3 6 2" xfId="24405"/>
    <cellStyle name="Normal 4 2 3 3 3 6 2 2" xfId="59621"/>
    <cellStyle name="Normal 4 2 3 3 3 6 3" xfId="47024"/>
    <cellStyle name="Normal 4 2 3 3 3 6 4" xfId="37010"/>
    <cellStyle name="Normal 4 2 3 3 3 7" xfId="16169"/>
    <cellStyle name="Normal 4 2 3 3 3 7 2" xfId="51385"/>
    <cellStyle name="Normal 4 2 3 3 3 7 3" xfId="28774"/>
    <cellStyle name="Normal 4 2 3 3 3 8" xfId="14391"/>
    <cellStyle name="Normal 4 2 3 3 3 8 2" xfId="49609"/>
    <cellStyle name="Normal 4 2 3 3 3 9" xfId="38788"/>
    <cellStyle name="Normal 4 2 3 3 4" xfId="2663"/>
    <cellStyle name="Normal 4 2 3 3 4 10" xfId="26189"/>
    <cellStyle name="Normal 4 2 3 3 4 11" xfId="60593"/>
    <cellStyle name="Normal 4 2 3 3 4 2" xfId="4489"/>
    <cellStyle name="Normal 4 2 3 3 4 2 2" xfId="17136"/>
    <cellStyle name="Normal 4 2 3 3 4 2 2 2" xfId="52352"/>
    <cellStyle name="Normal 4 2 3 3 4 2 3" xfId="39755"/>
    <cellStyle name="Normal 4 2 3 3 4 2 4" xfId="29741"/>
    <cellStyle name="Normal 4 2 3 3 4 3" xfId="5959"/>
    <cellStyle name="Normal 4 2 3 3 4 3 2" xfId="18590"/>
    <cellStyle name="Normal 4 2 3 3 4 3 2 2" xfId="53806"/>
    <cellStyle name="Normal 4 2 3 3 4 3 3" xfId="41209"/>
    <cellStyle name="Normal 4 2 3 3 4 3 4" xfId="31195"/>
    <cellStyle name="Normal 4 2 3 3 4 4" xfId="7418"/>
    <cellStyle name="Normal 4 2 3 3 4 4 2" xfId="20044"/>
    <cellStyle name="Normal 4 2 3 3 4 4 2 2" xfId="55260"/>
    <cellStyle name="Normal 4 2 3 3 4 4 3" xfId="42663"/>
    <cellStyle name="Normal 4 2 3 3 4 4 4" xfId="32649"/>
    <cellStyle name="Normal 4 2 3 3 4 5" xfId="9199"/>
    <cellStyle name="Normal 4 2 3 3 4 5 2" xfId="21820"/>
    <cellStyle name="Normal 4 2 3 3 4 5 2 2" xfId="57036"/>
    <cellStyle name="Normal 4 2 3 3 4 5 3" xfId="44439"/>
    <cellStyle name="Normal 4 2 3 3 4 5 4" xfId="34425"/>
    <cellStyle name="Normal 4 2 3 3 4 6" xfId="10993"/>
    <cellStyle name="Normal 4 2 3 3 4 6 2" xfId="23596"/>
    <cellStyle name="Normal 4 2 3 3 4 6 2 2" xfId="58812"/>
    <cellStyle name="Normal 4 2 3 3 4 6 3" xfId="46215"/>
    <cellStyle name="Normal 4 2 3 3 4 6 4" xfId="36201"/>
    <cellStyle name="Normal 4 2 3 3 4 7" xfId="15360"/>
    <cellStyle name="Normal 4 2 3 3 4 7 2" xfId="50576"/>
    <cellStyle name="Normal 4 2 3 3 4 7 3" xfId="27965"/>
    <cellStyle name="Normal 4 2 3 3 4 8" xfId="13582"/>
    <cellStyle name="Normal 4 2 3 3 4 8 2" xfId="48800"/>
    <cellStyle name="Normal 4 2 3 3 4 9" xfId="37979"/>
    <cellStyle name="Normal 4 2 3 3 5" xfId="3827"/>
    <cellStyle name="Normal 4 2 3 3 5 2" xfId="8550"/>
    <cellStyle name="Normal 4 2 3 3 5 2 2" xfId="21176"/>
    <cellStyle name="Normal 4 2 3 3 5 2 2 2" xfId="56392"/>
    <cellStyle name="Normal 4 2 3 3 5 2 3" xfId="43795"/>
    <cellStyle name="Normal 4 2 3 3 5 2 4" xfId="33781"/>
    <cellStyle name="Normal 4 2 3 3 5 3" xfId="10331"/>
    <cellStyle name="Normal 4 2 3 3 5 3 2" xfId="22952"/>
    <cellStyle name="Normal 4 2 3 3 5 3 2 2" xfId="58168"/>
    <cellStyle name="Normal 4 2 3 3 5 3 3" xfId="45571"/>
    <cellStyle name="Normal 4 2 3 3 5 3 4" xfId="35557"/>
    <cellStyle name="Normal 4 2 3 3 5 4" xfId="12127"/>
    <cellStyle name="Normal 4 2 3 3 5 4 2" xfId="24728"/>
    <cellStyle name="Normal 4 2 3 3 5 4 2 2" xfId="59944"/>
    <cellStyle name="Normal 4 2 3 3 5 4 3" xfId="47347"/>
    <cellStyle name="Normal 4 2 3 3 5 4 4" xfId="37333"/>
    <cellStyle name="Normal 4 2 3 3 5 5" xfId="16492"/>
    <cellStyle name="Normal 4 2 3 3 5 5 2" xfId="51708"/>
    <cellStyle name="Normal 4 2 3 3 5 5 3" xfId="29097"/>
    <cellStyle name="Normal 4 2 3 3 5 6" xfId="14714"/>
    <cellStyle name="Normal 4 2 3 3 5 6 2" xfId="49932"/>
    <cellStyle name="Normal 4 2 3 3 5 7" xfId="39111"/>
    <cellStyle name="Normal 4 2 3 3 5 8" xfId="27321"/>
    <cellStyle name="Normal 4 2 3 3 6" xfId="4167"/>
    <cellStyle name="Normal 4 2 3 3 6 2" xfId="16814"/>
    <cellStyle name="Normal 4 2 3 3 6 2 2" xfId="52030"/>
    <cellStyle name="Normal 4 2 3 3 6 2 3" xfId="29419"/>
    <cellStyle name="Normal 4 2 3 3 6 3" xfId="13260"/>
    <cellStyle name="Normal 4 2 3 3 6 3 2" xfId="48478"/>
    <cellStyle name="Normal 4 2 3 3 6 4" xfId="39433"/>
    <cellStyle name="Normal 4 2 3 3 6 5" xfId="25867"/>
    <cellStyle name="Normal 4 2 3 3 7" xfId="5637"/>
    <cellStyle name="Normal 4 2 3 3 7 2" xfId="18268"/>
    <cellStyle name="Normal 4 2 3 3 7 2 2" xfId="53484"/>
    <cellStyle name="Normal 4 2 3 3 7 3" xfId="40887"/>
    <cellStyle name="Normal 4 2 3 3 7 4" xfId="30873"/>
    <cellStyle name="Normal 4 2 3 3 8" xfId="7096"/>
    <cellStyle name="Normal 4 2 3 3 8 2" xfId="19722"/>
    <cellStyle name="Normal 4 2 3 3 8 2 2" xfId="54938"/>
    <cellStyle name="Normal 4 2 3 3 8 3" xfId="42341"/>
    <cellStyle name="Normal 4 2 3 3 8 4" xfId="32327"/>
    <cellStyle name="Normal 4 2 3 3 9" xfId="8877"/>
    <cellStyle name="Normal 4 2 3 3 9 2" xfId="21498"/>
    <cellStyle name="Normal 4 2 3 3 9 2 2" xfId="56714"/>
    <cellStyle name="Normal 4 2 3 3 9 3" xfId="44117"/>
    <cellStyle name="Normal 4 2 3 3 9 4" xfId="34103"/>
    <cellStyle name="Normal 4 2 3 4" xfId="3008"/>
    <cellStyle name="Normal 4 2 3 4 10" xfId="25383"/>
    <cellStyle name="Normal 4 2 3 4 11" xfId="60918"/>
    <cellStyle name="Normal 4 2 3 4 2" xfId="4814"/>
    <cellStyle name="Normal 4 2 3 4 2 2" xfId="17461"/>
    <cellStyle name="Normal 4 2 3 4 2 2 2" xfId="52677"/>
    <cellStyle name="Normal 4 2 3 4 2 2 3" xfId="30066"/>
    <cellStyle name="Normal 4 2 3 4 2 3" xfId="13907"/>
    <cellStyle name="Normal 4 2 3 4 2 3 2" xfId="49125"/>
    <cellStyle name="Normal 4 2 3 4 2 4" xfId="40080"/>
    <cellStyle name="Normal 4 2 3 4 2 5" xfId="26514"/>
    <cellStyle name="Normal 4 2 3 4 3" xfId="6284"/>
    <cellStyle name="Normal 4 2 3 4 3 2" xfId="18915"/>
    <cellStyle name="Normal 4 2 3 4 3 2 2" xfId="54131"/>
    <cellStyle name="Normal 4 2 3 4 3 3" xfId="41534"/>
    <cellStyle name="Normal 4 2 3 4 3 4" xfId="31520"/>
    <cellStyle name="Normal 4 2 3 4 4" xfId="7743"/>
    <cellStyle name="Normal 4 2 3 4 4 2" xfId="20369"/>
    <cellStyle name="Normal 4 2 3 4 4 2 2" xfId="55585"/>
    <cellStyle name="Normal 4 2 3 4 4 3" xfId="42988"/>
    <cellStyle name="Normal 4 2 3 4 4 4" xfId="32974"/>
    <cellStyle name="Normal 4 2 3 4 5" xfId="9524"/>
    <cellStyle name="Normal 4 2 3 4 5 2" xfId="22145"/>
    <cellStyle name="Normal 4 2 3 4 5 2 2" xfId="57361"/>
    <cellStyle name="Normal 4 2 3 4 5 3" xfId="44764"/>
    <cellStyle name="Normal 4 2 3 4 5 4" xfId="34750"/>
    <cellStyle name="Normal 4 2 3 4 6" xfId="11318"/>
    <cellStyle name="Normal 4 2 3 4 6 2" xfId="23921"/>
    <cellStyle name="Normal 4 2 3 4 6 2 2" xfId="59137"/>
    <cellStyle name="Normal 4 2 3 4 6 3" xfId="46540"/>
    <cellStyle name="Normal 4 2 3 4 6 4" xfId="36526"/>
    <cellStyle name="Normal 4 2 3 4 7" xfId="15685"/>
    <cellStyle name="Normal 4 2 3 4 7 2" xfId="50901"/>
    <cellStyle name="Normal 4 2 3 4 7 3" xfId="28290"/>
    <cellStyle name="Normal 4 2 3 4 8" xfId="12776"/>
    <cellStyle name="Normal 4 2 3 4 8 2" xfId="47994"/>
    <cellStyle name="Normal 4 2 3 4 9" xfId="38304"/>
    <cellStyle name="Normal 4 2 3 5" xfId="2840"/>
    <cellStyle name="Normal 4 2 3 5 10" xfId="25228"/>
    <cellStyle name="Normal 4 2 3 5 11" xfId="60763"/>
    <cellStyle name="Normal 4 2 3 5 2" xfId="4659"/>
    <cellStyle name="Normal 4 2 3 5 2 2" xfId="17306"/>
    <cellStyle name="Normal 4 2 3 5 2 2 2" xfId="52522"/>
    <cellStyle name="Normal 4 2 3 5 2 2 3" xfId="29911"/>
    <cellStyle name="Normal 4 2 3 5 2 3" xfId="13752"/>
    <cellStyle name="Normal 4 2 3 5 2 3 2" xfId="48970"/>
    <cellStyle name="Normal 4 2 3 5 2 4" xfId="39925"/>
    <cellStyle name="Normal 4 2 3 5 2 5" xfId="26359"/>
    <cellStyle name="Normal 4 2 3 5 3" xfId="6129"/>
    <cellStyle name="Normal 4 2 3 5 3 2" xfId="18760"/>
    <cellStyle name="Normal 4 2 3 5 3 2 2" xfId="53976"/>
    <cellStyle name="Normal 4 2 3 5 3 3" xfId="41379"/>
    <cellStyle name="Normal 4 2 3 5 3 4" xfId="31365"/>
    <cellStyle name="Normal 4 2 3 5 4" xfId="7588"/>
    <cellStyle name="Normal 4 2 3 5 4 2" xfId="20214"/>
    <cellStyle name="Normal 4 2 3 5 4 2 2" xfId="55430"/>
    <cellStyle name="Normal 4 2 3 5 4 3" xfId="42833"/>
    <cellStyle name="Normal 4 2 3 5 4 4" xfId="32819"/>
    <cellStyle name="Normal 4 2 3 5 5" xfId="9369"/>
    <cellStyle name="Normal 4 2 3 5 5 2" xfId="21990"/>
    <cellStyle name="Normal 4 2 3 5 5 2 2" xfId="57206"/>
    <cellStyle name="Normal 4 2 3 5 5 3" xfId="44609"/>
    <cellStyle name="Normal 4 2 3 5 5 4" xfId="34595"/>
    <cellStyle name="Normal 4 2 3 5 6" xfId="11163"/>
    <cellStyle name="Normal 4 2 3 5 6 2" xfId="23766"/>
    <cellStyle name="Normal 4 2 3 5 6 2 2" xfId="58982"/>
    <cellStyle name="Normal 4 2 3 5 6 3" xfId="46385"/>
    <cellStyle name="Normal 4 2 3 5 6 4" xfId="36371"/>
    <cellStyle name="Normal 4 2 3 5 7" xfId="15530"/>
    <cellStyle name="Normal 4 2 3 5 7 2" xfId="50746"/>
    <cellStyle name="Normal 4 2 3 5 7 3" xfId="28135"/>
    <cellStyle name="Normal 4 2 3 5 8" xfId="12621"/>
    <cellStyle name="Normal 4 2 3 5 8 2" xfId="47839"/>
    <cellStyle name="Normal 4 2 3 5 9" xfId="38149"/>
    <cellStyle name="Normal 4 2 3 6" xfId="3350"/>
    <cellStyle name="Normal 4 2 3 6 10" xfId="26846"/>
    <cellStyle name="Normal 4 2 3 6 11" xfId="61250"/>
    <cellStyle name="Normal 4 2 3 6 2" xfId="5146"/>
    <cellStyle name="Normal 4 2 3 6 2 2" xfId="17793"/>
    <cellStyle name="Normal 4 2 3 6 2 2 2" xfId="53009"/>
    <cellStyle name="Normal 4 2 3 6 2 3" xfId="40412"/>
    <cellStyle name="Normal 4 2 3 6 2 4" xfId="30398"/>
    <cellStyle name="Normal 4 2 3 6 3" xfId="6616"/>
    <cellStyle name="Normal 4 2 3 6 3 2" xfId="19247"/>
    <cellStyle name="Normal 4 2 3 6 3 2 2" xfId="54463"/>
    <cellStyle name="Normal 4 2 3 6 3 3" xfId="41866"/>
    <cellStyle name="Normal 4 2 3 6 3 4" xfId="31852"/>
    <cellStyle name="Normal 4 2 3 6 4" xfId="8075"/>
    <cellStyle name="Normal 4 2 3 6 4 2" xfId="20701"/>
    <cellStyle name="Normal 4 2 3 6 4 2 2" xfId="55917"/>
    <cellStyle name="Normal 4 2 3 6 4 3" xfId="43320"/>
    <cellStyle name="Normal 4 2 3 6 4 4" xfId="33306"/>
    <cellStyle name="Normal 4 2 3 6 5" xfId="9856"/>
    <cellStyle name="Normal 4 2 3 6 5 2" xfId="22477"/>
    <cellStyle name="Normal 4 2 3 6 5 2 2" xfId="57693"/>
    <cellStyle name="Normal 4 2 3 6 5 3" xfId="45096"/>
    <cellStyle name="Normal 4 2 3 6 5 4" xfId="35082"/>
    <cellStyle name="Normal 4 2 3 6 6" xfId="11650"/>
    <cellStyle name="Normal 4 2 3 6 6 2" xfId="24253"/>
    <cellStyle name="Normal 4 2 3 6 6 2 2" xfId="59469"/>
    <cellStyle name="Normal 4 2 3 6 6 3" xfId="46872"/>
    <cellStyle name="Normal 4 2 3 6 6 4" xfId="36858"/>
    <cellStyle name="Normal 4 2 3 6 7" xfId="16017"/>
    <cellStyle name="Normal 4 2 3 6 7 2" xfId="51233"/>
    <cellStyle name="Normal 4 2 3 6 7 3" xfId="28622"/>
    <cellStyle name="Normal 4 2 3 6 8" xfId="14239"/>
    <cellStyle name="Normal 4 2 3 6 8 2" xfId="49457"/>
    <cellStyle name="Normal 4 2 3 6 9" xfId="38636"/>
    <cellStyle name="Normal 4 2 3 7" xfId="2510"/>
    <cellStyle name="Normal 4 2 3 7 10" xfId="26037"/>
    <cellStyle name="Normal 4 2 3 7 11" xfId="60441"/>
    <cellStyle name="Normal 4 2 3 7 2" xfId="4337"/>
    <cellStyle name="Normal 4 2 3 7 2 2" xfId="16984"/>
    <cellStyle name="Normal 4 2 3 7 2 2 2" xfId="52200"/>
    <cellStyle name="Normal 4 2 3 7 2 3" xfId="39603"/>
    <cellStyle name="Normal 4 2 3 7 2 4" xfId="29589"/>
    <cellStyle name="Normal 4 2 3 7 3" xfId="5807"/>
    <cellStyle name="Normal 4 2 3 7 3 2" xfId="18438"/>
    <cellStyle name="Normal 4 2 3 7 3 2 2" xfId="53654"/>
    <cellStyle name="Normal 4 2 3 7 3 3" xfId="41057"/>
    <cellStyle name="Normal 4 2 3 7 3 4" xfId="31043"/>
    <cellStyle name="Normal 4 2 3 7 4" xfId="7266"/>
    <cellStyle name="Normal 4 2 3 7 4 2" xfId="19892"/>
    <cellStyle name="Normal 4 2 3 7 4 2 2" xfId="55108"/>
    <cellStyle name="Normal 4 2 3 7 4 3" xfId="42511"/>
    <cellStyle name="Normal 4 2 3 7 4 4" xfId="32497"/>
    <cellStyle name="Normal 4 2 3 7 5" xfId="9047"/>
    <cellStyle name="Normal 4 2 3 7 5 2" xfId="21668"/>
    <cellStyle name="Normal 4 2 3 7 5 2 2" xfId="56884"/>
    <cellStyle name="Normal 4 2 3 7 5 3" xfId="44287"/>
    <cellStyle name="Normal 4 2 3 7 5 4" xfId="34273"/>
    <cellStyle name="Normal 4 2 3 7 6" xfId="10841"/>
    <cellStyle name="Normal 4 2 3 7 6 2" xfId="23444"/>
    <cellStyle name="Normal 4 2 3 7 6 2 2" xfId="58660"/>
    <cellStyle name="Normal 4 2 3 7 6 3" xfId="46063"/>
    <cellStyle name="Normal 4 2 3 7 6 4" xfId="36049"/>
    <cellStyle name="Normal 4 2 3 7 7" xfId="15208"/>
    <cellStyle name="Normal 4 2 3 7 7 2" xfId="50424"/>
    <cellStyle name="Normal 4 2 3 7 7 3" xfId="27813"/>
    <cellStyle name="Normal 4 2 3 7 8" xfId="13430"/>
    <cellStyle name="Normal 4 2 3 7 8 2" xfId="48648"/>
    <cellStyle name="Normal 4 2 3 7 9" xfId="37827"/>
    <cellStyle name="Normal 4 2 3 8" xfId="3674"/>
    <cellStyle name="Normal 4 2 3 8 2" xfId="8398"/>
    <cellStyle name="Normal 4 2 3 8 2 2" xfId="21024"/>
    <cellStyle name="Normal 4 2 3 8 2 2 2" xfId="56240"/>
    <cellStyle name="Normal 4 2 3 8 2 3" xfId="43643"/>
    <cellStyle name="Normal 4 2 3 8 2 4" xfId="33629"/>
    <cellStyle name="Normal 4 2 3 8 3" xfId="10179"/>
    <cellStyle name="Normal 4 2 3 8 3 2" xfId="22800"/>
    <cellStyle name="Normal 4 2 3 8 3 2 2" xfId="58016"/>
    <cellStyle name="Normal 4 2 3 8 3 3" xfId="45419"/>
    <cellStyle name="Normal 4 2 3 8 3 4" xfId="35405"/>
    <cellStyle name="Normal 4 2 3 8 4" xfId="11975"/>
    <cellStyle name="Normal 4 2 3 8 4 2" xfId="24576"/>
    <cellStyle name="Normal 4 2 3 8 4 2 2" xfId="59792"/>
    <cellStyle name="Normal 4 2 3 8 4 3" xfId="47195"/>
    <cellStyle name="Normal 4 2 3 8 4 4" xfId="37181"/>
    <cellStyle name="Normal 4 2 3 8 5" xfId="16340"/>
    <cellStyle name="Normal 4 2 3 8 5 2" xfId="51556"/>
    <cellStyle name="Normal 4 2 3 8 5 3" xfId="28945"/>
    <cellStyle name="Normal 4 2 3 8 6" xfId="14562"/>
    <cellStyle name="Normal 4 2 3 8 6 2" xfId="49780"/>
    <cellStyle name="Normal 4 2 3 8 7" xfId="38959"/>
    <cellStyle name="Normal 4 2 3 8 8" xfId="27169"/>
    <cellStyle name="Normal 4 2 3 9" xfId="4006"/>
    <cellStyle name="Normal 4 2 3 9 2" xfId="16662"/>
    <cellStyle name="Normal 4 2 3 9 2 2" xfId="51878"/>
    <cellStyle name="Normal 4 2 3 9 2 3" xfId="29267"/>
    <cellStyle name="Normal 4 2 3 9 3" xfId="13108"/>
    <cellStyle name="Normal 4 2 3 9 3 2" xfId="48326"/>
    <cellStyle name="Normal 4 2 3 9 4" xfId="39281"/>
    <cellStyle name="Normal 4 2 3 9 5" xfId="25715"/>
    <cellStyle name="Normal 4 2 3_District Target Attainment" xfId="1174"/>
    <cellStyle name="Normal 4 2 4" xfId="1797"/>
    <cellStyle name="Normal 4 2 4 10" xfId="7014"/>
    <cellStyle name="Normal 4 2 4 10 2" xfId="19641"/>
    <cellStyle name="Normal 4 2 4 10 2 2" xfId="54857"/>
    <cellStyle name="Normal 4 2 4 10 3" xfId="42260"/>
    <cellStyle name="Normal 4 2 4 10 4" xfId="32246"/>
    <cellStyle name="Normal 4 2 4 11" xfId="8795"/>
    <cellStyle name="Normal 4 2 4 11 2" xfId="21417"/>
    <cellStyle name="Normal 4 2 4 11 2 2" xfId="56633"/>
    <cellStyle name="Normal 4 2 4 11 3" xfId="44036"/>
    <cellStyle name="Normal 4 2 4 11 4" xfId="34022"/>
    <cellStyle name="Normal 4 2 4 12" xfId="10706"/>
    <cellStyle name="Normal 4 2 4 12 2" xfId="23317"/>
    <cellStyle name="Normal 4 2 4 12 2 2" xfId="58533"/>
    <cellStyle name="Normal 4 2 4 12 3" xfId="45936"/>
    <cellStyle name="Normal 4 2 4 12 4" xfId="35922"/>
    <cellStyle name="Normal 4 2 4 13" xfId="14956"/>
    <cellStyle name="Normal 4 2 4 13 2" xfId="50173"/>
    <cellStyle name="Normal 4 2 4 13 3" xfId="27562"/>
    <cellStyle name="Normal 4 2 4 14" xfId="12370"/>
    <cellStyle name="Normal 4 2 4 14 2" xfId="47588"/>
    <cellStyle name="Normal 4 2 4 15" xfId="37575"/>
    <cellStyle name="Normal 4 2 4 16" xfId="24977"/>
    <cellStyle name="Normal 4 2 4 17" xfId="60190"/>
    <cellStyle name="Normal 4 2 4 2" xfId="2400"/>
    <cellStyle name="Normal 4 2 4 2 10" xfId="10707"/>
    <cellStyle name="Normal 4 2 4 2 10 2" xfId="23318"/>
    <cellStyle name="Normal 4 2 4 2 10 2 2" xfId="58534"/>
    <cellStyle name="Normal 4 2 4 2 10 3" xfId="45937"/>
    <cellStyle name="Normal 4 2 4 2 10 4" xfId="35923"/>
    <cellStyle name="Normal 4 2 4 2 11" xfId="15111"/>
    <cellStyle name="Normal 4 2 4 2 11 2" xfId="50327"/>
    <cellStyle name="Normal 4 2 4 2 11 3" xfId="27716"/>
    <cellStyle name="Normal 4 2 4 2 12" xfId="12524"/>
    <cellStyle name="Normal 4 2 4 2 12 2" xfId="47742"/>
    <cellStyle name="Normal 4 2 4 2 13" xfId="37730"/>
    <cellStyle name="Normal 4 2 4 2 14" xfId="25131"/>
    <cellStyle name="Normal 4 2 4 2 15" xfId="60344"/>
    <cellStyle name="Normal 4 2 4 2 2" xfId="3246"/>
    <cellStyle name="Normal 4 2 4 2 2 10" xfId="25615"/>
    <cellStyle name="Normal 4 2 4 2 2 11" xfId="61150"/>
    <cellStyle name="Normal 4 2 4 2 2 2" xfId="5046"/>
    <cellStyle name="Normal 4 2 4 2 2 2 2" xfId="17693"/>
    <cellStyle name="Normal 4 2 4 2 2 2 2 2" xfId="52909"/>
    <cellStyle name="Normal 4 2 4 2 2 2 2 3" xfId="30298"/>
    <cellStyle name="Normal 4 2 4 2 2 2 3" xfId="14139"/>
    <cellStyle name="Normal 4 2 4 2 2 2 3 2" xfId="49357"/>
    <cellStyle name="Normal 4 2 4 2 2 2 4" xfId="40312"/>
    <cellStyle name="Normal 4 2 4 2 2 2 5" xfId="26746"/>
    <cellStyle name="Normal 4 2 4 2 2 3" xfId="6516"/>
    <cellStyle name="Normal 4 2 4 2 2 3 2" xfId="19147"/>
    <cellStyle name="Normal 4 2 4 2 2 3 2 2" xfId="54363"/>
    <cellStyle name="Normal 4 2 4 2 2 3 3" xfId="41766"/>
    <cellStyle name="Normal 4 2 4 2 2 3 4" xfId="31752"/>
    <cellStyle name="Normal 4 2 4 2 2 4" xfId="7975"/>
    <cellStyle name="Normal 4 2 4 2 2 4 2" xfId="20601"/>
    <cellStyle name="Normal 4 2 4 2 2 4 2 2" xfId="55817"/>
    <cellStyle name="Normal 4 2 4 2 2 4 3" xfId="43220"/>
    <cellStyle name="Normal 4 2 4 2 2 4 4" xfId="33206"/>
    <cellStyle name="Normal 4 2 4 2 2 5" xfId="9756"/>
    <cellStyle name="Normal 4 2 4 2 2 5 2" xfId="22377"/>
    <cellStyle name="Normal 4 2 4 2 2 5 2 2" xfId="57593"/>
    <cellStyle name="Normal 4 2 4 2 2 5 3" xfId="44996"/>
    <cellStyle name="Normal 4 2 4 2 2 5 4" xfId="34982"/>
    <cellStyle name="Normal 4 2 4 2 2 6" xfId="11550"/>
    <cellStyle name="Normal 4 2 4 2 2 6 2" xfId="24153"/>
    <cellStyle name="Normal 4 2 4 2 2 6 2 2" xfId="59369"/>
    <cellStyle name="Normal 4 2 4 2 2 6 3" xfId="46772"/>
    <cellStyle name="Normal 4 2 4 2 2 6 4" xfId="36758"/>
    <cellStyle name="Normal 4 2 4 2 2 7" xfId="15917"/>
    <cellStyle name="Normal 4 2 4 2 2 7 2" xfId="51133"/>
    <cellStyle name="Normal 4 2 4 2 2 7 3" xfId="28522"/>
    <cellStyle name="Normal 4 2 4 2 2 8" xfId="13008"/>
    <cellStyle name="Normal 4 2 4 2 2 8 2" xfId="48226"/>
    <cellStyle name="Normal 4 2 4 2 2 9" xfId="38536"/>
    <cellStyle name="Normal 4 2 4 2 3" xfId="3575"/>
    <cellStyle name="Normal 4 2 4 2 3 10" xfId="27071"/>
    <cellStyle name="Normal 4 2 4 2 3 11" xfId="61475"/>
    <cellStyle name="Normal 4 2 4 2 3 2" xfId="5371"/>
    <cellStyle name="Normal 4 2 4 2 3 2 2" xfId="18018"/>
    <cellStyle name="Normal 4 2 4 2 3 2 2 2" xfId="53234"/>
    <cellStyle name="Normal 4 2 4 2 3 2 3" xfId="40637"/>
    <cellStyle name="Normal 4 2 4 2 3 2 4" xfId="30623"/>
    <cellStyle name="Normal 4 2 4 2 3 3" xfId="6841"/>
    <cellStyle name="Normal 4 2 4 2 3 3 2" xfId="19472"/>
    <cellStyle name="Normal 4 2 4 2 3 3 2 2" xfId="54688"/>
    <cellStyle name="Normal 4 2 4 2 3 3 3" xfId="42091"/>
    <cellStyle name="Normal 4 2 4 2 3 3 4" xfId="32077"/>
    <cellStyle name="Normal 4 2 4 2 3 4" xfId="8300"/>
    <cellStyle name="Normal 4 2 4 2 3 4 2" xfId="20926"/>
    <cellStyle name="Normal 4 2 4 2 3 4 2 2" xfId="56142"/>
    <cellStyle name="Normal 4 2 4 2 3 4 3" xfId="43545"/>
    <cellStyle name="Normal 4 2 4 2 3 4 4" xfId="33531"/>
    <cellStyle name="Normal 4 2 4 2 3 5" xfId="10081"/>
    <cellStyle name="Normal 4 2 4 2 3 5 2" xfId="22702"/>
    <cellStyle name="Normal 4 2 4 2 3 5 2 2" xfId="57918"/>
    <cellStyle name="Normal 4 2 4 2 3 5 3" xfId="45321"/>
    <cellStyle name="Normal 4 2 4 2 3 5 4" xfId="35307"/>
    <cellStyle name="Normal 4 2 4 2 3 6" xfId="11875"/>
    <cellStyle name="Normal 4 2 4 2 3 6 2" xfId="24478"/>
    <cellStyle name="Normal 4 2 4 2 3 6 2 2" xfId="59694"/>
    <cellStyle name="Normal 4 2 4 2 3 6 3" xfId="47097"/>
    <cellStyle name="Normal 4 2 4 2 3 6 4" xfId="37083"/>
    <cellStyle name="Normal 4 2 4 2 3 7" xfId="16242"/>
    <cellStyle name="Normal 4 2 4 2 3 7 2" xfId="51458"/>
    <cellStyle name="Normal 4 2 4 2 3 7 3" xfId="28847"/>
    <cellStyle name="Normal 4 2 4 2 3 8" xfId="14464"/>
    <cellStyle name="Normal 4 2 4 2 3 8 2" xfId="49682"/>
    <cellStyle name="Normal 4 2 4 2 3 9" xfId="38861"/>
    <cellStyle name="Normal 4 2 4 2 4" xfId="2736"/>
    <cellStyle name="Normal 4 2 4 2 4 10" xfId="26262"/>
    <cellStyle name="Normal 4 2 4 2 4 11" xfId="60666"/>
    <cellStyle name="Normal 4 2 4 2 4 2" xfId="4562"/>
    <cellStyle name="Normal 4 2 4 2 4 2 2" xfId="17209"/>
    <cellStyle name="Normal 4 2 4 2 4 2 2 2" xfId="52425"/>
    <cellStyle name="Normal 4 2 4 2 4 2 3" xfId="39828"/>
    <cellStyle name="Normal 4 2 4 2 4 2 4" xfId="29814"/>
    <cellStyle name="Normal 4 2 4 2 4 3" xfId="6032"/>
    <cellStyle name="Normal 4 2 4 2 4 3 2" xfId="18663"/>
    <cellStyle name="Normal 4 2 4 2 4 3 2 2" xfId="53879"/>
    <cellStyle name="Normal 4 2 4 2 4 3 3" xfId="41282"/>
    <cellStyle name="Normal 4 2 4 2 4 3 4" xfId="31268"/>
    <cellStyle name="Normal 4 2 4 2 4 4" xfId="7491"/>
    <cellStyle name="Normal 4 2 4 2 4 4 2" xfId="20117"/>
    <cellStyle name="Normal 4 2 4 2 4 4 2 2" xfId="55333"/>
    <cellStyle name="Normal 4 2 4 2 4 4 3" xfId="42736"/>
    <cellStyle name="Normal 4 2 4 2 4 4 4" xfId="32722"/>
    <cellStyle name="Normal 4 2 4 2 4 5" xfId="9272"/>
    <cellStyle name="Normal 4 2 4 2 4 5 2" xfId="21893"/>
    <cellStyle name="Normal 4 2 4 2 4 5 2 2" xfId="57109"/>
    <cellStyle name="Normal 4 2 4 2 4 5 3" xfId="44512"/>
    <cellStyle name="Normal 4 2 4 2 4 5 4" xfId="34498"/>
    <cellStyle name="Normal 4 2 4 2 4 6" xfId="11066"/>
    <cellStyle name="Normal 4 2 4 2 4 6 2" xfId="23669"/>
    <cellStyle name="Normal 4 2 4 2 4 6 2 2" xfId="58885"/>
    <cellStyle name="Normal 4 2 4 2 4 6 3" xfId="46288"/>
    <cellStyle name="Normal 4 2 4 2 4 6 4" xfId="36274"/>
    <cellStyle name="Normal 4 2 4 2 4 7" xfId="15433"/>
    <cellStyle name="Normal 4 2 4 2 4 7 2" xfId="50649"/>
    <cellStyle name="Normal 4 2 4 2 4 7 3" xfId="28038"/>
    <cellStyle name="Normal 4 2 4 2 4 8" xfId="13655"/>
    <cellStyle name="Normal 4 2 4 2 4 8 2" xfId="48873"/>
    <cellStyle name="Normal 4 2 4 2 4 9" xfId="38052"/>
    <cellStyle name="Normal 4 2 4 2 5" xfId="3900"/>
    <cellStyle name="Normal 4 2 4 2 5 2" xfId="8623"/>
    <cellStyle name="Normal 4 2 4 2 5 2 2" xfId="21249"/>
    <cellStyle name="Normal 4 2 4 2 5 2 2 2" xfId="56465"/>
    <cellStyle name="Normal 4 2 4 2 5 2 3" xfId="43868"/>
    <cellStyle name="Normal 4 2 4 2 5 2 4" xfId="33854"/>
    <cellStyle name="Normal 4 2 4 2 5 3" xfId="10404"/>
    <cellStyle name="Normal 4 2 4 2 5 3 2" xfId="23025"/>
    <cellStyle name="Normal 4 2 4 2 5 3 2 2" xfId="58241"/>
    <cellStyle name="Normal 4 2 4 2 5 3 3" xfId="45644"/>
    <cellStyle name="Normal 4 2 4 2 5 3 4" xfId="35630"/>
    <cellStyle name="Normal 4 2 4 2 5 4" xfId="12200"/>
    <cellStyle name="Normal 4 2 4 2 5 4 2" xfId="24801"/>
    <cellStyle name="Normal 4 2 4 2 5 4 2 2" xfId="60017"/>
    <cellStyle name="Normal 4 2 4 2 5 4 3" xfId="47420"/>
    <cellStyle name="Normal 4 2 4 2 5 4 4" xfId="37406"/>
    <cellStyle name="Normal 4 2 4 2 5 5" xfId="16565"/>
    <cellStyle name="Normal 4 2 4 2 5 5 2" xfId="51781"/>
    <cellStyle name="Normal 4 2 4 2 5 5 3" xfId="29170"/>
    <cellStyle name="Normal 4 2 4 2 5 6" xfId="14787"/>
    <cellStyle name="Normal 4 2 4 2 5 6 2" xfId="50005"/>
    <cellStyle name="Normal 4 2 4 2 5 7" xfId="39184"/>
    <cellStyle name="Normal 4 2 4 2 5 8" xfId="27394"/>
    <cellStyle name="Normal 4 2 4 2 6" xfId="4240"/>
    <cellStyle name="Normal 4 2 4 2 6 2" xfId="16887"/>
    <cellStyle name="Normal 4 2 4 2 6 2 2" xfId="52103"/>
    <cellStyle name="Normal 4 2 4 2 6 2 3" xfId="29492"/>
    <cellStyle name="Normal 4 2 4 2 6 3" xfId="13333"/>
    <cellStyle name="Normal 4 2 4 2 6 3 2" xfId="48551"/>
    <cellStyle name="Normal 4 2 4 2 6 4" xfId="39506"/>
    <cellStyle name="Normal 4 2 4 2 6 5" xfId="25940"/>
    <cellStyle name="Normal 4 2 4 2 7" xfId="5710"/>
    <cellStyle name="Normal 4 2 4 2 7 2" xfId="18341"/>
    <cellStyle name="Normal 4 2 4 2 7 2 2" xfId="53557"/>
    <cellStyle name="Normal 4 2 4 2 7 3" xfId="40960"/>
    <cellStyle name="Normal 4 2 4 2 7 4" xfId="30946"/>
    <cellStyle name="Normal 4 2 4 2 8" xfId="7169"/>
    <cellStyle name="Normal 4 2 4 2 8 2" xfId="19795"/>
    <cellStyle name="Normal 4 2 4 2 8 2 2" xfId="55011"/>
    <cellStyle name="Normal 4 2 4 2 8 3" xfId="42414"/>
    <cellStyle name="Normal 4 2 4 2 8 4" xfId="32400"/>
    <cellStyle name="Normal 4 2 4 2 9" xfId="8950"/>
    <cellStyle name="Normal 4 2 4 2 9 2" xfId="21571"/>
    <cellStyle name="Normal 4 2 4 2 9 2 2" xfId="56787"/>
    <cellStyle name="Normal 4 2 4 2 9 3" xfId="44190"/>
    <cellStyle name="Normal 4 2 4 2 9 4" xfId="34176"/>
    <cellStyle name="Normal 4 2 4 3" xfId="3086"/>
    <cellStyle name="Normal 4 2 4 3 10" xfId="25458"/>
    <cellStyle name="Normal 4 2 4 3 11" xfId="60993"/>
    <cellStyle name="Normal 4 2 4 3 2" xfId="4889"/>
    <cellStyle name="Normal 4 2 4 3 2 2" xfId="17536"/>
    <cellStyle name="Normal 4 2 4 3 2 2 2" xfId="52752"/>
    <cellStyle name="Normal 4 2 4 3 2 2 3" xfId="30141"/>
    <cellStyle name="Normal 4 2 4 3 2 3" xfId="13982"/>
    <cellStyle name="Normal 4 2 4 3 2 3 2" xfId="49200"/>
    <cellStyle name="Normal 4 2 4 3 2 4" xfId="40155"/>
    <cellStyle name="Normal 4 2 4 3 2 5" xfId="26589"/>
    <cellStyle name="Normal 4 2 4 3 3" xfId="6359"/>
    <cellStyle name="Normal 4 2 4 3 3 2" xfId="18990"/>
    <cellStyle name="Normal 4 2 4 3 3 2 2" xfId="54206"/>
    <cellStyle name="Normal 4 2 4 3 3 3" xfId="41609"/>
    <cellStyle name="Normal 4 2 4 3 3 4" xfId="31595"/>
    <cellStyle name="Normal 4 2 4 3 4" xfId="7818"/>
    <cellStyle name="Normal 4 2 4 3 4 2" xfId="20444"/>
    <cellStyle name="Normal 4 2 4 3 4 2 2" xfId="55660"/>
    <cellStyle name="Normal 4 2 4 3 4 3" xfId="43063"/>
    <cellStyle name="Normal 4 2 4 3 4 4" xfId="33049"/>
    <cellStyle name="Normal 4 2 4 3 5" xfId="9599"/>
    <cellStyle name="Normal 4 2 4 3 5 2" xfId="22220"/>
    <cellStyle name="Normal 4 2 4 3 5 2 2" xfId="57436"/>
    <cellStyle name="Normal 4 2 4 3 5 3" xfId="44839"/>
    <cellStyle name="Normal 4 2 4 3 5 4" xfId="34825"/>
    <cellStyle name="Normal 4 2 4 3 6" xfId="11393"/>
    <cellStyle name="Normal 4 2 4 3 6 2" xfId="23996"/>
    <cellStyle name="Normal 4 2 4 3 6 2 2" xfId="59212"/>
    <cellStyle name="Normal 4 2 4 3 6 3" xfId="46615"/>
    <cellStyle name="Normal 4 2 4 3 6 4" xfId="36601"/>
    <cellStyle name="Normal 4 2 4 3 7" xfId="15760"/>
    <cellStyle name="Normal 4 2 4 3 7 2" xfId="50976"/>
    <cellStyle name="Normal 4 2 4 3 7 3" xfId="28365"/>
    <cellStyle name="Normal 4 2 4 3 8" xfId="12851"/>
    <cellStyle name="Normal 4 2 4 3 8 2" xfId="48069"/>
    <cellStyle name="Normal 4 2 4 3 9" xfId="38379"/>
    <cellStyle name="Normal 4 2 4 4" xfId="2912"/>
    <cellStyle name="Normal 4 2 4 4 10" xfId="25299"/>
    <cellStyle name="Normal 4 2 4 4 11" xfId="60834"/>
    <cellStyle name="Normal 4 2 4 4 2" xfId="4730"/>
    <cellStyle name="Normal 4 2 4 4 2 2" xfId="17377"/>
    <cellStyle name="Normal 4 2 4 4 2 2 2" xfId="52593"/>
    <cellStyle name="Normal 4 2 4 4 2 2 3" xfId="29982"/>
    <cellStyle name="Normal 4 2 4 4 2 3" xfId="13823"/>
    <cellStyle name="Normal 4 2 4 4 2 3 2" xfId="49041"/>
    <cellStyle name="Normal 4 2 4 4 2 4" xfId="39996"/>
    <cellStyle name="Normal 4 2 4 4 2 5" xfId="26430"/>
    <cellStyle name="Normal 4 2 4 4 3" xfId="6200"/>
    <cellStyle name="Normal 4 2 4 4 3 2" xfId="18831"/>
    <cellStyle name="Normal 4 2 4 4 3 2 2" xfId="54047"/>
    <cellStyle name="Normal 4 2 4 4 3 3" xfId="41450"/>
    <cellStyle name="Normal 4 2 4 4 3 4" xfId="31436"/>
    <cellStyle name="Normal 4 2 4 4 4" xfId="7659"/>
    <cellStyle name="Normal 4 2 4 4 4 2" xfId="20285"/>
    <cellStyle name="Normal 4 2 4 4 4 2 2" xfId="55501"/>
    <cellStyle name="Normal 4 2 4 4 4 3" xfId="42904"/>
    <cellStyle name="Normal 4 2 4 4 4 4" xfId="32890"/>
    <cellStyle name="Normal 4 2 4 4 5" xfId="9440"/>
    <cellStyle name="Normal 4 2 4 4 5 2" xfId="22061"/>
    <cellStyle name="Normal 4 2 4 4 5 2 2" xfId="57277"/>
    <cellStyle name="Normal 4 2 4 4 5 3" xfId="44680"/>
    <cellStyle name="Normal 4 2 4 4 5 4" xfId="34666"/>
    <cellStyle name="Normal 4 2 4 4 6" xfId="11234"/>
    <cellStyle name="Normal 4 2 4 4 6 2" xfId="23837"/>
    <cellStyle name="Normal 4 2 4 4 6 2 2" xfId="59053"/>
    <cellStyle name="Normal 4 2 4 4 6 3" xfId="46456"/>
    <cellStyle name="Normal 4 2 4 4 6 4" xfId="36442"/>
    <cellStyle name="Normal 4 2 4 4 7" xfId="15601"/>
    <cellStyle name="Normal 4 2 4 4 7 2" xfId="50817"/>
    <cellStyle name="Normal 4 2 4 4 7 3" xfId="28206"/>
    <cellStyle name="Normal 4 2 4 4 8" xfId="12692"/>
    <cellStyle name="Normal 4 2 4 4 8 2" xfId="47910"/>
    <cellStyle name="Normal 4 2 4 4 9" xfId="38220"/>
    <cellStyle name="Normal 4 2 4 5" xfId="3421"/>
    <cellStyle name="Normal 4 2 4 5 10" xfId="26917"/>
    <cellStyle name="Normal 4 2 4 5 11" xfId="61321"/>
    <cellStyle name="Normal 4 2 4 5 2" xfId="5217"/>
    <cellStyle name="Normal 4 2 4 5 2 2" xfId="17864"/>
    <cellStyle name="Normal 4 2 4 5 2 2 2" xfId="53080"/>
    <cellStyle name="Normal 4 2 4 5 2 3" xfId="40483"/>
    <cellStyle name="Normal 4 2 4 5 2 4" xfId="30469"/>
    <cellStyle name="Normal 4 2 4 5 3" xfId="6687"/>
    <cellStyle name="Normal 4 2 4 5 3 2" xfId="19318"/>
    <cellStyle name="Normal 4 2 4 5 3 2 2" xfId="54534"/>
    <cellStyle name="Normal 4 2 4 5 3 3" xfId="41937"/>
    <cellStyle name="Normal 4 2 4 5 3 4" xfId="31923"/>
    <cellStyle name="Normal 4 2 4 5 4" xfId="8146"/>
    <cellStyle name="Normal 4 2 4 5 4 2" xfId="20772"/>
    <cellStyle name="Normal 4 2 4 5 4 2 2" xfId="55988"/>
    <cellStyle name="Normal 4 2 4 5 4 3" xfId="43391"/>
    <cellStyle name="Normal 4 2 4 5 4 4" xfId="33377"/>
    <cellStyle name="Normal 4 2 4 5 5" xfId="9927"/>
    <cellStyle name="Normal 4 2 4 5 5 2" xfId="22548"/>
    <cellStyle name="Normal 4 2 4 5 5 2 2" xfId="57764"/>
    <cellStyle name="Normal 4 2 4 5 5 3" xfId="45167"/>
    <cellStyle name="Normal 4 2 4 5 5 4" xfId="35153"/>
    <cellStyle name="Normal 4 2 4 5 6" xfId="11721"/>
    <cellStyle name="Normal 4 2 4 5 6 2" xfId="24324"/>
    <cellStyle name="Normal 4 2 4 5 6 2 2" xfId="59540"/>
    <cellStyle name="Normal 4 2 4 5 6 3" xfId="46943"/>
    <cellStyle name="Normal 4 2 4 5 6 4" xfId="36929"/>
    <cellStyle name="Normal 4 2 4 5 7" xfId="16088"/>
    <cellStyle name="Normal 4 2 4 5 7 2" xfId="51304"/>
    <cellStyle name="Normal 4 2 4 5 7 3" xfId="28693"/>
    <cellStyle name="Normal 4 2 4 5 8" xfId="14310"/>
    <cellStyle name="Normal 4 2 4 5 8 2" xfId="49528"/>
    <cellStyle name="Normal 4 2 4 5 9" xfId="38707"/>
    <cellStyle name="Normal 4 2 4 6" xfId="2581"/>
    <cellStyle name="Normal 4 2 4 6 10" xfId="26108"/>
    <cellStyle name="Normal 4 2 4 6 11" xfId="60512"/>
    <cellStyle name="Normal 4 2 4 6 2" xfId="4408"/>
    <cellStyle name="Normal 4 2 4 6 2 2" xfId="17055"/>
    <cellStyle name="Normal 4 2 4 6 2 2 2" xfId="52271"/>
    <cellStyle name="Normal 4 2 4 6 2 3" xfId="39674"/>
    <cellStyle name="Normal 4 2 4 6 2 4" xfId="29660"/>
    <cellStyle name="Normal 4 2 4 6 3" xfId="5878"/>
    <cellStyle name="Normal 4 2 4 6 3 2" xfId="18509"/>
    <cellStyle name="Normal 4 2 4 6 3 2 2" xfId="53725"/>
    <cellStyle name="Normal 4 2 4 6 3 3" xfId="41128"/>
    <cellStyle name="Normal 4 2 4 6 3 4" xfId="31114"/>
    <cellStyle name="Normal 4 2 4 6 4" xfId="7337"/>
    <cellStyle name="Normal 4 2 4 6 4 2" xfId="19963"/>
    <cellStyle name="Normal 4 2 4 6 4 2 2" xfId="55179"/>
    <cellStyle name="Normal 4 2 4 6 4 3" xfId="42582"/>
    <cellStyle name="Normal 4 2 4 6 4 4" xfId="32568"/>
    <cellStyle name="Normal 4 2 4 6 5" xfId="9118"/>
    <cellStyle name="Normal 4 2 4 6 5 2" xfId="21739"/>
    <cellStyle name="Normal 4 2 4 6 5 2 2" xfId="56955"/>
    <cellStyle name="Normal 4 2 4 6 5 3" xfId="44358"/>
    <cellStyle name="Normal 4 2 4 6 5 4" xfId="34344"/>
    <cellStyle name="Normal 4 2 4 6 6" xfId="10912"/>
    <cellStyle name="Normal 4 2 4 6 6 2" xfId="23515"/>
    <cellStyle name="Normal 4 2 4 6 6 2 2" xfId="58731"/>
    <cellStyle name="Normal 4 2 4 6 6 3" xfId="46134"/>
    <cellStyle name="Normal 4 2 4 6 6 4" xfId="36120"/>
    <cellStyle name="Normal 4 2 4 6 7" xfId="15279"/>
    <cellStyle name="Normal 4 2 4 6 7 2" xfId="50495"/>
    <cellStyle name="Normal 4 2 4 6 7 3" xfId="27884"/>
    <cellStyle name="Normal 4 2 4 6 8" xfId="13501"/>
    <cellStyle name="Normal 4 2 4 6 8 2" xfId="48719"/>
    <cellStyle name="Normal 4 2 4 6 9" xfId="37898"/>
    <cellStyle name="Normal 4 2 4 7" xfId="3745"/>
    <cellStyle name="Normal 4 2 4 7 2" xfId="8469"/>
    <cellStyle name="Normal 4 2 4 7 2 2" xfId="21095"/>
    <cellStyle name="Normal 4 2 4 7 2 2 2" xfId="56311"/>
    <cellStyle name="Normal 4 2 4 7 2 3" xfId="43714"/>
    <cellStyle name="Normal 4 2 4 7 2 4" xfId="33700"/>
    <cellStyle name="Normal 4 2 4 7 3" xfId="10250"/>
    <cellStyle name="Normal 4 2 4 7 3 2" xfId="22871"/>
    <cellStyle name="Normal 4 2 4 7 3 2 2" xfId="58087"/>
    <cellStyle name="Normal 4 2 4 7 3 3" xfId="45490"/>
    <cellStyle name="Normal 4 2 4 7 3 4" xfId="35476"/>
    <cellStyle name="Normal 4 2 4 7 4" xfId="12046"/>
    <cellStyle name="Normal 4 2 4 7 4 2" xfId="24647"/>
    <cellStyle name="Normal 4 2 4 7 4 2 2" xfId="59863"/>
    <cellStyle name="Normal 4 2 4 7 4 3" xfId="47266"/>
    <cellStyle name="Normal 4 2 4 7 4 4" xfId="37252"/>
    <cellStyle name="Normal 4 2 4 7 5" xfId="16411"/>
    <cellStyle name="Normal 4 2 4 7 5 2" xfId="51627"/>
    <cellStyle name="Normal 4 2 4 7 5 3" xfId="29016"/>
    <cellStyle name="Normal 4 2 4 7 6" xfId="14633"/>
    <cellStyle name="Normal 4 2 4 7 6 2" xfId="49851"/>
    <cellStyle name="Normal 4 2 4 7 7" xfId="39030"/>
    <cellStyle name="Normal 4 2 4 7 8" xfId="27240"/>
    <cellStyle name="Normal 4 2 4 8" xfId="4083"/>
    <cellStyle name="Normal 4 2 4 8 2" xfId="16733"/>
    <cellStyle name="Normal 4 2 4 8 2 2" xfId="51949"/>
    <cellStyle name="Normal 4 2 4 8 2 3" xfId="29338"/>
    <cellStyle name="Normal 4 2 4 8 3" xfId="13179"/>
    <cellStyle name="Normal 4 2 4 8 3 2" xfId="48397"/>
    <cellStyle name="Normal 4 2 4 8 4" xfId="39352"/>
    <cellStyle name="Normal 4 2 4 8 5" xfId="25786"/>
    <cellStyle name="Normal 4 2 4 9" xfId="5556"/>
    <cellStyle name="Normal 4 2 4 9 2" xfId="18187"/>
    <cellStyle name="Normal 4 2 4 9 2 2" xfId="53403"/>
    <cellStyle name="Normal 4 2 4 9 3" xfId="40806"/>
    <cellStyle name="Normal 4 2 4 9 4" xfId="30792"/>
    <cellStyle name="Normal 4 2 5" xfId="2325"/>
    <cellStyle name="Normal 4 2 5 10" xfId="10708"/>
    <cellStyle name="Normal 4 2 5 10 2" xfId="23319"/>
    <cellStyle name="Normal 4 2 5 10 2 2" xfId="58535"/>
    <cellStyle name="Normal 4 2 5 10 3" xfId="45938"/>
    <cellStyle name="Normal 4 2 5 10 4" xfId="35924"/>
    <cellStyle name="Normal 4 2 5 11" xfId="15037"/>
    <cellStyle name="Normal 4 2 5 11 2" xfId="50253"/>
    <cellStyle name="Normal 4 2 5 11 3" xfId="27642"/>
    <cellStyle name="Normal 4 2 5 12" xfId="12450"/>
    <cellStyle name="Normal 4 2 5 12 2" xfId="47668"/>
    <cellStyle name="Normal 4 2 5 13" xfId="37656"/>
    <cellStyle name="Normal 4 2 5 14" xfId="25057"/>
    <cellStyle name="Normal 4 2 5 15" xfId="60270"/>
    <cellStyle name="Normal 4 2 5 2" xfId="3172"/>
    <cellStyle name="Normal 4 2 5 2 10" xfId="25541"/>
    <cellStyle name="Normal 4 2 5 2 11" xfId="61076"/>
    <cellStyle name="Normal 4 2 5 2 2" xfId="4972"/>
    <cellStyle name="Normal 4 2 5 2 2 2" xfId="17619"/>
    <cellStyle name="Normal 4 2 5 2 2 2 2" xfId="52835"/>
    <cellStyle name="Normal 4 2 5 2 2 2 3" xfId="30224"/>
    <cellStyle name="Normal 4 2 5 2 2 3" xfId="14065"/>
    <cellStyle name="Normal 4 2 5 2 2 3 2" xfId="49283"/>
    <cellStyle name="Normal 4 2 5 2 2 4" xfId="40238"/>
    <cellStyle name="Normal 4 2 5 2 2 5" xfId="26672"/>
    <cellStyle name="Normal 4 2 5 2 3" xfId="6442"/>
    <cellStyle name="Normal 4 2 5 2 3 2" xfId="19073"/>
    <cellStyle name="Normal 4 2 5 2 3 2 2" xfId="54289"/>
    <cellStyle name="Normal 4 2 5 2 3 3" xfId="41692"/>
    <cellStyle name="Normal 4 2 5 2 3 4" xfId="31678"/>
    <cellStyle name="Normal 4 2 5 2 4" xfId="7901"/>
    <cellStyle name="Normal 4 2 5 2 4 2" xfId="20527"/>
    <cellStyle name="Normal 4 2 5 2 4 2 2" xfId="55743"/>
    <cellStyle name="Normal 4 2 5 2 4 3" xfId="43146"/>
    <cellStyle name="Normal 4 2 5 2 4 4" xfId="33132"/>
    <cellStyle name="Normal 4 2 5 2 5" xfId="9682"/>
    <cellStyle name="Normal 4 2 5 2 5 2" xfId="22303"/>
    <cellStyle name="Normal 4 2 5 2 5 2 2" xfId="57519"/>
    <cellStyle name="Normal 4 2 5 2 5 3" xfId="44922"/>
    <cellStyle name="Normal 4 2 5 2 5 4" xfId="34908"/>
    <cellStyle name="Normal 4 2 5 2 6" xfId="11476"/>
    <cellStyle name="Normal 4 2 5 2 6 2" xfId="24079"/>
    <cellStyle name="Normal 4 2 5 2 6 2 2" xfId="59295"/>
    <cellStyle name="Normal 4 2 5 2 6 3" xfId="46698"/>
    <cellStyle name="Normal 4 2 5 2 6 4" xfId="36684"/>
    <cellStyle name="Normal 4 2 5 2 7" xfId="15843"/>
    <cellStyle name="Normal 4 2 5 2 7 2" xfId="51059"/>
    <cellStyle name="Normal 4 2 5 2 7 3" xfId="28448"/>
    <cellStyle name="Normal 4 2 5 2 8" xfId="12934"/>
    <cellStyle name="Normal 4 2 5 2 8 2" xfId="48152"/>
    <cellStyle name="Normal 4 2 5 2 9" xfId="38462"/>
    <cellStyle name="Normal 4 2 5 3" xfId="3501"/>
    <cellStyle name="Normal 4 2 5 3 10" xfId="26997"/>
    <cellStyle name="Normal 4 2 5 3 11" xfId="61401"/>
    <cellStyle name="Normal 4 2 5 3 2" xfId="5297"/>
    <cellStyle name="Normal 4 2 5 3 2 2" xfId="17944"/>
    <cellStyle name="Normal 4 2 5 3 2 2 2" xfId="53160"/>
    <cellStyle name="Normal 4 2 5 3 2 3" xfId="40563"/>
    <cellStyle name="Normal 4 2 5 3 2 4" xfId="30549"/>
    <cellStyle name="Normal 4 2 5 3 3" xfId="6767"/>
    <cellStyle name="Normal 4 2 5 3 3 2" xfId="19398"/>
    <cellStyle name="Normal 4 2 5 3 3 2 2" xfId="54614"/>
    <cellStyle name="Normal 4 2 5 3 3 3" xfId="42017"/>
    <cellStyle name="Normal 4 2 5 3 3 4" xfId="32003"/>
    <cellStyle name="Normal 4 2 5 3 4" xfId="8226"/>
    <cellStyle name="Normal 4 2 5 3 4 2" xfId="20852"/>
    <cellStyle name="Normal 4 2 5 3 4 2 2" xfId="56068"/>
    <cellStyle name="Normal 4 2 5 3 4 3" xfId="43471"/>
    <cellStyle name="Normal 4 2 5 3 4 4" xfId="33457"/>
    <cellStyle name="Normal 4 2 5 3 5" xfId="10007"/>
    <cellStyle name="Normal 4 2 5 3 5 2" xfId="22628"/>
    <cellStyle name="Normal 4 2 5 3 5 2 2" xfId="57844"/>
    <cellStyle name="Normal 4 2 5 3 5 3" xfId="45247"/>
    <cellStyle name="Normal 4 2 5 3 5 4" xfId="35233"/>
    <cellStyle name="Normal 4 2 5 3 6" xfId="11801"/>
    <cellStyle name="Normal 4 2 5 3 6 2" xfId="24404"/>
    <cellStyle name="Normal 4 2 5 3 6 2 2" xfId="59620"/>
    <cellStyle name="Normal 4 2 5 3 6 3" xfId="47023"/>
    <cellStyle name="Normal 4 2 5 3 6 4" xfId="37009"/>
    <cellStyle name="Normal 4 2 5 3 7" xfId="16168"/>
    <cellStyle name="Normal 4 2 5 3 7 2" xfId="51384"/>
    <cellStyle name="Normal 4 2 5 3 7 3" xfId="28773"/>
    <cellStyle name="Normal 4 2 5 3 8" xfId="14390"/>
    <cellStyle name="Normal 4 2 5 3 8 2" xfId="49608"/>
    <cellStyle name="Normal 4 2 5 3 9" xfId="38787"/>
    <cellStyle name="Normal 4 2 5 4" xfId="2662"/>
    <cellStyle name="Normal 4 2 5 4 10" xfId="26188"/>
    <cellStyle name="Normal 4 2 5 4 11" xfId="60592"/>
    <cellStyle name="Normal 4 2 5 4 2" xfId="4488"/>
    <cellStyle name="Normal 4 2 5 4 2 2" xfId="17135"/>
    <cellStyle name="Normal 4 2 5 4 2 2 2" xfId="52351"/>
    <cellStyle name="Normal 4 2 5 4 2 3" xfId="39754"/>
    <cellStyle name="Normal 4 2 5 4 2 4" xfId="29740"/>
    <cellStyle name="Normal 4 2 5 4 3" xfId="5958"/>
    <cellStyle name="Normal 4 2 5 4 3 2" xfId="18589"/>
    <cellStyle name="Normal 4 2 5 4 3 2 2" xfId="53805"/>
    <cellStyle name="Normal 4 2 5 4 3 3" xfId="41208"/>
    <cellStyle name="Normal 4 2 5 4 3 4" xfId="31194"/>
    <cellStyle name="Normal 4 2 5 4 4" xfId="7417"/>
    <cellStyle name="Normal 4 2 5 4 4 2" xfId="20043"/>
    <cellStyle name="Normal 4 2 5 4 4 2 2" xfId="55259"/>
    <cellStyle name="Normal 4 2 5 4 4 3" xfId="42662"/>
    <cellStyle name="Normal 4 2 5 4 4 4" xfId="32648"/>
    <cellStyle name="Normal 4 2 5 4 5" xfId="9198"/>
    <cellStyle name="Normal 4 2 5 4 5 2" xfId="21819"/>
    <cellStyle name="Normal 4 2 5 4 5 2 2" xfId="57035"/>
    <cellStyle name="Normal 4 2 5 4 5 3" xfId="44438"/>
    <cellStyle name="Normal 4 2 5 4 5 4" xfId="34424"/>
    <cellStyle name="Normal 4 2 5 4 6" xfId="10992"/>
    <cellStyle name="Normal 4 2 5 4 6 2" xfId="23595"/>
    <cellStyle name="Normal 4 2 5 4 6 2 2" xfId="58811"/>
    <cellStyle name="Normal 4 2 5 4 6 3" xfId="46214"/>
    <cellStyle name="Normal 4 2 5 4 6 4" xfId="36200"/>
    <cellStyle name="Normal 4 2 5 4 7" xfId="15359"/>
    <cellStyle name="Normal 4 2 5 4 7 2" xfId="50575"/>
    <cellStyle name="Normal 4 2 5 4 7 3" xfId="27964"/>
    <cellStyle name="Normal 4 2 5 4 8" xfId="13581"/>
    <cellStyle name="Normal 4 2 5 4 8 2" xfId="48799"/>
    <cellStyle name="Normal 4 2 5 4 9" xfId="37978"/>
    <cellStyle name="Normal 4 2 5 5" xfId="3826"/>
    <cellStyle name="Normal 4 2 5 5 2" xfId="8549"/>
    <cellStyle name="Normal 4 2 5 5 2 2" xfId="21175"/>
    <cellStyle name="Normal 4 2 5 5 2 2 2" xfId="56391"/>
    <cellStyle name="Normal 4 2 5 5 2 3" xfId="43794"/>
    <cellStyle name="Normal 4 2 5 5 2 4" xfId="33780"/>
    <cellStyle name="Normal 4 2 5 5 3" xfId="10330"/>
    <cellStyle name="Normal 4 2 5 5 3 2" xfId="22951"/>
    <cellStyle name="Normal 4 2 5 5 3 2 2" xfId="58167"/>
    <cellStyle name="Normal 4 2 5 5 3 3" xfId="45570"/>
    <cellStyle name="Normal 4 2 5 5 3 4" xfId="35556"/>
    <cellStyle name="Normal 4 2 5 5 4" xfId="12126"/>
    <cellStyle name="Normal 4 2 5 5 4 2" xfId="24727"/>
    <cellStyle name="Normal 4 2 5 5 4 2 2" xfId="59943"/>
    <cellStyle name="Normal 4 2 5 5 4 3" xfId="47346"/>
    <cellStyle name="Normal 4 2 5 5 4 4" xfId="37332"/>
    <cellStyle name="Normal 4 2 5 5 5" xfId="16491"/>
    <cellStyle name="Normal 4 2 5 5 5 2" xfId="51707"/>
    <cellStyle name="Normal 4 2 5 5 5 3" xfId="29096"/>
    <cellStyle name="Normal 4 2 5 5 6" xfId="14713"/>
    <cellStyle name="Normal 4 2 5 5 6 2" xfId="49931"/>
    <cellStyle name="Normal 4 2 5 5 7" xfId="39110"/>
    <cellStyle name="Normal 4 2 5 5 8" xfId="27320"/>
    <cellStyle name="Normal 4 2 5 6" xfId="4166"/>
    <cellStyle name="Normal 4 2 5 6 2" xfId="16813"/>
    <cellStyle name="Normal 4 2 5 6 2 2" xfId="52029"/>
    <cellStyle name="Normal 4 2 5 6 2 3" xfId="29418"/>
    <cellStyle name="Normal 4 2 5 6 3" xfId="13259"/>
    <cellStyle name="Normal 4 2 5 6 3 2" xfId="48477"/>
    <cellStyle name="Normal 4 2 5 6 4" xfId="39432"/>
    <cellStyle name="Normal 4 2 5 6 5" xfId="25866"/>
    <cellStyle name="Normal 4 2 5 7" xfId="5636"/>
    <cellStyle name="Normal 4 2 5 7 2" xfId="18267"/>
    <cellStyle name="Normal 4 2 5 7 2 2" xfId="53483"/>
    <cellStyle name="Normal 4 2 5 7 3" xfId="40886"/>
    <cellStyle name="Normal 4 2 5 7 4" xfId="30872"/>
    <cellStyle name="Normal 4 2 5 8" xfId="7095"/>
    <cellStyle name="Normal 4 2 5 8 2" xfId="19721"/>
    <cellStyle name="Normal 4 2 5 8 2 2" xfId="54937"/>
    <cellStyle name="Normal 4 2 5 8 3" xfId="42340"/>
    <cellStyle name="Normal 4 2 5 8 4" xfId="32326"/>
    <cellStyle name="Normal 4 2 5 9" xfId="8876"/>
    <cellStyle name="Normal 4 2 5 9 2" xfId="21497"/>
    <cellStyle name="Normal 4 2 5 9 2 2" xfId="56713"/>
    <cellStyle name="Normal 4 2 5 9 3" xfId="44116"/>
    <cellStyle name="Normal 4 2 5 9 4" xfId="34102"/>
    <cellStyle name="Normal 4 2 6" xfId="3007"/>
    <cellStyle name="Normal 4 2 6 10" xfId="25382"/>
    <cellStyle name="Normal 4 2 6 11" xfId="60917"/>
    <cellStyle name="Normal 4 2 6 2" xfId="4813"/>
    <cellStyle name="Normal 4 2 6 2 2" xfId="17460"/>
    <cellStyle name="Normal 4 2 6 2 2 2" xfId="52676"/>
    <cellStyle name="Normal 4 2 6 2 2 3" xfId="30065"/>
    <cellStyle name="Normal 4 2 6 2 3" xfId="13906"/>
    <cellStyle name="Normal 4 2 6 2 3 2" xfId="49124"/>
    <cellStyle name="Normal 4 2 6 2 4" xfId="40079"/>
    <cellStyle name="Normal 4 2 6 2 5" xfId="26513"/>
    <cellStyle name="Normal 4 2 6 3" xfId="6283"/>
    <cellStyle name="Normal 4 2 6 3 2" xfId="18914"/>
    <cellStyle name="Normal 4 2 6 3 2 2" xfId="54130"/>
    <cellStyle name="Normal 4 2 6 3 3" xfId="41533"/>
    <cellStyle name="Normal 4 2 6 3 4" xfId="31519"/>
    <cellStyle name="Normal 4 2 6 4" xfId="7742"/>
    <cellStyle name="Normal 4 2 6 4 2" xfId="20368"/>
    <cellStyle name="Normal 4 2 6 4 2 2" xfId="55584"/>
    <cellStyle name="Normal 4 2 6 4 3" xfId="42987"/>
    <cellStyle name="Normal 4 2 6 4 4" xfId="32973"/>
    <cellStyle name="Normal 4 2 6 5" xfId="9523"/>
    <cellStyle name="Normal 4 2 6 5 2" xfId="22144"/>
    <cellStyle name="Normal 4 2 6 5 2 2" xfId="57360"/>
    <cellStyle name="Normal 4 2 6 5 3" xfId="44763"/>
    <cellStyle name="Normal 4 2 6 5 4" xfId="34749"/>
    <cellStyle name="Normal 4 2 6 6" xfId="11317"/>
    <cellStyle name="Normal 4 2 6 6 2" xfId="23920"/>
    <cellStyle name="Normal 4 2 6 6 2 2" xfId="59136"/>
    <cellStyle name="Normal 4 2 6 6 3" xfId="46539"/>
    <cellStyle name="Normal 4 2 6 6 4" xfId="36525"/>
    <cellStyle name="Normal 4 2 6 7" xfId="15684"/>
    <cellStyle name="Normal 4 2 6 7 2" xfId="50900"/>
    <cellStyle name="Normal 4 2 6 7 3" xfId="28289"/>
    <cellStyle name="Normal 4 2 6 8" xfId="12775"/>
    <cellStyle name="Normal 4 2 6 8 2" xfId="47993"/>
    <cellStyle name="Normal 4 2 6 9" xfId="38303"/>
    <cellStyle name="Normal 4 2 7" xfId="2839"/>
    <cellStyle name="Normal 4 2 7 10" xfId="25227"/>
    <cellStyle name="Normal 4 2 7 11" xfId="60762"/>
    <cellStyle name="Normal 4 2 7 2" xfId="4658"/>
    <cellStyle name="Normal 4 2 7 2 2" xfId="17305"/>
    <cellStyle name="Normal 4 2 7 2 2 2" xfId="52521"/>
    <cellStyle name="Normal 4 2 7 2 2 3" xfId="29910"/>
    <cellStyle name="Normal 4 2 7 2 3" xfId="13751"/>
    <cellStyle name="Normal 4 2 7 2 3 2" xfId="48969"/>
    <cellStyle name="Normal 4 2 7 2 4" xfId="39924"/>
    <cellStyle name="Normal 4 2 7 2 5" xfId="26358"/>
    <cellStyle name="Normal 4 2 7 3" xfId="6128"/>
    <cellStyle name="Normal 4 2 7 3 2" xfId="18759"/>
    <cellStyle name="Normal 4 2 7 3 2 2" xfId="53975"/>
    <cellStyle name="Normal 4 2 7 3 3" xfId="41378"/>
    <cellStyle name="Normal 4 2 7 3 4" xfId="31364"/>
    <cellStyle name="Normal 4 2 7 4" xfId="7587"/>
    <cellStyle name="Normal 4 2 7 4 2" xfId="20213"/>
    <cellStyle name="Normal 4 2 7 4 2 2" xfId="55429"/>
    <cellStyle name="Normal 4 2 7 4 3" xfId="42832"/>
    <cellStyle name="Normal 4 2 7 4 4" xfId="32818"/>
    <cellStyle name="Normal 4 2 7 5" xfId="9368"/>
    <cellStyle name="Normal 4 2 7 5 2" xfId="21989"/>
    <cellStyle name="Normal 4 2 7 5 2 2" xfId="57205"/>
    <cellStyle name="Normal 4 2 7 5 3" xfId="44608"/>
    <cellStyle name="Normal 4 2 7 5 4" xfId="34594"/>
    <cellStyle name="Normal 4 2 7 6" xfId="11162"/>
    <cellStyle name="Normal 4 2 7 6 2" xfId="23765"/>
    <cellStyle name="Normal 4 2 7 6 2 2" xfId="58981"/>
    <cellStyle name="Normal 4 2 7 6 3" xfId="46384"/>
    <cellStyle name="Normal 4 2 7 6 4" xfId="36370"/>
    <cellStyle name="Normal 4 2 7 7" xfId="15529"/>
    <cellStyle name="Normal 4 2 7 7 2" xfId="50745"/>
    <cellStyle name="Normal 4 2 7 7 3" xfId="28134"/>
    <cellStyle name="Normal 4 2 7 8" xfId="12620"/>
    <cellStyle name="Normal 4 2 7 8 2" xfId="47838"/>
    <cellStyle name="Normal 4 2 7 9" xfId="38148"/>
    <cellStyle name="Normal 4 2 8" xfId="3349"/>
    <cellStyle name="Normal 4 2 8 10" xfId="26845"/>
    <cellStyle name="Normal 4 2 8 11" xfId="61249"/>
    <cellStyle name="Normal 4 2 8 2" xfId="5145"/>
    <cellStyle name="Normal 4 2 8 2 2" xfId="17792"/>
    <cellStyle name="Normal 4 2 8 2 2 2" xfId="53008"/>
    <cellStyle name="Normal 4 2 8 2 3" xfId="40411"/>
    <cellStyle name="Normal 4 2 8 2 4" xfId="30397"/>
    <cellStyle name="Normal 4 2 8 3" xfId="6615"/>
    <cellStyle name="Normal 4 2 8 3 2" xfId="19246"/>
    <cellStyle name="Normal 4 2 8 3 2 2" xfId="54462"/>
    <cellStyle name="Normal 4 2 8 3 3" xfId="41865"/>
    <cellStyle name="Normal 4 2 8 3 4" xfId="31851"/>
    <cellStyle name="Normal 4 2 8 4" xfId="8074"/>
    <cellStyle name="Normal 4 2 8 4 2" xfId="20700"/>
    <cellStyle name="Normal 4 2 8 4 2 2" xfId="55916"/>
    <cellStyle name="Normal 4 2 8 4 3" xfId="43319"/>
    <cellStyle name="Normal 4 2 8 4 4" xfId="33305"/>
    <cellStyle name="Normal 4 2 8 5" xfId="9855"/>
    <cellStyle name="Normal 4 2 8 5 2" xfId="22476"/>
    <cellStyle name="Normal 4 2 8 5 2 2" xfId="57692"/>
    <cellStyle name="Normal 4 2 8 5 3" xfId="45095"/>
    <cellStyle name="Normal 4 2 8 5 4" xfId="35081"/>
    <cellStyle name="Normal 4 2 8 6" xfId="11649"/>
    <cellStyle name="Normal 4 2 8 6 2" xfId="24252"/>
    <cellStyle name="Normal 4 2 8 6 2 2" xfId="59468"/>
    <cellStyle name="Normal 4 2 8 6 3" xfId="46871"/>
    <cellStyle name="Normal 4 2 8 6 4" xfId="36857"/>
    <cellStyle name="Normal 4 2 8 7" xfId="16016"/>
    <cellStyle name="Normal 4 2 8 7 2" xfId="51232"/>
    <cellStyle name="Normal 4 2 8 7 3" xfId="28621"/>
    <cellStyle name="Normal 4 2 8 8" xfId="14238"/>
    <cellStyle name="Normal 4 2 8 8 2" xfId="49456"/>
    <cellStyle name="Normal 4 2 8 9" xfId="38635"/>
    <cellStyle name="Normal 4 2 9" xfId="2509"/>
    <cellStyle name="Normal 4 2 9 10" xfId="26036"/>
    <cellStyle name="Normal 4 2 9 11" xfId="60440"/>
    <cellStyle name="Normal 4 2 9 2" xfId="4336"/>
    <cellStyle name="Normal 4 2 9 2 2" xfId="16983"/>
    <cellStyle name="Normal 4 2 9 2 2 2" xfId="52199"/>
    <cellStyle name="Normal 4 2 9 2 3" xfId="39602"/>
    <cellStyle name="Normal 4 2 9 2 4" xfId="29588"/>
    <cellStyle name="Normal 4 2 9 3" xfId="5806"/>
    <cellStyle name="Normal 4 2 9 3 2" xfId="18437"/>
    <cellStyle name="Normal 4 2 9 3 2 2" xfId="53653"/>
    <cellStyle name="Normal 4 2 9 3 3" xfId="41056"/>
    <cellStyle name="Normal 4 2 9 3 4" xfId="31042"/>
    <cellStyle name="Normal 4 2 9 4" xfId="7265"/>
    <cellStyle name="Normal 4 2 9 4 2" xfId="19891"/>
    <cellStyle name="Normal 4 2 9 4 2 2" xfId="55107"/>
    <cellStyle name="Normal 4 2 9 4 3" xfId="42510"/>
    <cellStyle name="Normal 4 2 9 4 4" xfId="32496"/>
    <cellStyle name="Normal 4 2 9 5" xfId="9046"/>
    <cellStyle name="Normal 4 2 9 5 2" xfId="21667"/>
    <cellStyle name="Normal 4 2 9 5 2 2" xfId="56883"/>
    <cellStyle name="Normal 4 2 9 5 3" xfId="44286"/>
    <cellStyle name="Normal 4 2 9 5 4" xfId="34272"/>
    <cellStyle name="Normal 4 2 9 6" xfId="10840"/>
    <cellStyle name="Normal 4 2 9 6 2" xfId="23443"/>
    <cellStyle name="Normal 4 2 9 6 2 2" xfId="58659"/>
    <cellStyle name="Normal 4 2 9 6 3" xfId="46062"/>
    <cellStyle name="Normal 4 2 9 6 4" xfId="36048"/>
    <cellStyle name="Normal 4 2 9 7" xfId="15207"/>
    <cellStyle name="Normal 4 2 9 7 2" xfId="50423"/>
    <cellStyle name="Normal 4 2 9 7 3" xfId="27812"/>
    <cellStyle name="Normal 4 2 9 8" xfId="13429"/>
    <cellStyle name="Normal 4 2 9 8 2" xfId="48647"/>
    <cellStyle name="Normal 4 2 9 9" xfId="37826"/>
    <cellStyle name="Normal 4 2_District Target Attainment" xfId="1173"/>
    <cellStyle name="Normal 4 20" xfId="12253"/>
    <cellStyle name="Normal 4 20 2" xfId="47471"/>
    <cellStyle name="Normal 4 21" xfId="37458"/>
    <cellStyle name="Normal 4 22" xfId="24860"/>
    <cellStyle name="Normal 4 23" xfId="60073"/>
    <cellStyle name="Normal 4 24" xfId="61513"/>
    <cellStyle name="Normal 4 3" xfId="626"/>
    <cellStyle name="Normal 4 3 2" xfId="627"/>
    <cellStyle name="Normal 4 3 3" xfId="628"/>
    <cellStyle name="Normal 4 3 3 2" xfId="1800"/>
    <cellStyle name="Normal 4 3 3_District Target Attainment" xfId="1176"/>
    <cellStyle name="Normal 4 3 4" xfId="1799"/>
    <cellStyle name="Normal 4 3_District Target Attainment" xfId="1175"/>
    <cellStyle name="Normal 4 4" xfId="629"/>
    <cellStyle name="Normal 4 5" xfId="630"/>
    <cellStyle name="Normal 4 6" xfId="1290"/>
    <cellStyle name="Normal 4 6 10" xfId="6969"/>
    <cellStyle name="Normal 4 6 10 2" xfId="19596"/>
    <cellStyle name="Normal 4 6 10 2 2" xfId="54812"/>
    <cellStyle name="Normal 4 6 10 3" xfId="42215"/>
    <cellStyle name="Normal 4 6 10 4" xfId="32201"/>
    <cellStyle name="Normal 4 6 11" xfId="8750"/>
    <cellStyle name="Normal 4 6 11 2" xfId="21372"/>
    <cellStyle name="Normal 4 6 11 2 2" xfId="56588"/>
    <cellStyle name="Normal 4 6 11 3" xfId="43991"/>
    <cellStyle name="Normal 4 6 11 4" xfId="33977"/>
    <cellStyle name="Normal 4 6 12" xfId="10709"/>
    <cellStyle name="Normal 4 6 12 2" xfId="23320"/>
    <cellStyle name="Normal 4 6 12 2 2" xfId="58536"/>
    <cellStyle name="Normal 4 6 12 3" xfId="45939"/>
    <cellStyle name="Normal 4 6 12 4" xfId="35925"/>
    <cellStyle name="Normal 4 6 13" xfId="14911"/>
    <cellStyle name="Normal 4 6 13 2" xfId="50128"/>
    <cellStyle name="Normal 4 6 13 3" xfId="27517"/>
    <cellStyle name="Normal 4 6 14" xfId="12325"/>
    <cellStyle name="Normal 4 6 14 2" xfId="47543"/>
    <cellStyle name="Normal 4 6 15" xfId="37530"/>
    <cellStyle name="Normal 4 6 16" xfId="24932"/>
    <cellStyle name="Normal 4 6 17" xfId="60145"/>
    <cellStyle name="Normal 4 6 2" xfId="2355"/>
    <cellStyle name="Normal 4 6 2 10" xfId="10710"/>
    <cellStyle name="Normal 4 6 2 10 2" xfId="23321"/>
    <cellStyle name="Normal 4 6 2 10 2 2" xfId="58537"/>
    <cellStyle name="Normal 4 6 2 10 3" xfId="45940"/>
    <cellStyle name="Normal 4 6 2 10 4" xfId="35926"/>
    <cellStyle name="Normal 4 6 2 11" xfId="15066"/>
    <cellStyle name="Normal 4 6 2 11 2" xfId="50282"/>
    <cellStyle name="Normal 4 6 2 11 3" xfId="27671"/>
    <cellStyle name="Normal 4 6 2 12" xfId="12479"/>
    <cellStyle name="Normal 4 6 2 12 2" xfId="47697"/>
    <cellStyle name="Normal 4 6 2 13" xfId="37685"/>
    <cellStyle name="Normal 4 6 2 14" xfId="25086"/>
    <cellStyle name="Normal 4 6 2 15" xfId="60299"/>
    <cellStyle name="Normal 4 6 2 2" xfId="3201"/>
    <cellStyle name="Normal 4 6 2 2 10" xfId="25570"/>
    <cellStyle name="Normal 4 6 2 2 11" xfId="61105"/>
    <cellStyle name="Normal 4 6 2 2 2" xfId="5001"/>
    <cellStyle name="Normal 4 6 2 2 2 2" xfId="17648"/>
    <cellStyle name="Normal 4 6 2 2 2 2 2" xfId="52864"/>
    <cellStyle name="Normal 4 6 2 2 2 2 3" xfId="30253"/>
    <cellStyle name="Normal 4 6 2 2 2 3" xfId="14094"/>
    <cellStyle name="Normal 4 6 2 2 2 3 2" xfId="49312"/>
    <cellStyle name="Normal 4 6 2 2 2 4" xfId="40267"/>
    <cellStyle name="Normal 4 6 2 2 2 5" xfId="26701"/>
    <cellStyle name="Normal 4 6 2 2 3" xfId="6471"/>
    <cellStyle name="Normal 4 6 2 2 3 2" xfId="19102"/>
    <cellStyle name="Normal 4 6 2 2 3 2 2" xfId="54318"/>
    <cellStyle name="Normal 4 6 2 2 3 3" xfId="41721"/>
    <cellStyle name="Normal 4 6 2 2 3 4" xfId="31707"/>
    <cellStyle name="Normal 4 6 2 2 4" xfId="7930"/>
    <cellStyle name="Normal 4 6 2 2 4 2" xfId="20556"/>
    <cellStyle name="Normal 4 6 2 2 4 2 2" xfId="55772"/>
    <cellStyle name="Normal 4 6 2 2 4 3" xfId="43175"/>
    <cellStyle name="Normal 4 6 2 2 4 4" xfId="33161"/>
    <cellStyle name="Normal 4 6 2 2 5" xfId="9711"/>
    <cellStyle name="Normal 4 6 2 2 5 2" xfId="22332"/>
    <cellStyle name="Normal 4 6 2 2 5 2 2" xfId="57548"/>
    <cellStyle name="Normal 4 6 2 2 5 3" xfId="44951"/>
    <cellStyle name="Normal 4 6 2 2 5 4" xfId="34937"/>
    <cellStyle name="Normal 4 6 2 2 6" xfId="11505"/>
    <cellStyle name="Normal 4 6 2 2 6 2" xfId="24108"/>
    <cellStyle name="Normal 4 6 2 2 6 2 2" xfId="59324"/>
    <cellStyle name="Normal 4 6 2 2 6 3" xfId="46727"/>
    <cellStyle name="Normal 4 6 2 2 6 4" xfId="36713"/>
    <cellStyle name="Normal 4 6 2 2 7" xfId="15872"/>
    <cellStyle name="Normal 4 6 2 2 7 2" xfId="51088"/>
    <cellStyle name="Normal 4 6 2 2 7 3" xfId="28477"/>
    <cellStyle name="Normal 4 6 2 2 8" xfId="12963"/>
    <cellStyle name="Normal 4 6 2 2 8 2" xfId="48181"/>
    <cellStyle name="Normal 4 6 2 2 9" xfId="38491"/>
    <cellStyle name="Normal 4 6 2 3" xfId="3530"/>
    <cellStyle name="Normal 4 6 2 3 10" xfId="27026"/>
    <cellStyle name="Normal 4 6 2 3 11" xfId="61430"/>
    <cellStyle name="Normal 4 6 2 3 2" xfId="5326"/>
    <cellStyle name="Normal 4 6 2 3 2 2" xfId="17973"/>
    <cellStyle name="Normal 4 6 2 3 2 2 2" xfId="53189"/>
    <cellStyle name="Normal 4 6 2 3 2 3" xfId="40592"/>
    <cellStyle name="Normal 4 6 2 3 2 4" xfId="30578"/>
    <cellStyle name="Normal 4 6 2 3 3" xfId="6796"/>
    <cellStyle name="Normal 4 6 2 3 3 2" xfId="19427"/>
    <cellStyle name="Normal 4 6 2 3 3 2 2" xfId="54643"/>
    <cellStyle name="Normal 4 6 2 3 3 3" xfId="42046"/>
    <cellStyle name="Normal 4 6 2 3 3 4" xfId="32032"/>
    <cellStyle name="Normal 4 6 2 3 4" xfId="8255"/>
    <cellStyle name="Normal 4 6 2 3 4 2" xfId="20881"/>
    <cellStyle name="Normal 4 6 2 3 4 2 2" xfId="56097"/>
    <cellStyle name="Normal 4 6 2 3 4 3" xfId="43500"/>
    <cellStyle name="Normal 4 6 2 3 4 4" xfId="33486"/>
    <cellStyle name="Normal 4 6 2 3 5" xfId="10036"/>
    <cellStyle name="Normal 4 6 2 3 5 2" xfId="22657"/>
    <cellStyle name="Normal 4 6 2 3 5 2 2" xfId="57873"/>
    <cellStyle name="Normal 4 6 2 3 5 3" xfId="45276"/>
    <cellStyle name="Normal 4 6 2 3 5 4" xfId="35262"/>
    <cellStyle name="Normal 4 6 2 3 6" xfId="11830"/>
    <cellStyle name="Normal 4 6 2 3 6 2" xfId="24433"/>
    <cellStyle name="Normal 4 6 2 3 6 2 2" xfId="59649"/>
    <cellStyle name="Normal 4 6 2 3 6 3" xfId="47052"/>
    <cellStyle name="Normal 4 6 2 3 6 4" xfId="37038"/>
    <cellStyle name="Normal 4 6 2 3 7" xfId="16197"/>
    <cellStyle name="Normal 4 6 2 3 7 2" xfId="51413"/>
    <cellStyle name="Normal 4 6 2 3 7 3" xfId="28802"/>
    <cellStyle name="Normal 4 6 2 3 8" xfId="14419"/>
    <cellStyle name="Normal 4 6 2 3 8 2" xfId="49637"/>
    <cellStyle name="Normal 4 6 2 3 9" xfId="38816"/>
    <cellStyle name="Normal 4 6 2 4" xfId="2691"/>
    <cellStyle name="Normal 4 6 2 4 10" xfId="26217"/>
    <cellStyle name="Normal 4 6 2 4 11" xfId="60621"/>
    <cellStyle name="Normal 4 6 2 4 2" xfId="4517"/>
    <cellStyle name="Normal 4 6 2 4 2 2" xfId="17164"/>
    <cellStyle name="Normal 4 6 2 4 2 2 2" xfId="52380"/>
    <cellStyle name="Normal 4 6 2 4 2 3" xfId="39783"/>
    <cellStyle name="Normal 4 6 2 4 2 4" xfId="29769"/>
    <cellStyle name="Normal 4 6 2 4 3" xfId="5987"/>
    <cellStyle name="Normal 4 6 2 4 3 2" xfId="18618"/>
    <cellStyle name="Normal 4 6 2 4 3 2 2" xfId="53834"/>
    <cellStyle name="Normal 4 6 2 4 3 3" xfId="41237"/>
    <cellStyle name="Normal 4 6 2 4 3 4" xfId="31223"/>
    <cellStyle name="Normal 4 6 2 4 4" xfId="7446"/>
    <cellStyle name="Normal 4 6 2 4 4 2" xfId="20072"/>
    <cellStyle name="Normal 4 6 2 4 4 2 2" xfId="55288"/>
    <cellStyle name="Normal 4 6 2 4 4 3" xfId="42691"/>
    <cellStyle name="Normal 4 6 2 4 4 4" xfId="32677"/>
    <cellStyle name="Normal 4 6 2 4 5" xfId="9227"/>
    <cellStyle name="Normal 4 6 2 4 5 2" xfId="21848"/>
    <cellStyle name="Normal 4 6 2 4 5 2 2" xfId="57064"/>
    <cellStyle name="Normal 4 6 2 4 5 3" xfId="44467"/>
    <cellStyle name="Normal 4 6 2 4 5 4" xfId="34453"/>
    <cellStyle name="Normal 4 6 2 4 6" xfId="11021"/>
    <cellStyle name="Normal 4 6 2 4 6 2" xfId="23624"/>
    <cellStyle name="Normal 4 6 2 4 6 2 2" xfId="58840"/>
    <cellStyle name="Normal 4 6 2 4 6 3" xfId="46243"/>
    <cellStyle name="Normal 4 6 2 4 6 4" xfId="36229"/>
    <cellStyle name="Normal 4 6 2 4 7" xfId="15388"/>
    <cellStyle name="Normal 4 6 2 4 7 2" xfId="50604"/>
    <cellStyle name="Normal 4 6 2 4 7 3" xfId="27993"/>
    <cellStyle name="Normal 4 6 2 4 8" xfId="13610"/>
    <cellStyle name="Normal 4 6 2 4 8 2" xfId="48828"/>
    <cellStyle name="Normal 4 6 2 4 9" xfId="38007"/>
    <cellStyle name="Normal 4 6 2 5" xfId="3855"/>
    <cellStyle name="Normal 4 6 2 5 2" xfId="8578"/>
    <cellStyle name="Normal 4 6 2 5 2 2" xfId="21204"/>
    <cellStyle name="Normal 4 6 2 5 2 2 2" xfId="56420"/>
    <cellStyle name="Normal 4 6 2 5 2 3" xfId="43823"/>
    <cellStyle name="Normal 4 6 2 5 2 4" xfId="33809"/>
    <cellStyle name="Normal 4 6 2 5 3" xfId="10359"/>
    <cellStyle name="Normal 4 6 2 5 3 2" xfId="22980"/>
    <cellStyle name="Normal 4 6 2 5 3 2 2" xfId="58196"/>
    <cellStyle name="Normal 4 6 2 5 3 3" xfId="45599"/>
    <cellStyle name="Normal 4 6 2 5 3 4" xfId="35585"/>
    <cellStyle name="Normal 4 6 2 5 4" xfId="12155"/>
    <cellStyle name="Normal 4 6 2 5 4 2" xfId="24756"/>
    <cellStyle name="Normal 4 6 2 5 4 2 2" xfId="59972"/>
    <cellStyle name="Normal 4 6 2 5 4 3" xfId="47375"/>
    <cellStyle name="Normal 4 6 2 5 4 4" xfId="37361"/>
    <cellStyle name="Normal 4 6 2 5 5" xfId="16520"/>
    <cellStyle name="Normal 4 6 2 5 5 2" xfId="51736"/>
    <cellStyle name="Normal 4 6 2 5 5 3" xfId="29125"/>
    <cellStyle name="Normal 4 6 2 5 6" xfId="14742"/>
    <cellStyle name="Normal 4 6 2 5 6 2" xfId="49960"/>
    <cellStyle name="Normal 4 6 2 5 7" xfId="39139"/>
    <cellStyle name="Normal 4 6 2 5 8" xfId="27349"/>
    <cellStyle name="Normal 4 6 2 6" xfId="4195"/>
    <cellStyle name="Normal 4 6 2 6 2" xfId="16842"/>
    <cellStyle name="Normal 4 6 2 6 2 2" xfId="52058"/>
    <cellStyle name="Normal 4 6 2 6 2 3" xfId="29447"/>
    <cellStyle name="Normal 4 6 2 6 3" xfId="13288"/>
    <cellStyle name="Normal 4 6 2 6 3 2" xfId="48506"/>
    <cellStyle name="Normal 4 6 2 6 4" xfId="39461"/>
    <cellStyle name="Normal 4 6 2 6 5" xfId="25895"/>
    <cellStyle name="Normal 4 6 2 7" xfId="5665"/>
    <cellStyle name="Normal 4 6 2 7 2" xfId="18296"/>
    <cellStyle name="Normal 4 6 2 7 2 2" xfId="53512"/>
    <cellStyle name="Normal 4 6 2 7 3" xfId="40915"/>
    <cellStyle name="Normal 4 6 2 7 4" xfId="30901"/>
    <cellStyle name="Normal 4 6 2 8" xfId="7124"/>
    <cellStyle name="Normal 4 6 2 8 2" xfId="19750"/>
    <cellStyle name="Normal 4 6 2 8 2 2" xfId="54966"/>
    <cellStyle name="Normal 4 6 2 8 3" xfId="42369"/>
    <cellStyle name="Normal 4 6 2 8 4" xfId="32355"/>
    <cellStyle name="Normal 4 6 2 9" xfId="8905"/>
    <cellStyle name="Normal 4 6 2 9 2" xfId="21526"/>
    <cellStyle name="Normal 4 6 2 9 2 2" xfId="56742"/>
    <cellStyle name="Normal 4 6 2 9 3" xfId="44145"/>
    <cellStyle name="Normal 4 6 2 9 4" xfId="34131"/>
    <cellStyle name="Normal 4 6 3" xfId="3040"/>
    <cellStyle name="Normal 4 6 3 10" xfId="25413"/>
    <cellStyle name="Normal 4 6 3 11" xfId="60948"/>
    <cellStyle name="Normal 4 6 3 2" xfId="4844"/>
    <cellStyle name="Normal 4 6 3 2 2" xfId="17491"/>
    <cellStyle name="Normal 4 6 3 2 2 2" xfId="52707"/>
    <cellStyle name="Normal 4 6 3 2 2 3" xfId="30096"/>
    <cellStyle name="Normal 4 6 3 2 3" xfId="13937"/>
    <cellStyle name="Normal 4 6 3 2 3 2" xfId="49155"/>
    <cellStyle name="Normal 4 6 3 2 4" xfId="40110"/>
    <cellStyle name="Normal 4 6 3 2 5" xfId="26544"/>
    <cellStyle name="Normal 4 6 3 3" xfId="6314"/>
    <cellStyle name="Normal 4 6 3 3 2" xfId="18945"/>
    <cellStyle name="Normal 4 6 3 3 2 2" xfId="54161"/>
    <cellStyle name="Normal 4 6 3 3 3" xfId="41564"/>
    <cellStyle name="Normal 4 6 3 3 4" xfId="31550"/>
    <cellStyle name="Normal 4 6 3 4" xfId="7773"/>
    <cellStyle name="Normal 4 6 3 4 2" xfId="20399"/>
    <cellStyle name="Normal 4 6 3 4 2 2" xfId="55615"/>
    <cellStyle name="Normal 4 6 3 4 3" xfId="43018"/>
    <cellStyle name="Normal 4 6 3 4 4" xfId="33004"/>
    <cellStyle name="Normal 4 6 3 5" xfId="9554"/>
    <cellStyle name="Normal 4 6 3 5 2" xfId="22175"/>
    <cellStyle name="Normal 4 6 3 5 2 2" xfId="57391"/>
    <cellStyle name="Normal 4 6 3 5 3" xfId="44794"/>
    <cellStyle name="Normal 4 6 3 5 4" xfId="34780"/>
    <cellStyle name="Normal 4 6 3 6" xfId="11348"/>
    <cellStyle name="Normal 4 6 3 6 2" xfId="23951"/>
    <cellStyle name="Normal 4 6 3 6 2 2" xfId="59167"/>
    <cellStyle name="Normal 4 6 3 6 3" xfId="46570"/>
    <cellStyle name="Normal 4 6 3 6 4" xfId="36556"/>
    <cellStyle name="Normal 4 6 3 7" xfId="15715"/>
    <cellStyle name="Normal 4 6 3 7 2" xfId="50931"/>
    <cellStyle name="Normal 4 6 3 7 3" xfId="28320"/>
    <cellStyle name="Normal 4 6 3 8" xfId="12806"/>
    <cellStyle name="Normal 4 6 3 8 2" xfId="48024"/>
    <cellStyle name="Normal 4 6 3 9" xfId="38334"/>
    <cellStyle name="Normal 4 6 4" xfId="2867"/>
    <cellStyle name="Normal 4 6 4 10" xfId="25254"/>
    <cellStyle name="Normal 4 6 4 11" xfId="60789"/>
    <cellStyle name="Normal 4 6 4 2" xfId="4685"/>
    <cellStyle name="Normal 4 6 4 2 2" xfId="17332"/>
    <cellStyle name="Normal 4 6 4 2 2 2" xfId="52548"/>
    <cellStyle name="Normal 4 6 4 2 2 3" xfId="29937"/>
    <cellStyle name="Normal 4 6 4 2 3" xfId="13778"/>
    <cellStyle name="Normal 4 6 4 2 3 2" xfId="48996"/>
    <cellStyle name="Normal 4 6 4 2 4" xfId="39951"/>
    <cellStyle name="Normal 4 6 4 2 5" xfId="26385"/>
    <cellStyle name="Normal 4 6 4 3" xfId="6155"/>
    <cellStyle name="Normal 4 6 4 3 2" xfId="18786"/>
    <cellStyle name="Normal 4 6 4 3 2 2" xfId="54002"/>
    <cellStyle name="Normal 4 6 4 3 3" xfId="41405"/>
    <cellStyle name="Normal 4 6 4 3 4" xfId="31391"/>
    <cellStyle name="Normal 4 6 4 4" xfId="7614"/>
    <cellStyle name="Normal 4 6 4 4 2" xfId="20240"/>
    <cellStyle name="Normal 4 6 4 4 2 2" xfId="55456"/>
    <cellStyle name="Normal 4 6 4 4 3" xfId="42859"/>
    <cellStyle name="Normal 4 6 4 4 4" xfId="32845"/>
    <cellStyle name="Normal 4 6 4 5" xfId="9395"/>
    <cellStyle name="Normal 4 6 4 5 2" xfId="22016"/>
    <cellStyle name="Normal 4 6 4 5 2 2" xfId="57232"/>
    <cellStyle name="Normal 4 6 4 5 3" xfId="44635"/>
    <cellStyle name="Normal 4 6 4 5 4" xfId="34621"/>
    <cellStyle name="Normal 4 6 4 6" xfId="11189"/>
    <cellStyle name="Normal 4 6 4 6 2" xfId="23792"/>
    <cellStyle name="Normal 4 6 4 6 2 2" xfId="59008"/>
    <cellStyle name="Normal 4 6 4 6 3" xfId="46411"/>
    <cellStyle name="Normal 4 6 4 6 4" xfId="36397"/>
    <cellStyle name="Normal 4 6 4 7" xfId="15556"/>
    <cellStyle name="Normal 4 6 4 7 2" xfId="50772"/>
    <cellStyle name="Normal 4 6 4 7 3" xfId="28161"/>
    <cellStyle name="Normal 4 6 4 8" xfId="12647"/>
    <cellStyle name="Normal 4 6 4 8 2" xfId="47865"/>
    <cellStyle name="Normal 4 6 4 9" xfId="38175"/>
    <cellStyle name="Normal 4 6 5" xfId="3376"/>
    <cellStyle name="Normal 4 6 5 10" xfId="26872"/>
    <cellStyle name="Normal 4 6 5 11" xfId="61276"/>
    <cellStyle name="Normal 4 6 5 2" xfId="5172"/>
    <cellStyle name="Normal 4 6 5 2 2" xfId="17819"/>
    <cellStyle name="Normal 4 6 5 2 2 2" xfId="53035"/>
    <cellStyle name="Normal 4 6 5 2 3" xfId="40438"/>
    <cellStyle name="Normal 4 6 5 2 4" xfId="30424"/>
    <cellStyle name="Normal 4 6 5 3" xfId="6642"/>
    <cellStyle name="Normal 4 6 5 3 2" xfId="19273"/>
    <cellStyle name="Normal 4 6 5 3 2 2" xfId="54489"/>
    <cellStyle name="Normal 4 6 5 3 3" xfId="41892"/>
    <cellStyle name="Normal 4 6 5 3 4" xfId="31878"/>
    <cellStyle name="Normal 4 6 5 4" xfId="8101"/>
    <cellStyle name="Normal 4 6 5 4 2" xfId="20727"/>
    <cellStyle name="Normal 4 6 5 4 2 2" xfId="55943"/>
    <cellStyle name="Normal 4 6 5 4 3" xfId="43346"/>
    <cellStyle name="Normal 4 6 5 4 4" xfId="33332"/>
    <cellStyle name="Normal 4 6 5 5" xfId="9882"/>
    <cellStyle name="Normal 4 6 5 5 2" xfId="22503"/>
    <cellStyle name="Normal 4 6 5 5 2 2" xfId="57719"/>
    <cellStyle name="Normal 4 6 5 5 3" xfId="45122"/>
    <cellStyle name="Normal 4 6 5 5 4" xfId="35108"/>
    <cellStyle name="Normal 4 6 5 6" xfId="11676"/>
    <cellStyle name="Normal 4 6 5 6 2" xfId="24279"/>
    <cellStyle name="Normal 4 6 5 6 2 2" xfId="59495"/>
    <cellStyle name="Normal 4 6 5 6 3" xfId="46898"/>
    <cellStyle name="Normal 4 6 5 6 4" xfId="36884"/>
    <cellStyle name="Normal 4 6 5 7" xfId="16043"/>
    <cellStyle name="Normal 4 6 5 7 2" xfId="51259"/>
    <cellStyle name="Normal 4 6 5 7 3" xfId="28648"/>
    <cellStyle name="Normal 4 6 5 8" xfId="14265"/>
    <cellStyle name="Normal 4 6 5 8 2" xfId="49483"/>
    <cellStyle name="Normal 4 6 5 9" xfId="38662"/>
    <cellStyle name="Normal 4 6 6" xfId="2536"/>
    <cellStyle name="Normal 4 6 6 10" xfId="26063"/>
    <cellStyle name="Normal 4 6 6 11" xfId="60467"/>
    <cellStyle name="Normal 4 6 6 2" xfId="4363"/>
    <cellStyle name="Normal 4 6 6 2 2" xfId="17010"/>
    <cellStyle name="Normal 4 6 6 2 2 2" xfId="52226"/>
    <cellStyle name="Normal 4 6 6 2 3" xfId="39629"/>
    <cellStyle name="Normal 4 6 6 2 4" xfId="29615"/>
    <cellStyle name="Normal 4 6 6 3" xfId="5833"/>
    <cellStyle name="Normal 4 6 6 3 2" xfId="18464"/>
    <cellStyle name="Normal 4 6 6 3 2 2" xfId="53680"/>
    <cellStyle name="Normal 4 6 6 3 3" xfId="41083"/>
    <cellStyle name="Normal 4 6 6 3 4" xfId="31069"/>
    <cellStyle name="Normal 4 6 6 4" xfId="7292"/>
    <cellStyle name="Normal 4 6 6 4 2" xfId="19918"/>
    <cellStyle name="Normal 4 6 6 4 2 2" xfId="55134"/>
    <cellStyle name="Normal 4 6 6 4 3" xfId="42537"/>
    <cellStyle name="Normal 4 6 6 4 4" xfId="32523"/>
    <cellStyle name="Normal 4 6 6 5" xfId="9073"/>
    <cellStyle name="Normal 4 6 6 5 2" xfId="21694"/>
    <cellStyle name="Normal 4 6 6 5 2 2" xfId="56910"/>
    <cellStyle name="Normal 4 6 6 5 3" xfId="44313"/>
    <cellStyle name="Normal 4 6 6 5 4" xfId="34299"/>
    <cellStyle name="Normal 4 6 6 6" xfId="10867"/>
    <cellStyle name="Normal 4 6 6 6 2" xfId="23470"/>
    <cellStyle name="Normal 4 6 6 6 2 2" xfId="58686"/>
    <cellStyle name="Normal 4 6 6 6 3" xfId="46089"/>
    <cellStyle name="Normal 4 6 6 6 4" xfId="36075"/>
    <cellStyle name="Normal 4 6 6 7" xfId="15234"/>
    <cellStyle name="Normal 4 6 6 7 2" xfId="50450"/>
    <cellStyle name="Normal 4 6 6 7 3" xfId="27839"/>
    <cellStyle name="Normal 4 6 6 8" xfId="13456"/>
    <cellStyle name="Normal 4 6 6 8 2" xfId="48674"/>
    <cellStyle name="Normal 4 6 6 9" xfId="37853"/>
    <cellStyle name="Normal 4 6 7" xfId="3700"/>
    <cellStyle name="Normal 4 6 7 2" xfId="8424"/>
    <cellStyle name="Normal 4 6 7 2 2" xfId="21050"/>
    <cellStyle name="Normal 4 6 7 2 2 2" xfId="56266"/>
    <cellStyle name="Normal 4 6 7 2 3" xfId="43669"/>
    <cellStyle name="Normal 4 6 7 2 4" xfId="33655"/>
    <cellStyle name="Normal 4 6 7 3" xfId="10205"/>
    <cellStyle name="Normal 4 6 7 3 2" xfId="22826"/>
    <cellStyle name="Normal 4 6 7 3 2 2" xfId="58042"/>
    <cellStyle name="Normal 4 6 7 3 3" xfId="45445"/>
    <cellStyle name="Normal 4 6 7 3 4" xfId="35431"/>
    <cellStyle name="Normal 4 6 7 4" xfId="12001"/>
    <cellStyle name="Normal 4 6 7 4 2" xfId="24602"/>
    <cellStyle name="Normal 4 6 7 4 2 2" xfId="59818"/>
    <cellStyle name="Normal 4 6 7 4 3" xfId="47221"/>
    <cellStyle name="Normal 4 6 7 4 4" xfId="37207"/>
    <cellStyle name="Normal 4 6 7 5" xfId="16366"/>
    <cellStyle name="Normal 4 6 7 5 2" xfId="51582"/>
    <cellStyle name="Normal 4 6 7 5 3" xfId="28971"/>
    <cellStyle name="Normal 4 6 7 6" xfId="14588"/>
    <cellStyle name="Normal 4 6 7 6 2" xfId="49806"/>
    <cellStyle name="Normal 4 6 7 7" xfId="38985"/>
    <cellStyle name="Normal 4 6 7 8" xfId="27195"/>
    <cellStyle name="Normal 4 6 8" xfId="4036"/>
    <cellStyle name="Normal 4 6 8 2" xfId="16688"/>
    <cellStyle name="Normal 4 6 8 2 2" xfId="51904"/>
    <cellStyle name="Normal 4 6 8 2 3" xfId="29293"/>
    <cellStyle name="Normal 4 6 8 3" xfId="13134"/>
    <cellStyle name="Normal 4 6 8 3 2" xfId="48352"/>
    <cellStyle name="Normal 4 6 8 4" xfId="39307"/>
    <cellStyle name="Normal 4 6 8 5" xfId="25741"/>
    <cellStyle name="Normal 4 6 9" xfId="5511"/>
    <cellStyle name="Normal 4 6 9 2" xfId="18142"/>
    <cellStyle name="Normal 4 6 9 2 2" xfId="53358"/>
    <cellStyle name="Normal 4 6 9 3" xfId="40761"/>
    <cellStyle name="Normal 4 6 9 4" xfId="30747"/>
    <cellStyle name="Normal 4 7" xfId="2275"/>
    <cellStyle name="Normal 4 7 10" xfId="10711"/>
    <cellStyle name="Normal 4 7 10 2" xfId="23322"/>
    <cellStyle name="Normal 4 7 10 2 2" xfId="58538"/>
    <cellStyle name="Normal 4 7 10 3" xfId="45941"/>
    <cellStyle name="Normal 4 7 10 4" xfId="35927"/>
    <cellStyle name="Normal 4 7 11" xfId="14992"/>
    <cellStyle name="Normal 4 7 11 2" xfId="50208"/>
    <cellStyle name="Normal 4 7 11 3" xfId="27597"/>
    <cellStyle name="Normal 4 7 12" xfId="12405"/>
    <cellStyle name="Normal 4 7 12 2" xfId="47623"/>
    <cellStyle name="Normal 4 7 13" xfId="37611"/>
    <cellStyle name="Normal 4 7 14" xfId="25012"/>
    <cellStyle name="Normal 4 7 15" xfId="60225"/>
    <cellStyle name="Normal 4 7 2" xfId="3127"/>
    <cellStyle name="Normal 4 7 2 10" xfId="25496"/>
    <cellStyle name="Normal 4 7 2 11" xfId="61031"/>
    <cellStyle name="Normal 4 7 2 2" xfId="4927"/>
    <cellStyle name="Normal 4 7 2 2 2" xfId="17574"/>
    <cellStyle name="Normal 4 7 2 2 2 2" xfId="52790"/>
    <cellStyle name="Normal 4 7 2 2 2 3" xfId="30179"/>
    <cellStyle name="Normal 4 7 2 2 3" xfId="14020"/>
    <cellStyle name="Normal 4 7 2 2 3 2" xfId="49238"/>
    <cellStyle name="Normal 4 7 2 2 4" xfId="40193"/>
    <cellStyle name="Normal 4 7 2 2 5" xfId="26627"/>
    <cellStyle name="Normal 4 7 2 3" xfId="6397"/>
    <cellStyle name="Normal 4 7 2 3 2" xfId="19028"/>
    <cellStyle name="Normal 4 7 2 3 2 2" xfId="54244"/>
    <cellStyle name="Normal 4 7 2 3 3" xfId="41647"/>
    <cellStyle name="Normal 4 7 2 3 4" xfId="31633"/>
    <cellStyle name="Normal 4 7 2 4" xfId="7856"/>
    <cellStyle name="Normal 4 7 2 4 2" xfId="20482"/>
    <cellStyle name="Normal 4 7 2 4 2 2" xfId="55698"/>
    <cellStyle name="Normal 4 7 2 4 3" xfId="43101"/>
    <cellStyle name="Normal 4 7 2 4 4" xfId="33087"/>
    <cellStyle name="Normal 4 7 2 5" xfId="9637"/>
    <cellStyle name="Normal 4 7 2 5 2" xfId="22258"/>
    <cellStyle name="Normal 4 7 2 5 2 2" xfId="57474"/>
    <cellStyle name="Normal 4 7 2 5 3" xfId="44877"/>
    <cellStyle name="Normal 4 7 2 5 4" xfId="34863"/>
    <cellStyle name="Normal 4 7 2 6" xfId="11431"/>
    <cellStyle name="Normal 4 7 2 6 2" xfId="24034"/>
    <cellStyle name="Normal 4 7 2 6 2 2" xfId="59250"/>
    <cellStyle name="Normal 4 7 2 6 3" xfId="46653"/>
    <cellStyle name="Normal 4 7 2 6 4" xfId="36639"/>
    <cellStyle name="Normal 4 7 2 7" xfId="15798"/>
    <cellStyle name="Normal 4 7 2 7 2" xfId="51014"/>
    <cellStyle name="Normal 4 7 2 7 3" xfId="28403"/>
    <cellStyle name="Normal 4 7 2 8" xfId="12889"/>
    <cellStyle name="Normal 4 7 2 8 2" xfId="48107"/>
    <cellStyle name="Normal 4 7 2 9" xfId="38417"/>
    <cellStyle name="Normal 4 7 3" xfId="3456"/>
    <cellStyle name="Normal 4 7 3 10" xfId="26952"/>
    <cellStyle name="Normal 4 7 3 11" xfId="61356"/>
    <cellStyle name="Normal 4 7 3 2" xfId="5252"/>
    <cellStyle name="Normal 4 7 3 2 2" xfId="17899"/>
    <cellStyle name="Normal 4 7 3 2 2 2" xfId="53115"/>
    <cellStyle name="Normal 4 7 3 2 3" xfId="40518"/>
    <cellStyle name="Normal 4 7 3 2 4" xfId="30504"/>
    <cellStyle name="Normal 4 7 3 3" xfId="6722"/>
    <cellStyle name="Normal 4 7 3 3 2" xfId="19353"/>
    <cellStyle name="Normal 4 7 3 3 2 2" xfId="54569"/>
    <cellStyle name="Normal 4 7 3 3 3" xfId="41972"/>
    <cellStyle name="Normal 4 7 3 3 4" xfId="31958"/>
    <cellStyle name="Normal 4 7 3 4" xfId="8181"/>
    <cellStyle name="Normal 4 7 3 4 2" xfId="20807"/>
    <cellStyle name="Normal 4 7 3 4 2 2" xfId="56023"/>
    <cellStyle name="Normal 4 7 3 4 3" xfId="43426"/>
    <cellStyle name="Normal 4 7 3 4 4" xfId="33412"/>
    <cellStyle name="Normal 4 7 3 5" xfId="9962"/>
    <cellStyle name="Normal 4 7 3 5 2" xfId="22583"/>
    <cellStyle name="Normal 4 7 3 5 2 2" xfId="57799"/>
    <cellStyle name="Normal 4 7 3 5 3" xfId="45202"/>
    <cellStyle name="Normal 4 7 3 5 4" xfId="35188"/>
    <cellStyle name="Normal 4 7 3 6" xfId="11756"/>
    <cellStyle name="Normal 4 7 3 6 2" xfId="24359"/>
    <cellStyle name="Normal 4 7 3 6 2 2" xfId="59575"/>
    <cellStyle name="Normal 4 7 3 6 3" xfId="46978"/>
    <cellStyle name="Normal 4 7 3 6 4" xfId="36964"/>
    <cellStyle name="Normal 4 7 3 7" xfId="16123"/>
    <cellStyle name="Normal 4 7 3 7 2" xfId="51339"/>
    <cellStyle name="Normal 4 7 3 7 3" xfId="28728"/>
    <cellStyle name="Normal 4 7 3 8" xfId="14345"/>
    <cellStyle name="Normal 4 7 3 8 2" xfId="49563"/>
    <cellStyle name="Normal 4 7 3 9" xfId="38742"/>
    <cellStyle name="Normal 4 7 4" xfId="2617"/>
    <cellStyle name="Normal 4 7 4 10" xfId="26143"/>
    <cellStyle name="Normal 4 7 4 11" xfId="60547"/>
    <cellStyle name="Normal 4 7 4 2" xfId="4443"/>
    <cellStyle name="Normal 4 7 4 2 2" xfId="17090"/>
    <cellStyle name="Normal 4 7 4 2 2 2" xfId="52306"/>
    <cellStyle name="Normal 4 7 4 2 3" xfId="39709"/>
    <cellStyle name="Normal 4 7 4 2 4" xfId="29695"/>
    <cellStyle name="Normal 4 7 4 3" xfId="5913"/>
    <cellStyle name="Normal 4 7 4 3 2" xfId="18544"/>
    <cellStyle name="Normal 4 7 4 3 2 2" xfId="53760"/>
    <cellStyle name="Normal 4 7 4 3 3" xfId="41163"/>
    <cellStyle name="Normal 4 7 4 3 4" xfId="31149"/>
    <cellStyle name="Normal 4 7 4 4" xfId="7372"/>
    <cellStyle name="Normal 4 7 4 4 2" xfId="19998"/>
    <cellStyle name="Normal 4 7 4 4 2 2" xfId="55214"/>
    <cellStyle name="Normal 4 7 4 4 3" xfId="42617"/>
    <cellStyle name="Normal 4 7 4 4 4" xfId="32603"/>
    <cellStyle name="Normal 4 7 4 5" xfId="9153"/>
    <cellStyle name="Normal 4 7 4 5 2" xfId="21774"/>
    <cellStyle name="Normal 4 7 4 5 2 2" xfId="56990"/>
    <cellStyle name="Normal 4 7 4 5 3" xfId="44393"/>
    <cellStyle name="Normal 4 7 4 5 4" xfId="34379"/>
    <cellStyle name="Normal 4 7 4 6" xfId="10947"/>
    <cellStyle name="Normal 4 7 4 6 2" xfId="23550"/>
    <cellStyle name="Normal 4 7 4 6 2 2" xfId="58766"/>
    <cellStyle name="Normal 4 7 4 6 3" xfId="46169"/>
    <cellStyle name="Normal 4 7 4 6 4" xfId="36155"/>
    <cellStyle name="Normal 4 7 4 7" xfId="15314"/>
    <cellStyle name="Normal 4 7 4 7 2" xfId="50530"/>
    <cellStyle name="Normal 4 7 4 7 3" xfId="27919"/>
    <cellStyle name="Normal 4 7 4 8" xfId="13536"/>
    <cellStyle name="Normal 4 7 4 8 2" xfId="48754"/>
    <cellStyle name="Normal 4 7 4 9" xfId="37933"/>
    <cellStyle name="Normal 4 7 5" xfId="3781"/>
    <cellStyle name="Normal 4 7 5 2" xfId="8504"/>
    <cellStyle name="Normal 4 7 5 2 2" xfId="21130"/>
    <cellStyle name="Normal 4 7 5 2 2 2" xfId="56346"/>
    <cellStyle name="Normal 4 7 5 2 3" xfId="43749"/>
    <cellStyle name="Normal 4 7 5 2 4" xfId="33735"/>
    <cellStyle name="Normal 4 7 5 3" xfId="10285"/>
    <cellStyle name="Normal 4 7 5 3 2" xfId="22906"/>
    <cellStyle name="Normal 4 7 5 3 2 2" xfId="58122"/>
    <cellStyle name="Normal 4 7 5 3 3" xfId="45525"/>
    <cellStyle name="Normal 4 7 5 3 4" xfId="35511"/>
    <cellStyle name="Normal 4 7 5 4" xfId="12081"/>
    <cellStyle name="Normal 4 7 5 4 2" xfId="24682"/>
    <cellStyle name="Normal 4 7 5 4 2 2" xfId="59898"/>
    <cellStyle name="Normal 4 7 5 4 3" xfId="47301"/>
    <cellStyle name="Normal 4 7 5 4 4" xfId="37287"/>
    <cellStyle name="Normal 4 7 5 5" xfId="16446"/>
    <cellStyle name="Normal 4 7 5 5 2" xfId="51662"/>
    <cellStyle name="Normal 4 7 5 5 3" xfId="29051"/>
    <cellStyle name="Normal 4 7 5 6" xfId="14668"/>
    <cellStyle name="Normal 4 7 5 6 2" xfId="49886"/>
    <cellStyle name="Normal 4 7 5 7" xfId="39065"/>
    <cellStyle name="Normal 4 7 5 8" xfId="27275"/>
    <cellStyle name="Normal 4 7 6" xfId="4121"/>
    <cellStyle name="Normal 4 7 6 2" xfId="16768"/>
    <cellStyle name="Normal 4 7 6 2 2" xfId="51984"/>
    <cellStyle name="Normal 4 7 6 2 3" xfId="29373"/>
    <cellStyle name="Normal 4 7 6 3" xfId="13214"/>
    <cellStyle name="Normal 4 7 6 3 2" xfId="48432"/>
    <cellStyle name="Normal 4 7 6 4" xfId="39387"/>
    <cellStyle name="Normal 4 7 6 5" xfId="25821"/>
    <cellStyle name="Normal 4 7 7" xfId="5591"/>
    <cellStyle name="Normal 4 7 7 2" xfId="18222"/>
    <cellStyle name="Normal 4 7 7 2 2" xfId="53438"/>
    <cellStyle name="Normal 4 7 7 3" xfId="40841"/>
    <cellStyle name="Normal 4 7 7 4" xfId="30827"/>
    <cellStyle name="Normal 4 7 8" xfId="7050"/>
    <cellStyle name="Normal 4 7 8 2" xfId="19676"/>
    <cellStyle name="Normal 4 7 8 2 2" xfId="54892"/>
    <cellStyle name="Normal 4 7 8 3" xfId="42295"/>
    <cellStyle name="Normal 4 7 8 4" xfId="32281"/>
    <cellStyle name="Normal 4 7 9" xfId="8831"/>
    <cellStyle name="Normal 4 7 9 2" xfId="21452"/>
    <cellStyle name="Normal 4 7 9 2 2" xfId="56668"/>
    <cellStyle name="Normal 4 7 9 3" xfId="44071"/>
    <cellStyle name="Normal 4 7 9 4" xfId="34057"/>
    <cellStyle name="Normal 4 8" xfId="2952"/>
    <cellStyle name="Normal 4 8 10" xfId="25334"/>
    <cellStyle name="Normal 4 8 11" xfId="60869"/>
    <cellStyle name="Normal 4 8 2" xfId="4765"/>
    <cellStyle name="Normal 4 8 2 2" xfId="17412"/>
    <cellStyle name="Normal 4 8 2 2 2" xfId="52628"/>
    <cellStyle name="Normal 4 8 2 2 3" xfId="30017"/>
    <cellStyle name="Normal 4 8 2 3" xfId="13858"/>
    <cellStyle name="Normal 4 8 2 3 2" xfId="49076"/>
    <cellStyle name="Normal 4 8 2 4" xfId="40031"/>
    <cellStyle name="Normal 4 8 2 5" xfId="26465"/>
    <cellStyle name="Normal 4 8 3" xfId="6235"/>
    <cellStyle name="Normal 4 8 3 2" xfId="18866"/>
    <cellStyle name="Normal 4 8 3 2 2" xfId="54082"/>
    <cellStyle name="Normal 4 8 3 3" xfId="41485"/>
    <cellStyle name="Normal 4 8 3 4" xfId="31471"/>
    <cellStyle name="Normal 4 8 4" xfId="7694"/>
    <cellStyle name="Normal 4 8 4 2" xfId="20320"/>
    <cellStyle name="Normal 4 8 4 2 2" xfId="55536"/>
    <cellStyle name="Normal 4 8 4 3" xfId="42939"/>
    <cellStyle name="Normal 4 8 4 4" xfId="32925"/>
    <cellStyle name="Normal 4 8 5" xfId="9475"/>
    <cellStyle name="Normal 4 8 5 2" xfId="22096"/>
    <cellStyle name="Normal 4 8 5 2 2" xfId="57312"/>
    <cellStyle name="Normal 4 8 5 3" xfId="44715"/>
    <cellStyle name="Normal 4 8 5 4" xfId="34701"/>
    <cellStyle name="Normal 4 8 6" xfId="11269"/>
    <cellStyle name="Normal 4 8 6 2" xfId="23872"/>
    <cellStyle name="Normal 4 8 6 2 2" xfId="59088"/>
    <cellStyle name="Normal 4 8 6 3" xfId="46491"/>
    <cellStyle name="Normal 4 8 6 4" xfId="36477"/>
    <cellStyle name="Normal 4 8 7" xfId="15636"/>
    <cellStyle name="Normal 4 8 7 2" xfId="50852"/>
    <cellStyle name="Normal 4 8 7 3" xfId="28241"/>
    <cellStyle name="Normal 4 8 8" xfId="12727"/>
    <cellStyle name="Normal 4 8 8 2" xfId="47945"/>
    <cellStyle name="Normal 4 8 9" xfId="38255"/>
    <cellStyle name="Normal 4 9" xfId="2789"/>
    <cellStyle name="Normal 4 9 10" xfId="25182"/>
    <cellStyle name="Normal 4 9 11" xfId="60717"/>
    <cellStyle name="Normal 4 9 2" xfId="4613"/>
    <cellStyle name="Normal 4 9 2 2" xfId="17260"/>
    <cellStyle name="Normal 4 9 2 2 2" xfId="52476"/>
    <cellStyle name="Normal 4 9 2 2 3" xfId="29865"/>
    <cellStyle name="Normal 4 9 2 3" xfId="13706"/>
    <cellStyle name="Normal 4 9 2 3 2" xfId="48924"/>
    <cellStyle name="Normal 4 9 2 4" xfId="39879"/>
    <cellStyle name="Normal 4 9 2 5" xfId="26313"/>
    <cellStyle name="Normal 4 9 3" xfId="6083"/>
    <cellStyle name="Normal 4 9 3 2" xfId="18714"/>
    <cellStyle name="Normal 4 9 3 2 2" xfId="53930"/>
    <cellStyle name="Normal 4 9 3 3" xfId="41333"/>
    <cellStyle name="Normal 4 9 3 4" xfId="31319"/>
    <cellStyle name="Normal 4 9 4" xfId="7542"/>
    <cellStyle name="Normal 4 9 4 2" xfId="20168"/>
    <cellStyle name="Normal 4 9 4 2 2" xfId="55384"/>
    <cellStyle name="Normal 4 9 4 3" xfId="42787"/>
    <cellStyle name="Normal 4 9 4 4" xfId="32773"/>
    <cellStyle name="Normal 4 9 5" xfId="9323"/>
    <cellStyle name="Normal 4 9 5 2" xfId="21944"/>
    <cellStyle name="Normal 4 9 5 2 2" xfId="57160"/>
    <cellStyle name="Normal 4 9 5 3" xfId="44563"/>
    <cellStyle name="Normal 4 9 5 4" xfId="34549"/>
    <cellStyle name="Normal 4 9 6" xfId="11117"/>
    <cellStyle name="Normal 4 9 6 2" xfId="23720"/>
    <cellStyle name="Normal 4 9 6 2 2" xfId="58936"/>
    <cellStyle name="Normal 4 9 6 3" xfId="46339"/>
    <cellStyle name="Normal 4 9 6 4" xfId="36325"/>
    <cellStyle name="Normal 4 9 7" xfId="15484"/>
    <cellStyle name="Normal 4 9 7 2" xfId="50700"/>
    <cellStyle name="Normal 4 9 7 3" xfId="28089"/>
    <cellStyle name="Normal 4 9 8" xfId="12575"/>
    <cellStyle name="Normal 4 9 8 2" xfId="47793"/>
    <cellStyle name="Normal 4 9 9" xfId="38103"/>
    <cellStyle name="Normal 4_District Target Attainment" xfId="1172"/>
    <cellStyle name="Normal 40" xfId="2440"/>
    <cellStyle name="Normal 40 10" xfId="10712"/>
    <cellStyle name="Normal 40 10 2" xfId="23323"/>
    <cellStyle name="Normal 40 10 2 2" xfId="58539"/>
    <cellStyle name="Normal 40 10 3" xfId="45942"/>
    <cellStyle name="Normal 40 10 4" xfId="35928"/>
    <cellStyle name="Normal 40 11" xfId="15145"/>
    <cellStyle name="Normal 40 11 2" xfId="50361"/>
    <cellStyle name="Normal 40 11 3" xfId="27750"/>
    <cellStyle name="Normal 40 12" xfId="12558"/>
    <cellStyle name="Normal 40 12 2" xfId="47776"/>
    <cellStyle name="Normal 40 13" xfId="37764"/>
    <cellStyle name="Normal 40 14" xfId="25165"/>
    <cellStyle name="Normal 40 15" xfId="60378"/>
    <cellStyle name="Normal 40 2" xfId="3280"/>
    <cellStyle name="Normal 40 2 10" xfId="25649"/>
    <cellStyle name="Normal 40 2 11" xfId="61184"/>
    <cellStyle name="Normal 40 2 2" xfId="5080"/>
    <cellStyle name="Normal 40 2 2 2" xfId="17727"/>
    <cellStyle name="Normal 40 2 2 2 2" xfId="52943"/>
    <cellStyle name="Normal 40 2 2 2 3" xfId="30332"/>
    <cellStyle name="Normal 40 2 2 3" xfId="14173"/>
    <cellStyle name="Normal 40 2 2 3 2" xfId="49391"/>
    <cellStyle name="Normal 40 2 2 4" xfId="40346"/>
    <cellStyle name="Normal 40 2 2 5" xfId="26780"/>
    <cellStyle name="Normal 40 2 3" xfId="6550"/>
    <cellStyle name="Normal 40 2 3 2" xfId="19181"/>
    <cellStyle name="Normal 40 2 3 2 2" xfId="54397"/>
    <cellStyle name="Normal 40 2 3 3" xfId="41800"/>
    <cellStyle name="Normal 40 2 3 4" xfId="31786"/>
    <cellStyle name="Normal 40 2 4" xfId="8009"/>
    <cellStyle name="Normal 40 2 4 2" xfId="20635"/>
    <cellStyle name="Normal 40 2 4 2 2" xfId="55851"/>
    <cellStyle name="Normal 40 2 4 3" xfId="43254"/>
    <cellStyle name="Normal 40 2 4 4" xfId="33240"/>
    <cellStyle name="Normal 40 2 5" xfId="9790"/>
    <cellStyle name="Normal 40 2 5 2" xfId="22411"/>
    <cellStyle name="Normal 40 2 5 2 2" xfId="57627"/>
    <cellStyle name="Normal 40 2 5 3" xfId="45030"/>
    <cellStyle name="Normal 40 2 5 4" xfId="35016"/>
    <cellStyle name="Normal 40 2 6" xfId="11584"/>
    <cellStyle name="Normal 40 2 6 2" xfId="24187"/>
    <cellStyle name="Normal 40 2 6 2 2" xfId="59403"/>
    <cellStyle name="Normal 40 2 6 3" xfId="46806"/>
    <cellStyle name="Normal 40 2 6 4" xfId="36792"/>
    <cellStyle name="Normal 40 2 7" xfId="15951"/>
    <cellStyle name="Normal 40 2 7 2" xfId="51167"/>
    <cellStyle name="Normal 40 2 7 3" xfId="28556"/>
    <cellStyle name="Normal 40 2 8" xfId="13042"/>
    <cellStyle name="Normal 40 2 8 2" xfId="48260"/>
    <cellStyle name="Normal 40 2 9" xfId="38570"/>
    <cellStyle name="Normal 40 3" xfId="3609"/>
    <cellStyle name="Normal 40 3 10" xfId="27105"/>
    <cellStyle name="Normal 40 3 11" xfId="61509"/>
    <cellStyle name="Normal 40 3 2" xfId="5405"/>
    <cellStyle name="Normal 40 3 2 2" xfId="18052"/>
    <cellStyle name="Normal 40 3 2 2 2" xfId="53268"/>
    <cellStyle name="Normal 40 3 2 3" xfId="40671"/>
    <cellStyle name="Normal 40 3 2 4" xfId="30657"/>
    <cellStyle name="Normal 40 3 3" xfId="6875"/>
    <cellStyle name="Normal 40 3 3 2" xfId="19506"/>
    <cellStyle name="Normal 40 3 3 2 2" xfId="54722"/>
    <cellStyle name="Normal 40 3 3 3" xfId="42125"/>
    <cellStyle name="Normal 40 3 3 4" xfId="32111"/>
    <cellStyle name="Normal 40 3 4" xfId="8334"/>
    <cellStyle name="Normal 40 3 4 2" xfId="20960"/>
    <cellStyle name="Normal 40 3 4 2 2" xfId="56176"/>
    <cellStyle name="Normal 40 3 4 3" xfId="43579"/>
    <cellStyle name="Normal 40 3 4 4" xfId="33565"/>
    <cellStyle name="Normal 40 3 5" xfId="10115"/>
    <cellStyle name="Normal 40 3 5 2" xfId="22736"/>
    <cellStyle name="Normal 40 3 5 2 2" xfId="57952"/>
    <cellStyle name="Normal 40 3 5 3" xfId="45355"/>
    <cellStyle name="Normal 40 3 5 4" xfId="35341"/>
    <cellStyle name="Normal 40 3 6" xfId="11909"/>
    <cellStyle name="Normal 40 3 6 2" xfId="24512"/>
    <cellStyle name="Normal 40 3 6 2 2" xfId="59728"/>
    <cellStyle name="Normal 40 3 6 3" xfId="47131"/>
    <cellStyle name="Normal 40 3 6 4" xfId="37117"/>
    <cellStyle name="Normal 40 3 7" xfId="16276"/>
    <cellStyle name="Normal 40 3 7 2" xfId="51492"/>
    <cellStyle name="Normal 40 3 7 3" xfId="28881"/>
    <cellStyle name="Normal 40 3 8" xfId="14498"/>
    <cellStyle name="Normal 40 3 8 2" xfId="49716"/>
    <cellStyle name="Normal 40 3 9" xfId="38895"/>
    <cellStyle name="Normal 40 4" xfId="2770"/>
    <cellStyle name="Normal 40 4 10" xfId="26296"/>
    <cellStyle name="Normal 40 4 11" xfId="60700"/>
    <cellStyle name="Normal 40 4 2" xfId="4596"/>
    <cellStyle name="Normal 40 4 2 2" xfId="17243"/>
    <cellStyle name="Normal 40 4 2 2 2" xfId="52459"/>
    <cellStyle name="Normal 40 4 2 3" xfId="39862"/>
    <cellStyle name="Normal 40 4 2 4" xfId="29848"/>
    <cellStyle name="Normal 40 4 3" xfId="6066"/>
    <cellStyle name="Normal 40 4 3 2" xfId="18697"/>
    <cellStyle name="Normal 40 4 3 2 2" xfId="53913"/>
    <cellStyle name="Normal 40 4 3 3" xfId="41316"/>
    <cellStyle name="Normal 40 4 3 4" xfId="31302"/>
    <cellStyle name="Normal 40 4 4" xfId="7525"/>
    <cellStyle name="Normal 40 4 4 2" xfId="20151"/>
    <cellStyle name="Normal 40 4 4 2 2" xfId="55367"/>
    <cellStyle name="Normal 40 4 4 3" xfId="42770"/>
    <cellStyle name="Normal 40 4 4 4" xfId="32756"/>
    <cellStyle name="Normal 40 4 5" xfId="9306"/>
    <cellStyle name="Normal 40 4 5 2" xfId="21927"/>
    <cellStyle name="Normal 40 4 5 2 2" xfId="57143"/>
    <cellStyle name="Normal 40 4 5 3" xfId="44546"/>
    <cellStyle name="Normal 40 4 5 4" xfId="34532"/>
    <cellStyle name="Normal 40 4 6" xfId="11100"/>
    <cellStyle name="Normal 40 4 6 2" xfId="23703"/>
    <cellStyle name="Normal 40 4 6 2 2" xfId="58919"/>
    <cellStyle name="Normal 40 4 6 3" xfId="46322"/>
    <cellStyle name="Normal 40 4 6 4" xfId="36308"/>
    <cellStyle name="Normal 40 4 7" xfId="15467"/>
    <cellStyle name="Normal 40 4 7 2" xfId="50683"/>
    <cellStyle name="Normal 40 4 7 3" xfId="28072"/>
    <cellStyle name="Normal 40 4 8" xfId="13689"/>
    <cellStyle name="Normal 40 4 8 2" xfId="48907"/>
    <cellStyle name="Normal 40 4 9" xfId="38086"/>
    <cellStyle name="Normal 40 5" xfId="3934"/>
    <cellStyle name="Normal 40 5 2" xfId="8657"/>
    <cellStyle name="Normal 40 5 2 2" xfId="21283"/>
    <cellStyle name="Normal 40 5 2 2 2" xfId="56499"/>
    <cellStyle name="Normal 40 5 2 3" xfId="43902"/>
    <cellStyle name="Normal 40 5 2 4" xfId="33888"/>
    <cellStyle name="Normal 40 5 3" xfId="10438"/>
    <cellStyle name="Normal 40 5 3 2" xfId="23059"/>
    <cellStyle name="Normal 40 5 3 2 2" xfId="58275"/>
    <cellStyle name="Normal 40 5 3 3" xfId="45678"/>
    <cellStyle name="Normal 40 5 3 4" xfId="35664"/>
    <cellStyle name="Normal 40 5 4" xfId="12234"/>
    <cellStyle name="Normal 40 5 4 2" xfId="24835"/>
    <cellStyle name="Normal 40 5 4 2 2" xfId="60051"/>
    <cellStyle name="Normal 40 5 4 3" xfId="47454"/>
    <cellStyle name="Normal 40 5 4 4" xfId="37440"/>
    <cellStyle name="Normal 40 5 5" xfId="16599"/>
    <cellStyle name="Normal 40 5 5 2" xfId="51815"/>
    <cellStyle name="Normal 40 5 5 3" xfId="29204"/>
    <cellStyle name="Normal 40 5 6" xfId="14821"/>
    <cellStyle name="Normal 40 5 6 2" xfId="50039"/>
    <cellStyle name="Normal 40 5 7" xfId="39218"/>
    <cellStyle name="Normal 40 5 8" xfId="27428"/>
    <cellStyle name="Normal 40 6" xfId="4274"/>
    <cellStyle name="Normal 40 6 2" xfId="16921"/>
    <cellStyle name="Normal 40 6 2 2" xfId="52137"/>
    <cellStyle name="Normal 40 6 2 3" xfId="29526"/>
    <cellStyle name="Normal 40 6 3" xfId="13367"/>
    <cellStyle name="Normal 40 6 3 2" xfId="48585"/>
    <cellStyle name="Normal 40 6 4" xfId="39540"/>
    <cellStyle name="Normal 40 6 5" xfId="25974"/>
    <cellStyle name="Normal 40 7" xfId="5744"/>
    <cellStyle name="Normal 40 7 2" xfId="18375"/>
    <cellStyle name="Normal 40 7 2 2" xfId="53591"/>
    <cellStyle name="Normal 40 7 3" xfId="40994"/>
    <cellStyle name="Normal 40 7 4" xfId="30980"/>
    <cellStyle name="Normal 40 8" xfId="7203"/>
    <cellStyle name="Normal 40 8 2" xfId="19829"/>
    <cellStyle name="Normal 40 8 2 2" xfId="55045"/>
    <cellStyle name="Normal 40 8 3" xfId="42448"/>
    <cellStyle name="Normal 40 8 4" xfId="32434"/>
    <cellStyle name="Normal 40 9" xfId="8984"/>
    <cellStyle name="Normal 40 9 2" xfId="21605"/>
    <cellStyle name="Normal 40 9 2 2" xfId="56821"/>
    <cellStyle name="Normal 40 9 3" xfId="44224"/>
    <cellStyle name="Normal 40 9 4" xfId="34210"/>
    <cellStyle name="Normal 41" xfId="2441"/>
    <cellStyle name="Normal 41 10" xfId="10713"/>
    <cellStyle name="Normal 41 10 2" xfId="23324"/>
    <cellStyle name="Normal 41 10 2 2" xfId="58540"/>
    <cellStyle name="Normal 41 10 3" xfId="45943"/>
    <cellStyle name="Normal 41 10 4" xfId="35929"/>
    <cellStyle name="Normal 41 11" xfId="15146"/>
    <cellStyle name="Normal 41 11 2" xfId="50362"/>
    <cellStyle name="Normal 41 11 3" xfId="27751"/>
    <cellStyle name="Normal 41 12" xfId="12559"/>
    <cellStyle name="Normal 41 12 2" xfId="47777"/>
    <cellStyle name="Normal 41 13" xfId="37765"/>
    <cellStyle name="Normal 41 14" xfId="25166"/>
    <cellStyle name="Normal 41 15" xfId="60379"/>
    <cellStyle name="Normal 41 2" xfId="3281"/>
    <cellStyle name="Normal 41 2 10" xfId="25650"/>
    <cellStyle name="Normal 41 2 11" xfId="61185"/>
    <cellStyle name="Normal 41 2 2" xfId="5081"/>
    <cellStyle name="Normal 41 2 2 2" xfId="17728"/>
    <cellStyle name="Normal 41 2 2 2 2" xfId="52944"/>
    <cellStyle name="Normal 41 2 2 2 3" xfId="30333"/>
    <cellStyle name="Normal 41 2 2 3" xfId="14174"/>
    <cellStyle name="Normal 41 2 2 3 2" xfId="49392"/>
    <cellStyle name="Normal 41 2 2 4" xfId="40347"/>
    <cellStyle name="Normal 41 2 2 5" xfId="26781"/>
    <cellStyle name="Normal 41 2 3" xfId="6551"/>
    <cellStyle name="Normal 41 2 3 2" xfId="19182"/>
    <cellStyle name="Normal 41 2 3 2 2" xfId="54398"/>
    <cellStyle name="Normal 41 2 3 3" xfId="41801"/>
    <cellStyle name="Normal 41 2 3 4" xfId="31787"/>
    <cellStyle name="Normal 41 2 4" xfId="8010"/>
    <cellStyle name="Normal 41 2 4 2" xfId="20636"/>
    <cellStyle name="Normal 41 2 4 2 2" xfId="55852"/>
    <cellStyle name="Normal 41 2 4 3" xfId="43255"/>
    <cellStyle name="Normal 41 2 4 4" xfId="33241"/>
    <cellStyle name="Normal 41 2 5" xfId="9791"/>
    <cellStyle name="Normal 41 2 5 2" xfId="22412"/>
    <cellStyle name="Normal 41 2 5 2 2" xfId="57628"/>
    <cellStyle name="Normal 41 2 5 3" xfId="45031"/>
    <cellStyle name="Normal 41 2 5 4" xfId="35017"/>
    <cellStyle name="Normal 41 2 6" xfId="11585"/>
    <cellStyle name="Normal 41 2 6 2" xfId="24188"/>
    <cellStyle name="Normal 41 2 6 2 2" xfId="59404"/>
    <cellStyle name="Normal 41 2 6 3" xfId="46807"/>
    <cellStyle name="Normal 41 2 6 4" xfId="36793"/>
    <cellStyle name="Normal 41 2 7" xfId="15952"/>
    <cellStyle name="Normal 41 2 7 2" xfId="51168"/>
    <cellStyle name="Normal 41 2 7 3" xfId="28557"/>
    <cellStyle name="Normal 41 2 8" xfId="13043"/>
    <cellStyle name="Normal 41 2 8 2" xfId="48261"/>
    <cellStyle name="Normal 41 2 9" xfId="38571"/>
    <cellStyle name="Normal 41 3" xfId="3610"/>
    <cellStyle name="Normal 41 3 10" xfId="27106"/>
    <cellStyle name="Normal 41 3 11" xfId="61510"/>
    <cellStyle name="Normal 41 3 2" xfId="5406"/>
    <cellStyle name="Normal 41 3 2 2" xfId="18053"/>
    <cellStyle name="Normal 41 3 2 2 2" xfId="53269"/>
    <cellStyle name="Normal 41 3 2 3" xfId="40672"/>
    <cellStyle name="Normal 41 3 2 4" xfId="30658"/>
    <cellStyle name="Normal 41 3 3" xfId="6876"/>
    <cellStyle name="Normal 41 3 3 2" xfId="19507"/>
    <cellStyle name="Normal 41 3 3 2 2" xfId="54723"/>
    <cellStyle name="Normal 41 3 3 3" xfId="42126"/>
    <cellStyle name="Normal 41 3 3 4" xfId="32112"/>
    <cellStyle name="Normal 41 3 4" xfId="8335"/>
    <cellStyle name="Normal 41 3 4 2" xfId="20961"/>
    <cellStyle name="Normal 41 3 4 2 2" xfId="56177"/>
    <cellStyle name="Normal 41 3 4 3" xfId="43580"/>
    <cellStyle name="Normal 41 3 4 4" xfId="33566"/>
    <cellStyle name="Normal 41 3 5" xfId="10116"/>
    <cellStyle name="Normal 41 3 5 2" xfId="22737"/>
    <cellStyle name="Normal 41 3 5 2 2" xfId="57953"/>
    <cellStyle name="Normal 41 3 5 3" xfId="45356"/>
    <cellStyle name="Normal 41 3 5 4" xfId="35342"/>
    <cellStyle name="Normal 41 3 6" xfId="11910"/>
    <cellStyle name="Normal 41 3 6 2" xfId="24513"/>
    <cellStyle name="Normal 41 3 6 2 2" xfId="59729"/>
    <cellStyle name="Normal 41 3 6 3" xfId="47132"/>
    <cellStyle name="Normal 41 3 6 4" xfId="37118"/>
    <cellStyle name="Normal 41 3 7" xfId="16277"/>
    <cellStyle name="Normal 41 3 7 2" xfId="51493"/>
    <cellStyle name="Normal 41 3 7 3" xfId="28882"/>
    <cellStyle name="Normal 41 3 8" xfId="14499"/>
    <cellStyle name="Normal 41 3 8 2" xfId="49717"/>
    <cellStyle name="Normal 41 3 9" xfId="38896"/>
    <cellStyle name="Normal 41 4" xfId="2771"/>
    <cellStyle name="Normal 41 4 10" xfId="26297"/>
    <cellStyle name="Normal 41 4 11" xfId="60701"/>
    <cellStyle name="Normal 41 4 2" xfId="4597"/>
    <cellStyle name="Normal 41 4 2 2" xfId="17244"/>
    <cellStyle name="Normal 41 4 2 2 2" xfId="52460"/>
    <cellStyle name="Normal 41 4 2 3" xfId="39863"/>
    <cellStyle name="Normal 41 4 2 4" xfId="29849"/>
    <cellStyle name="Normal 41 4 3" xfId="6067"/>
    <cellStyle name="Normal 41 4 3 2" xfId="18698"/>
    <cellStyle name="Normal 41 4 3 2 2" xfId="53914"/>
    <cellStyle name="Normal 41 4 3 3" xfId="41317"/>
    <cellStyle name="Normal 41 4 3 4" xfId="31303"/>
    <cellStyle name="Normal 41 4 4" xfId="7526"/>
    <cellStyle name="Normal 41 4 4 2" xfId="20152"/>
    <cellStyle name="Normal 41 4 4 2 2" xfId="55368"/>
    <cellStyle name="Normal 41 4 4 3" xfId="42771"/>
    <cellStyle name="Normal 41 4 4 4" xfId="32757"/>
    <cellStyle name="Normal 41 4 5" xfId="9307"/>
    <cellStyle name="Normal 41 4 5 2" xfId="21928"/>
    <cellStyle name="Normal 41 4 5 2 2" xfId="57144"/>
    <cellStyle name="Normal 41 4 5 3" xfId="44547"/>
    <cellStyle name="Normal 41 4 5 4" xfId="34533"/>
    <cellStyle name="Normal 41 4 6" xfId="11101"/>
    <cellStyle name="Normal 41 4 6 2" xfId="23704"/>
    <cellStyle name="Normal 41 4 6 2 2" xfId="58920"/>
    <cellStyle name="Normal 41 4 6 3" xfId="46323"/>
    <cellStyle name="Normal 41 4 6 4" xfId="36309"/>
    <cellStyle name="Normal 41 4 7" xfId="15468"/>
    <cellStyle name="Normal 41 4 7 2" xfId="50684"/>
    <cellStyle name="Normal 41 4 7 3" xfId="28073"/>
    <cellStyle name="Normal 41 4 8" xfId="13690"/>
    <cellStyle name="Normal 41 4 8 2" xfId="48908"/>
    <cellStyle name="Normal 41 4 9" xfId="38087"/>
    <cellStyle name="Normal 41 5" xfId="3935"/>
    <cellStyle name="Normal 41 5 2" xfId="8658"/>
    <cellStyle name="Normal 41 5 2 2" xfId="21284"/>
    <cellStyle name="Normal 41 5 2 2 2" xfId="56500"/>
    <cellStyle name="Normal 41 5 2 3" xfId="43903"/>
    <cellStyle name="Normal 41 5 2 4" xfId="33889"/>
    <cellStyle name="Normal 41 5 3" xfId="10439"/>
    <cellStyle name="Normal 41 5 3 2" xfId="23060"/>
    <cellStyle name="Normal 41 5 3 2 2" xfId="58276"/>
    <cellStyle name="Normal 41 5 3 3" xfId="45679"/>
    <cellStyle name="Normal 41 5 3 4" xfId="35665"/>
    <cellStyle name="Normal 41 5 4" xfId="12235"/>
    <cellStyle name="Normal 41 5 4 2" xfId="24836"/>
    <cellStyle name="Normal 41 5 4 2 2" xfId="60052"/>
    <cellStyle name="Normal 41 5 4 3" xfId="47455"/>
    <cellStyle name="Normal 41 5 4 4" xfId="37441"/>
    <cellStyle name="Normal 41 5 5" xfId="16600"/>
    <cellStyle name="Normal 41 5 5 2" xfId="51816"/>
    <cellStyle name="Normal 41 5 5 3" xfId="29205"/>
    <cellStyle name="Normal 41 5 6" xfId="14822"/>
    <cellStyle name="Normal 41 5 6 2" xfId="50040"/>
    <cellStyle name="Normal 41 5 7" xfId="39219"/>
    <cellStyle name="Normal 41 5 8" xfId="27429"/>
    <cellStyle name="Normal 41 6" xfId="4275"/>
    <cellStyle name="Normal 41 6 2" xfId="16922"/>
    <cellStyle name="Normal 41 6 2 2" xfId="52138"/>
    <cellStyle name="Normal 41 6 2 3" xfId="29527"/>
    <cellStyle name="Normal 41 6 3" xfId="13368"/>
    <cellStyle name="Normal 41 6 3 2" xfId="48586"/>
    <cellStyle name="Normal 41 6 4" xfId="39541"/>
    <cellStyle name="Normal 41 6 5" xfId="25975"/>
    <cellStyle name="Normal 41 7" xfId="5745"/>
    <cellStyle name="Normal 41 7 2" xfId="18376"/>
    <cellStyle name="Normal 41 7 2 2" xfId="53592"/>
    <cellStyle name="Normal 41 7 3" xfId="40995"/>
    <cellStyle name="Normal 41 7 4" xfId="30981"/>
    <cellStyle name="Normal 41 8" xfId="7204"/>
    <cellStyle name="Normal 41 8 2" xfId="19830"/>
    <cellStyle name="Normal 41 8 2 2" xfId="55046"/>
    <cellStyle name="Normal 41 8 3" xfId="42449"/>
    <cellStyle name="Normal 41 8 4" xfId="32435"/>
    <cellStyle name="Normal 41 9" xfId="8985"/>
    <cellStyle name="Normal 41 9 2" xfId="21606"/>
    <cellStyle name="Normal 41 9 2 2" xfId="56822"/>
    <cellStyle name="Normal 41 9 3" xfId="44225"/>
    <cellStyle name="Normal 41 9 4" xfId="34211"/>
    <cellStyle name="Normal 42" xfId="2442"/>
    <cellStyle name="Normal 42 10" xfId="10714"/>
    <cellStyle name="Normal 42 10 2" xfId="23325"/>
    <cellStyle name="Normal 42 10 2 2" xfId="58541"/>
    <cellStyle name="Normal 42 10 3" xfId="45944"/>
    <cellStyle name="Normal 42 10 4" xfId="35930"/>
    <cellStyle name="Normal 42 11" xfId="15147"/>
    <cellStyle name="Normal 42 11 2" xfId="50363"/>
    <cellStyle name="Normal 42 11 3" xfId="27752"/>
    <cellStyle name="Normal 42 12" xfId="12560"/>
    <cellStyle name="Normal 42 12 2" xfId="47778"/>
    <cellStyle name="Normal 42 13" xfId="37766"/>
    <cellStyle name="Normal 42 14" xfId="25167"/>
    <cellStyle name="Normal 42 15" xfId="60380"/>
    <cellStyle name="Normal 42 2" xfId="3282"/>
    <cellStyle name="Normal 42 2 10" xfId="25651"/>
    <cellStyle name="Normal 42 2 11" xfId="61186"/>
    <cellStyle name="Normal 42 2 2" xfId="5082"/>
    <cellStyle name="Normal 42 2 2 2" xfId="17729"/>
    <cellStyle name="Normal 42 2 2 2 2" xfId="52945"/>
    <cellStyle name="Normal 42 2 2 2 3" xfId="30334"/>
    <cellStyle name="Normal 42 2 2 3" xfId="14175"/>
    <cellStyle name="Normal 42 2 2 3 2" xfId="49393"/>
    <cellStyle name="Normal 42 2 2 4" xfId="40348"/>
    <cellStyle name="Normal 42 2 2 5" xfId="26782"/>
    <cellStyle name="Normal 42 2 3" xfId="6552"/>
    <cellStyle name="Normal 42 2 3 2" xfId="19183"/>
    <cellStyle name="Normal 42 2 3 2 2" xfId="54399"/>
    <cellStyle name="Normal 42 2 3 3" xfId="41802"/>
    <cellStyle name="Normal 42 2 3 4" xfId="31788"/>
    <cellStyle name="Normal 42 2 4" xfId="8011"/>
    <cellStyle name="Normal 42 2 4 2" xfId="20637"/>
    <cellStyle name="Normal 42 2 4 2 2" xfId="55853"/>
    <cellStyle name="Normal 42 2 4 3" xfId="43256"/>
    <cellStyle name="Normal 42 2 4 4" xfId="33242"/>
    <cellStyle name="Normal 42 2 5" xfId="9792"/>
    <cellStyle name="Normal 42 2 5 2" xfId="22413"/>
    <cellStyle name="Normal 42 2 5 2 2" xfId="57629"/>
    <cellStyle name="Normal 42 2 5 3" xfId="45032"/>
    <cellStyle name="Normal 42 2 5 4" xfId="35018"/>
    <cellStyle name="Normal 42 2 6" xfId="11586"/>
    <cellStyle name="Normal 42 2 6 2" xfId="24189"/>
    <cellStyle name="Normal 42 2 6 2 2" xfId="59405"/>
    <cellStyle name="Normal 42 2 6 3" xfId="46808"/>
    <cellStyle name="Normal 42 2 6 4" xfId="36794"/>
    <cellStyle name="Normal 42 2 7" xfId="15953"/>
    <cellStyle name="Normal 42 2 7 2" xfId="51169"/>
    <cellStyle name="Normal 42 2 7 3" xfId="28558"/>
    <cellStyle name="Normal 42 2 8" xfId="13044"/>
    <cellStyle name="Normal 42 2 8 2" xfId="48262"/>
    <cellStyle name="Normal 42 2 9" xfId="38572"/>
    <cellStyle name="Normal 42 3" xfId="3611"/>
    <cellStyle name="Normal 42 3 10" xfId="27107"/>
    <cellStyle name="Normal 42 3 11" xfId="61511"/>
    <cellStyle name="Normal 42 3 2" xfId="5407"/>
    <cellStyle name="Normal 42 3 2 2" xfId="18054"/>
    <cellStyle name="Normal 42 3 2 2 2" xfId="53270"/>
    <cellStyle name="Normal 42 3 2 3" xfId="40673"/>
    <cellStyle name="Normal 42 3 2 4" xfId="30659"/>
    <cellStyle name="Normal 42 3 3" xfId="6877"/>
    <cellStyle name="Normal 42 3 3 2" xfId="19508"/>
    <cellStyle name="Normal 42 3 3 2 2" xfId="54724"/>
    <cellStyle name="Normal 42 3 3 3" xfId="42127"/>
    <cellStyle name="Normal 42 3 3 4" xfId="32113"/>
    <cellStyle name="Normal 42 3 4" xfId="8336"/>
    <cellStyle name="Normal 42 3 4 2" xfId="20962"/>
    <cellStyle name="Normal 42 3 4 2 2" xfId="56178"/>
    <cellStyle name="Normal 42 3 4 3" xfId="43581"/>
    <cellStyle name="Normal 42 3 4 4" xfId="33567"/>
    <cellStyle name="Normal 42 3 5" xfId="10117"/>
    <cellStyle name="Normal 42 3 5 2" xfId="22738"/>
    <cellStyle name="Normal 42 3 5 2 2" xfId="57954"/>
    <cellStyle name="Normal 42 3 5 3" xfId="45357"/>
    <cellStyle name="Normal 42 3 5 4" xfId="35343"/>
    <cellStyle name="Normal 42 3 6" xfId="11911"/>
    <cellStyle name="Normal 42 3 6 2" xfId="24514"/>
    <cellStyle name="Normal 42 3 6 2 2" xfId="59730"/>
    <cellStyle name="Normal 42 3 6 3" xfId="47133"/>
    <cellStyle name="Normal 42 3 6 4" xfId="37119"/>
    <cellStyle name="Normal 42 3 7" xfId="16278"/>
    <cellStyle name="Normal 42 3 7 2" xfId="51494"/>
    <cellStyle name="Normal 42 3 7 3" xfId="28883"/>
    <cellStyle name="Normal 42 3 8" xfId="14500"/>
    <cellStyle name="Normal 42 3 8 2" xfId="49718"/>
    <cellStyle name="Normal 42 3 9" xfId="38897"/>
    <cellStyle name="Normal 42 4" xfId="2772"/>
    <cellStyle name="Normal 42 4 10" xfId="26298"/>
    <cellStyle name="Normal 42 4 11" xfId="60702"/>
    <cellStyle name="Normal 42 4 2" xfId="4598"/>
    <cellStyle name="Normal 42 4 2 2" xfId="17245"/>
    <cellStyle name="Normal 42 4 2 2 2" xfId="52461"/>
    <cellStyle name="Normal 42 4 2 3" xfId="39864"/>
    <cellStyle name="Normal 42 4 2 4" xfId="29850"/>
    <cellStyle name="Normal 42 4 3" xfId="6068"/>
    <cellStyle name="Normal 42 4 3 2" xfId="18699"/>
    <cellStyle name="Normal 42 4 3 2 2" xfId="53915"/>
    <cellStyle name="Normal 42 4 3 3" xfId="41318"/>
    <cellStyle name="Normal 42 4 3 4" xfId="31304"/>
    <cellStyle name="Normal 42 4 4" xfId="7527"/>
    <cellStyle name="Normal 42 4 4 2" xfId="20153"/>
    <cellStyle name="Normal 42 4 4 2 2" xfId="55369"/>
    <cellStyle name="Normal 42 4 4 3" xfId="42772"/>
    <cellStyle name="Normal 42 4 4 4" xfId="32758"/>
    <cellStyle name="Normal 42 4 5" xfId="9308"/>
    <cellStyle name="Normal 42 4 5 2" xfId="21929"/>
    <cellStyle name="Normal 42 4 5 2 2" xfId="57145"/>
    <cellStyle name="Normal 42 4 5 3" xfId="44548"/>
    <cellStyle name="Normal 42 4 5 4" xfId="34534"/>
    <cellStyle name="Normal 42 4 6" xfId="11102"/>
    <cellStyle name="Normal 42 4 6 2" xfId="23705"/>
    <cellStyle name="Normal 42 4 6 2 2" xfId="58921"/>
    <cellStyle name="Normal 42 4 6 3" xfId="46324"/>
    <cellStyle name="Normal 42 4 6 4" xfId="36310"/>
    <cellStyle name="Normal 42 4 7" xfId="15469"/>
    <cellStyle name="Normal 42 4 7 2" xfId="50685"/>
    <cellStyle name="Normal 42 4 7 3" xfId="28074"/>
    <cellStyle name="Normal 42 4 8" xfId="13691"/>
    <cellStyle name="Normal 42 4 8 2" xfId="48909"/>
    <cellStyle name="Normal 42 4 9" xfId="38088"/>
    <cellStyle name="Normal 42 5" xfId="3936"/>
    <cellStyle name="Normal 42 5 2" xfId="8659"/>
    <cellStyle name="Normal 42 5 2 2" xfId="21285"/>
    <cellStyle name="Normal 42 5 2 2 2" xfId="56501"/>
    <cellStyle name="Normal 42 5 2 3" xfId="43904"/>
    <cellStyle name="Normal 42 5 2 4" xfId="33890"/>
    <cellStyle name="Normal 42 5 3" xfId="10440"/>
    <cellStyle name="Normal 42 5 3 2" xfId="23061"/>
    <cellStyle name="Normal 42 5 3 2 2" xfId="58277"/>
    <cellStyle name="Normal 42 5 3 3" xfId="45680"/>
    <cellStyle name="Normal 42 5 3 4" xfId="35666"/>
    <cellStyle name="Normal 42 5 4" xfId="12236"/>
    <cellStyle name="Normal 42 5 4 2" xfId="24837"/>
    <cellStyle name="Normal 42 5 4 2 2" xfId="60053"/>
    <cellStyle name="Normal 42 5 4 3" xfId="47456"/>
    <cellStyle name="Normal 42 5 4 4" xfId="37442"/>
    <cellStyle name="Normal 42 5 5" xfId="16601"/>
    <cellStyle name="Normal 42 5 5 2" xfId="51817"/>
    <cellStyle name="Normal 42 5 5 3" xfId="29206"/>
    <cellStyle name="Normal 42 5 6" xfId="14823"/>
    <cellStyle name="Normal 42 5 6 2" xfId="50041"/>
    <cellStyle name="Normal 42 5 7" xfId="39220"/>
    <cellStyle name="Normal 42 5 8" xfId="27430"/>
    <cellStyle name="Normal 42 6" xfId="4276"/>
    <cellStyle name="Normal 42 6 2" xfId="16923"/>
    <cellStyle name="Normal 42 6 2 2" xfId="52139"/>
    <cellStyle name="Normal 42 6 2 3" xfId="29528"/>
    <cellStyle name="Normal 42 6 3" xfId="13369"/>
    <cellStyle name="Normal 42 6 3 2" xfId="48587"/>
    <cellStyle name="Normal 42 6 4" xfId="39542"/>
    <cellStyle name="Normal 42 6 5" xfId="25976"/>
    <cellStyle name="Normal 42 7" xfId="5746"/>
    <cellStyle name="Normal 42 7 2" xfId="18377"/>
    <cellStyle name="Normal 42 7 2 2" xfId="53593"/>
    <cellStyle name="Normal 42 7 3" xfId="40996"/>
    <cellStyle name="Normal 42 7 4" xfId="30982"/>
    <cellStyle name="Normal 42 8" xfId="7205"/>
    <cellStyle name="Normal 42 8 2" xfId="19831"/>
    <cellStyle name="Normal 42 8 2 2" xfId="55047"/>
    <cellStyle name="Normal 42 8 3" xfId="42450"/>
    <cellStyle name="Normal 42 8 4" xfId="32436"/>
    <cellStyle name="Normal 42 9" xfId="8986"/>
    <cellStyle name="Normal 42 9 2" xfId="21607"/>
    <cellStyle name="Normal 42 9 2 2" xfId="56823"/>
    <cellStyle name="Normal 42 9 3" xfId="44226"/>
    <cellStyle name="Normal 42 9 4" xfId="34212"/>
    <cellStyle name="Normal 43" xfId="2852"/>
    <cellStyle name="Normal 44" xfId="3288"/>
    <cellStyle name="Normal 45" xfId="3937"/>
    <cellStyle name="Normal 46" xfId="4021"/>
    <cellStyle name="Normal 47" xfId="3986"/>
    <cellStyle name="Normal 48" xfId="3971"/>
    <cellStyle name="Normal 49" xfId="5412"/>
    <cellStyle name="Normal 5" xfId="40"/>
    <cellStyle name="Normal 5 2" xfId="632"/>
    <cellStyle name="Normal 5 2 10" xfId="3016"/>
    <cellStyle name="Normal 5 2 10 10" xfId="25391"/>
    <cellStyle name="Normal 5 2 10 11" xfId="60926"/>
    <cellStyle name="Normal 5 2 10 2" xfId="4822"/>
    <cellStyle name="Normal 5 2 10 2 2" xfId="17469"/>
    <cellStyle name="Normal 5 2 10 2 2 2" xfId="52685"/>
    <cellStyle name="Normal 5 2 10 2 2 3" xfId="30074"/>
    <cellStyle name="Normal 5 2 10 2 3" xfId="13915"/>
    <cellStyle name="Normal 5 2 10 2 3 2" xfId="49133"/>
    <cellStyle name="Normal 5 2 10 2 4" xfId="40088"/>
    <cellStyle name="Normal 5 2 10 2 5" xfId="26522"/>
    <cellStyle name="Normal 5 2 10 3" xfId="6292"/>
    <cellStyle name="Normal 5 2 10 3 2" xfId="18923"/>
    <cellStyle name="Normal 5 2 10 3 2 2" xfId="54139"/>
    <cellStyle name="Normal 5 2 10 3 3" xfId="41542"/>
    <cellStyle name="Normal 5 2 10 3 4" xfId="31528"/>
    <cellStyle name="Normal 5 2 10 4" xfId="7751"/>
    <cellStyle name="Normal 5 2 10 4 2" xfId="20377"/>
    <cellStyle name="Normal 5 2 10 4 2 2" xfId="55593"/>
    <cellStyle name="Normal 5 2 10 4 3" xfId="42996"/>
    <cellStyle name="Normal 5 2 10 4 4" xfId="32982"/>
    <cellStyle name="Normal 5 2 10 5" xfId="9532"/>
    <cellStyle name="Normal 5 2 10 5 2" xfId="22153"/>
    <cellStyle name="Normal 5 2 10 5 2 2" xfId="57369"/>
    <cellStyle name="Normal 5 2 10 5 3" xfId="44772"/>
    <cellStyle name="Normal 5 2 10 5 4" xfId="34758"/>
    <cellStyle name="Normal 5 2 10 6" xfId="11326"/>
    <cellStyle name="Normal 5 2 10 6 2" xfId="23929"/>
    <cellStyle name="Normal 5 2 10 6 2 2" xfId="59145"/>
    <cellStyle name="Normal 5 2 10 6 3" xfId="46548"/>
    <cellStyle name="Normal 5 2 10 6 4" xfId="36534"/>
    <cellStyle name="Normal 5 2 10 7" xfId="15693"/>
    <cellStyle name="Normal 5 2 10 7 2" xfId="50909"/>
    <cellStyle name="Normal 5 2 10 7 3" xfId="28298"/>
    <cellStyle name="Normal 5 2 10 8" xfId="12784"/>
    <cellStyle name="Normal 5 2 10 8 2" xfId="48002"/>
    <cellStyle name="Normal 5 2 10 9" xfId="38312"/>
    <cellStyle name="Normal 5 2 11" xfId="2841"/>
    <cellStyle name="Normal 5 2 11 10" xfId="25229"/>
    <cellStyle name="Normal 5 2 11 11" xfId="60764"/>
    <cellStyle name="Normal 5 2 11 2" xfId="4660"/>
    <cellStyle name="Normal 5 2 11 2 2" xfId="17307"/>
    <cellStyle name="Normal 5 2 11 2 2 2" xfId="52523"/>
    <cellStyle name="Normal 5 2 11 2 2 3" xfId="29912"/>
    <cellStyle name="Normal 5 2 11 2 3" xfId="13753"/>
    <cellStyle name="Normal 5 2 11 2 3 2" xfId="48971"/>
    <cellStyle name="Normal 5 2 11 2 4" xfId="39926"/>
    <cellStyle name="Normal 5 2 11 2 5" xfId="26360"/>
    <cellStyle name="Normal 5 2 11 3" xfId="6130"/>
    <cellStyle name="Normal 5 2 11 3 2" xfId="18761"/>
    <cellStyle name="Normal 5 2 11 3 2 2" xfId="53977"/>
    <cellStyle name="Normal 5 2 11 3 3" xfId="41380"/>
    <cellStyle name="Normal 5 2 11 3 4" xfId="31366"/>
    <cellStyle name="Normal 5 2 11 4" xfId="7589"/>
    <cellStyle name="Normal 5 2 11 4 2" xfId="20215"/>
    <cellStyle name="Normal 5 2 11 4 2 2" xfId="55431"/>
    <cellStyle name="Normal 5 2 11 4 3" xfId="42834"/>
    <cellStyle name="Normal 5 2 11 4 4" xfId="32820"/>
    <cellStyle name="Normal 5 2 11 5" xfId="9370"/>
    <cellStyle name="Normal 5 2 11 5 2" xfId="21991"/>
    <cellStyle name="Normal 5 2 11 5 2 2" xfId="57207"/>
    <cellStyle name="Normal 5 2 11 5 3" xfId="44610"/>
    <cellStyle name="Normal 5 2 11 5 4" xfId="34596"/>
    <cellStyle name="Normal 5 2 11 6" xfId="11164"/>
    <cellStyle name="Normal 5 2 11 6 2" xfId="23767"/>
    <cellStyle name="Normal 5 2 11 6 2 2" xfId="58983"/>
    <cellStyle name="Normal 5 2 11 6 3" xfId="46386"/>
    <cellStyle name="Normal 5 2 11 6 4" xfId="36372"/>
    <cellStyle name="Normal 5 2 11 7" xfId="15531"/>
    <cellStyle name="Normal 5 2 11 7 2" xfId="50747"/>
    <cellStyle name="Normal 5 2 11 7 3" xfId="28136"/>
    <cellStyle name="Normal 5 2 11 8" xfId="12622"/>
    <cellStyle name="Normal 5 2 11 8 2" xfId="47840"/>
    <cellStyle name="Normal 5 2 11 9" xfId="38150"/>
    <cellStyle name="Normal 5 2 12" xfId="3351"/>
    <cellStyle name="Normal 5 2 12 10" xfId="26847"/>
    <cellStyle name="Normal 5 2 12 11" xfId="61251"/>
    <cellStyle name="Normal 5 2 12 2" xfId="5147"/>
    <cellStyle name="Normal 5 2 12 2 2" xfId="17794"/>
    <cellStyle name="Normal 5 2 12 2 2 2" xfId="53010"/>
    <cellStyle name="Normal 5 2 12 2 3" xfId="40413"/>
    <cellStyle name="Normal 5 2 12 2 4" xfId="30399"/>
    <cellStyle name="Normal 5 2 12 3" xfId="6617"/>
    <cellStyle name="Normal 5 2 12 3 2" xfId="19248"/>
    <cellStyle name="Normal 5 2 12 3 2 2" xfId="54464"/>
    <cellStyle name="Normal 5 2 12 3 3" xfId="41867"/>
    <cellStyle name="Normal 5 2 12 3 4" xfId="31853"/>
    <cellStyle name="Normal 5 2 12 4" xfId="8076"/>
    <cellStyle name="Normal 5 2 12 4 2" xfId="20702"/>
    <cellStyle name="Normal 5 2 12 4 2 2" xfId="55918"/>
    <cellStyle name="Normal 5 2 12 4 3" xfId="43321"/>
    <cellStyle name="Normal 5 2 12 4 4" xfId="33307"/>
    <cellStyle name="Normal 5 2 12 5" xfId="9857"/>
    <cellStyle name="Normal 5 2 12 5 2" xfId="22478"/>
    <cellStyle name="Normal 5 2 12 5 2 2" xfId="57694"/>
    <cellStyle name="Normal 5 2 12 5 3" xfId="45097"/>
    <cellStyle name="Normal 5 2 12 5 4" xfId="35083"/>
    <cellStyle name="Normal 5 2 12 6" xfId="11651"/>
    <cellStyle name="Normal 5 2 12 6 2" xfId="24254"/>
    <cellStyle name="Normal 5 2 12 6 2 2" xfId="59470"/>
    <cellStyle name="Normal 5 2 12 6 3" xfId="46873"/>
    <cellStyle name="Normal 5 2 12 6 4" xfId="36859"/>
    <cellStyle name="Normal 5 2 12 7" xfId="16018"/>
    <cellStyle name="Normal 5 2 12 7 2" xfId="51234"/>
    <cellStyle name="Normal 5 2 12 7 3" xfId="28623"/>
    <cellStyle name="Normal 5 2 12 8" xfId="14240"/>
    <cellStyle name="Normal 5 2 12 8 2" xfId="49458"/>
    <cellStyle name="Normal 5 2 12 9" xfId="38637"/>
    <cellStyle name="Normal 5 2 13" xfId="2511"/>
    <cellStyle name="Normal 5 2 13 10" xfId="26038"/>
    <cellStyle name="Normal 5 2 13 11" xfId="60442"/>
    <cellStyle name="Normal 5 2 13 2" xfId="4338"/>
    <cellStyle name="Normal 5 2 13 2 2" xfId="16985"/>
    <cellStyle name="Normal 5 2 13 2 2 2" xfId="52201"/>
    <cellStyle name="Normal 5 2 13 2 3" xfId="39604"/>
    <cellStyle name="Normal 5 2 13 2 4" xfId="29590"/>
    <cellStyle name="Normal 5 2 13 3" xfId="5808"/>
    <cellStyle name="Normal 5 2 13 3 2" xfId="18439"/>
    <cellStyle name="Normal 5 2 13 3 2 2" xfId="53655"/>
    <cellStyle name="Normal 5 2 13 3 3" xfId="41058"/>
    <cellStyle name="Normal 5 2 13 3 4" xfId="31044"/>
    <cellStyle name="Normal 5 2 13 4" xfId="7267"/>
    <cellStyle name="Normal 5 2 13 4 2" xfId="19893"/>
    <cellStyle name="Normal 5 2 13 4 2 2" xfId="55109"/>
    <cellStyle name="Normal 5 2 13 4 3" xfId="42512"/>
    <cellStyle name="Normal 5 2 13 4 4" xfId="32498"/>
    <cellStyle name="Normal 5 2 13 5" xfId="9048"/>
    <cellStyle name="Normal 5 2 13 5 2" xfId="21669"/>
    <cellStyle name="Normal 5 2 13 5 2 2" xfId="56885"/>
    <cellStyle name="Normal 5 2 13 5 3" xfId="44288"/>
    <cellStyle name="Normal 5 2 13 5 4" xfId="34274"/>
    <cellStyle name="Normal 5 2 13 6" xfId="10842"/>
    <cellStyle name="Normal 5 2 13 6 2" xfId="23445"/>
    <cellStyle name="Normal 5 2 13 6 2 2" xfId="58661"/>
    <cellStyle name="Normal 5 2 13 6 3" xfId="46064"/>
    <cellStyle name="Normal 5 2 13 6 4" xfId="36050"/>
    <cellStyle name="Normal 5 2 13 7" xfId="15209"/>
    <cellStyle name="Normal 5 2 13 7 2" xfId="50425"/>
    <cellStyle name="Normal 5 2 13 7 3" xfId="27814"/>
    <cellStyle name="Normal 5 2 13 8" xfId="13431"/>
    <cellStyle name="Normal 5 2 13 8 2" xfId="48649"/>
    <cellStyle name="Normal 5 2 13 9" xfId="37828"/>
    <cellStyle name="Normal 5 2 14" xfId="3675"/>
    <cellStyle name="Normal 5 2 14 2" xfId="8399"/>
    <cellStyle name="Normal 5 2 14 2 2" xfId="21025"/>
    <cellStyle name="Normal 5 2 14 2 2 2" xfId="56241"/>
    <cellStyle name="Normal 5 2 14 2 3" xfId="43644"/>
    <cellStyle name="Normal 5 2 14 2 4" xfId="33630"/>
    <cellStyle name="Normal 5 2 14 3" xfId="10180"/>
    <cellStyle name="Normal 5 2 14 3 2" xfId="22801"/>
    <cellStyle name="Normal 5 2 14 3 2 2" xfId="58017"/>
    <cellStyle name="Normal 5 2 14 3 3" xfId="45420"/>
    <cellStyle name="Normal 5 2 14 3 4" xfId="35406"/>
    <cellStyle name="Normal 5 2 14 4" xfId="11976"/>
    <cellStyle name="Normal 5 2 14 4 2" xfId="24577"/>
    <cellStyle name="Normal 5 2 14 4 2 2" xfId="59793"/>
    <cellStyle name="Normal 5 2 14 4 3" xfId="47196"/>
    <cellStyle name="Normal 5 2 14 4 4" xfId="37182"/>
    <cellStyle name="Normal 5 2 14 5" xfId="16341"/>
    <cellStyle name="Normal 5 2 14 5 2" xfId="51557"/>
    <cellStyle name="Normal 5 2 14 5 3" xfId="28946"/>
    <cellStyle name="Normal 5 2 14 6" xfId="14563"/>
    <cellStyle name="Normal 5 2 14 6 2" xfId="49781"/>
    <cellStyle name="Normal 5 2 14 7" xfId="38960"/>
    <cellStyle name="Normal 5 2 14 8" xfId="27170"/>
    <cellStyle name="Normal 5 2 15" xfId="4007"/>
    <cellStyle name="Normal 5 2 15 2" xfId="16663"/>
    <cellStyle name="Normal 5 2 15 2 2" xfId="51879"/>
    <cellStyle name="Normal 5 2 15 2 3" xfId="29268"/>
    <cellStyle name="Normal 5 2 15 3" xfId="13109"/>
    <cellStyle name="Normal 5 2 15 3 2" xfId="48327"/>
    <cellStyle name="Normal 5 2 15 4" xfId="39282"/>
    <cellStyle name="Normal 5 2 15 5" xfId="25716"/>
    <cellStyle name="Normal 5 2 16" xfId="5486"/>
    <cellStyle name="Normal 5 2 16 2" xfId="18117"/>
    <cellStyle name="Normal 5 2 16 2 2" xfId="53333"/>
    <cellStyle name="Normal 5 2 16 3" xfId="40736"/>
    <cellStyle name="Normal 5 2 16 4" xfId="30722"/>
    <cellStyle name="Normal 5 2 17" xfId="6942"/>
    <cellStyle name="Normal 5 2 17 2" xfId="19571"/>
    <cellStyle name="Normal 5 2 17 2 2" xfId="54787"/>
    <cellStyle name="Normal 5 2 17 3" xfId="42190"/>
    <cellStyle name="Normal 5 2 17 4" xfId="32176"/>
    <cellStyle name="Normal 5 2 18" xfId="8724"/>
    <cellStyle name="Normal 5 2 18 2" xfId="21347"/>
    <cellStyle name="Normal 5 2 18 2 2" xfId="56563"/>
    <cellStyle name="Normal 5 2 18 3" xfId="43966"/>
    <cellStyle name="Normal 5 2 18 4" xfId="33952"/>
    <cellStyle name="Normal 5 2 19" xfId="10715"/>
    <cellStyle name="Normal 5 2 19 2" xfId="23326"/>
    <cellStyle name="Normal 5 2 19 2 2" xfId="58542"/>
    <cellStyle name="Normal 5 2 19 3" xfId="45945"/>
    <cellStyle name="Normal 5 2 19 4" xfId="35931"/>
    <cellStyle name="Normal 5 2 2" xfId="633"/>
    <cellStyle name="Normal 5 2 2 2" xfId="1802"/>
    <cellStyle name="Normal 5 2 2_District Target Attainment" xfId="1178"/>
    <cellStyle name="Normal 5 2 20" xfId="14886"/>
    <cellStyle name="Normal 5 2 20 2" xfId="50103"/>
    <cellStyle name="Normal 5 2 20 3" xfId="27492"/>
    <cellStyle name="Normal 5 2 21" xfId="12300"/>
    <cellStyle name="Normal 5 2 21 2" xfId="47518"/>
    <cellStyle name="Normal 5 2 22" xfId="37505"/>
    <cellStyle name="Normal 5 2 23" xfId="24907"/>
    <cellStyle name="Normal 5 2 24" xfId="60120"/>
    <cellStyle name="Normal 5 2 3" xfId="634"/>
    <cellStyle name="Normal 5 2 3 10" xfId="5487"/>
    <cellStyle name="Normal 5 2 3 10 2" xfId="18118"/>
    <cellStyle name="Normal 5 2 3 10 2 2" xfId="53334"/>
    <cellStyle name="Normal 5 2 3 10 3" xfId="40737"/>
    <cellStyle name="Normal 5 2 3 10 4" xfId="30723"/>
    <cellStyle name="Normal 5 2 3 11" xfId="6943"/>
    <cellStyle name="Normal 5 2 3 11 2" xfId="19572"/>
    <cellStyle name="Normal 5 2 3 11 2 2" xfId="54788"/>
    <cellStyle name="Normal 5 2 3 11 3" xfId="42191"/>
    <cellStyle name="Normal 5 2 3 11 4" xfId="32177"/>
    <cellStyle name="Normal 5 2 3 12" xfId="8725"/>
    <cellStyle name="Normal 5 2 3 12 2" xfId="21348"/>
    <cellStyle name="Normal 5 2 3 12 2 2" xfId="56564"/>
    <cellStyle name="Normal 5 2 3 12 3" xfId="43967"/>
    <cellStyle name="Normal 5 2 3 12 4" xfId="33953"/>
    <cellStyle name="Normal 5 2 3 13" xfId="10716"/>
    <cellStyle name="Normal 5 2 3 13 2" xfId="23327"/>
    <cellStyle name="Normal 5 2 3 13 2 2" xfId="58543"/>
    <cellStyle name="Normal 5 2 3 13 3" xfId="45946"/>
    <cellStyle name="Normal 5 2 3 13 4" xfId="35932"/>
    <cellStyle name="Normal 5 2 3 14" xfId="14887"/>
    <cellStyle name="Normal 5 2 3 14 2" xfId="50104"/>
    <cellStyle name="Normal 5 2 3 14 3" xfId="27493"/>
    <cellStyle name="Normal 5 2 3 15" xfId="12301"/>
    <cellStyle name="Normal 5 2 3 15 2" xfId="47519"/>
    <cellStyle name="Normal 5 2 3 16" xfId="37506"/>
    <cellStyle name="Normal 5 2 3 17" xfId="24908"/>
    <cellStyle name="Normal 5 2 3 18" xfId="60121"/>
    <cellStyle name="Normal 5 2 3 2" xfId="1803"/>
    <cellStyle name="Normal 5 2 3 2 10" xfId="7017"/>
    <cellStyle name="Normal 5 2 3 2 10 2" xfId="19644"/>
    <cellStyle name="Normal 5 2 3 2 10 2 2" xfId="54860"/>
    <cellStyle name="Normal 5 2 3 2 10 3" xfId="42263"/>
    <cellStyle name="Normal 5 2 3 2 10 4" xfId="32249"/>
    <cellStyle name="Normal 5 2 3 2 11" xfId="8798"/>
    <cellStyle name="Normal 5 2 3 2 11 2" xfId="21420"/>
    <cellStyle name="Normal 5 2 3 2 11 2 2" xfId="56636"/>
    <cellStyle name="Normal 5 2 3 2 11 3" xfId="44039"/>
    <cellStyle name="Normal 5 2 3 2 11 4" xfId="34025"/>
    <cellStyle name="Normal 5 2 3 2 12" xfId="10717"/>
    <cellStyle name="Normal 5 2 3 2 12 2" xfId="23328"/>
    <cellStyle name="Normal 5 2 3 2 12 2 2" xfId="58544"/>
    <cellStyle name="Normal 5 2 3 2 12 3" xfId="45947"/>
    <cellStyle name="Normal 5 2 3 2 12 4" xfId="35933"/>
    <cellStyle name="Normal 5 2 3 2 13" xfId="14959"/>
    <cellStyle name="Normal 5 2 3 2 13 2" xfId="50176"/>
    <cellStyle name="Normal 5 2 3 2 13 3" xfId="27565"/>
    <cellStyle name="Normal 5 2 3 2 14" xfId="12373"/>
    <cellStyle name="Normal 5 2 3 2 14 2" xfId="47591"/>
    <cellStyle name="Normal 5 2 3 2 15" xfId="37578"/>
    <cellStyle name="Normal 5 2 3 2 16" xfId="24980"/>
    <cellStyle name="Normal 5 2 3 2 17" xfId="60193"/>
    <cellStyle name="Normal 5 2 3 2 2" xfId="2403"/>
    <cellStyle name="Normal 5 2 3 2 2 10" xfId="10718"/>
    <cellStyle name="Normal 5 2 3 2 2 10 2" xfId="23329"/>
    <cellStyle name="Normal 5 2 3 2 2 10 2 2" xfId="58545"/>
    <cellStyle name="Normal 5 2 3 2 2 10 3" xfId="45948"/>
    <cellStyle name="Normal 5 2 3 2 2 10 4" xfId="35934"/>
    <cellStyle name="Normal 5 2 3 2 2 11" xfId="15114"/>
    <cellStyle name="Normal 5 2 3 2 2 11 2" xfId="50330"/>
    <cellStyle name="Normal 5 2 3 2 2 11 3" xfId="27719"/>
    <cellStyle name="Normal 5 2 3 2 2 12" xfId="12527"/>
    <cellStyle name="Normal 5 2 3 2 2 12 2" xfId="47745"/>
    <cellStyle name="Normal 5 2 3 2 2 13" xfId="37733"/>
    <cellStyle name="Normal 5 2 3 2 2 14" xfId="25134"/>
    <cellStyle name="Normal 5 2 3 2 2 15" xfId="60347"/>
    <cellStyle name="Normal 5 2 3 2 2 2" xfId="3249"/>
    <cellStyle name="Normal 5 2 3 2 2 2 10" xfId="25618"/>
    <cellStyle name="Normal 5 2 3 2 2 2 11" xfId="61153"/>
    <cellStyle name="Normal 5 2 3 2 2 2 2" xfId="5049"/>
    <cellStyle name="Normal 5 2 3 2 2 2 2 2" xfId="17696"/>
    <cellStyle name="Normal 5 2 3 2 2 2 2 2 2" xfId="52912"/>
    <cellStyle name="Normal 5 2 3 2 2 2 2 2 3" xfId="30301"/>
    <cellStyle name="Normal 5 2 3 2 2 2 2 3" xfId="14142"/>
    <cellStyle name="Normal 5 2 3 2 2 2 2 3 2" xfId="49360"/>
    <cellStyle name="Normal 5 2 3 2 2 2 2 4" xfId="40315"/>
    <cellStyle name="Normal 5 2 3 2 2 2 2 5" xfId="26749"/>
    <cellStyle name="Normal 5 2 3 2 2 2 3" xfId="6519"/>
    <cellStyle name="Normal 5 2 3 2 2 2 3 2" xfId="19150"/>
    <cellStyle name="Normal 5 2 3 2 2 2 3 2 2" xfId="54366"/>
    <cellStyle name="Normal 5 2 3 2 2 2 3 3" xfId="41769"/>
    <cellStyle name="Normal 5 2 3 2 2 2 3 4" xfId="31755"/>
    <cellStyle name="Normal 5 2 3 2 2 2 4" xfId="7978"/>
    <cellStyle name="Normal 5 2 3 2 2 2 4 2" xfId="20604"/>
    <cellStyle name="Normal 5 2 3 2 2 2 4 2 2" xfId="55820"/>
    <cellStyle name="Normal 5 2 3 2 2 2 4 3" xfId="43223"/>
    <cellStyle name="Normal 5 2 3 2 2 2 4 4" xfId="33209"/>
    <cellStyle name="Normal 5 2 3 2 2 2 5" xfId="9759"/>
    <cellStyle name="Normal 5 2 3 2 2 2 5 2" xfId="22380"/>
    <cellStyle name="Normal 5 2 3 2 2 2 5 2 2" xfId="57596"/>
    <cellStyle name="Normal 5 2 3 2 2 2 5 3" xfId="44999"/>
    <cellStyle name="Normal 5 2 3 2 2 2 5 4" xfId="34985"/>
    <cellStyle name="Normal 5 2 3 2 2 2 6" xfId="11553"/>
    <cellStyle name="Normal 5 2 3 2 2 2 6 2" xfId="24156"/>
    <cellStyle name="Normal 5 2 3 2 2 2 6 2 2" xfId="59372"/>
    <cellStyle name="Normal 5 2 3 2 2 2 6 3" xfId="46775"/>
    <cellStyle name="Normal 5 2 3 2 2 2 6 4" xfId="36761"/>
    <cellStyle name="Normal 5 2 3 2 2 2 7" xfId="15920"/>
    <cellStyle name="Normal 5 2 3 2 2 2 7 2" xfId="51136"/>
    <cellStyle name="Normal 5 2 3 2 2 2 7 3" xfId="28525"/>
    <cellStyle name="Normal 5 2 3 2 2 2 8" xfId="13011"/>
    <cellStyle name="Normal 5 2 3 2 2 2 8 2" xfId="48229"/>
    <cellStyle name="Normal 5 2 3 2 2 2 9" xfId="38539"/>
    <cellStyle name="Normal 5 2 3 2 2 3" xfId="3578"/>
    <cellStyle name="Normal 5 2 3 2 2 3 10" xfId="27074"/>
    <cellStyle name="Normal 5 2 3 2 2 3 11" xfId="61478"/>
    <cellStyle name="Normal 5 2 3 2 2 3 2" xfId="5374"/>
    <cellStyle name="Normal 5 2 3 2 2 3 2 2" xfId="18021"/>
    <cellStyle name="Normal 5 2 3 2 2 3 2 2 2" xfId="53237"/>
    <cellStyle name="Normal 5 2 3 2 2 3 2 3" xfId="40640"/>
    <cellStyle name="Normal 5 2 3 2 2 3 2 4" xfId="30626"/>
    <cellStyle name="Normal 5 2 3 2 2 3 3" xfId="6844"/>
    <cellStyle name="Normal 5 2 3 2 2 3 3 2" xfId="19475"/>
    <cellStyle name="Normal 5 2 3 2 2 3 3 2 2" xfId="54691"/>
    <cellStyle name="Normal 5 2 3 2 2 3 3 3" xfId="42094"/>
    <cellStyle name="Normal 5 2 3 2 2 3 3 4" xfId="32080"/>
    <cellStyle name="Normal 5 2 3 2 2 3 4" xfId="8303"/>
    <cellStyle name="Normal 5 2 3 2 2 3 4 2" xfId="20929"/>
    <cellStyle name="Normal 5 2 3 2 2 3 4 2 2" xfId="56145"/>
    <cellStyle name="Normal 5 2 3 2 2 3 4 3" xfId="43548"/>
    <cellStyle name="Normal 5 2 3 2 2 3 4 4" xfId="33534"/>
    <cellStyle name="Normal 5 2 3 2 2 3 5" xfId="10084"/>
    <cellStyle name="Normal 5 2 3 2 2 3 5 2" xfId="22705"/>
    <cellStyle name="Normal 5 2 3 2 2 3 5 2 2" xfId="57921"/>
    <cellStyle name="Normal 5 2 3 2 2 3 5 3" xfId="45324"/>
    <cellStyle name="Normal 5 2 3 2 2 3 5 4" xfId="35310"/>
    <cellStyle name="Normal 5 2 3 2 2 3 6" xfId="11878"/>
    <cellStyle name="Normal 5 2 3 2 2 3 6 2" xfId="24481"/>
    <cellStyle name="Normal 5 2 3 2 2 3 6 2 2" xfId="59697"/>
    <cellStyle name="Normal 5 2 3 2 2 3 6 3" xfId="47100"/>
    <cellStyle name="Normal 5 2 3 2 2 3 6 4" xfId="37086"/>
    <cellStyle name="Normal 5 2 3 2 2 3 7" xfId="16245"/>
    <cellStyle name="Normal 5 2 3 2 2 3 7 2" xfId="51461"/>
    <cellStyle name="Normal 5 2 3 2 2 3 7 3" xfId="28850"/>
    <cellStyle name="Normal 5 2 3 2 2 3 8" xfId="14467"/>
    <cellStyle name="Normal 5 2 3 2 2 3 8 2" xfId="49685"/>
    <cellStyle name="Normal 5 2 3 2 2 3 9" xfId="38864"/>
    <cellStyle name="Normal 5 2 3 2 2 4" xfId="2739"/>
    <cellStyle name="Normal 5 2 3 2 2 4 10" xfId="26265"/>
    <cellStyle name="Normal 5 2 3 2 2 4 11" xfId="60669"/>
    <cellStyle name="Normal 5 2 3 2 2 4 2" xfId="4565"/>
    <cellStyle name="Normal 5 2 3 2 2 4 2 2" xfId="17212"/>
    <cellStyle name="Normal 5 2 3 2 2 4 2 2 2" xfId="52428"/>
    <cellStyle name="Normal 5 2 3 2 2 4 2 3" xfId="39831"/>
    <cellStyle name="Normal 5 2 3 2 2 4 2 4" xfId="29817"/>
    <cellStyle name="Normal 5 2 3 2 2 4 3" xfId="6035"/>
    <cellStyle name="Normal 5 2 3 2 2 4 3 2" xfId="18666"/>
    <cellStyle name="Normal 5 2 3 2 2 4 3 2 2" xfId="53882"/>
    <cellStyle name="Normal 5 2 3 2 2 4 3 3" xfId="41285"/>
    <cellStyle name="Normal 5 2 3 2 2 4 3 4" xfId="31271"/>
    <cellStyle name="Normal 5 2 3 2 2 4 4" xfId="7494"/>
    <cellStyle name="Normal 5 2 3 2 2 4 4 2" xfId="20120"/>
    <cellStyle name="Normal 5 2 3 2 2 4 4 2 2" xfId="55336"/>
    <cellStyle name="Normal 5 2 3 2 2 4 4 3" xfId="42739"/>
    <cellStyle name="Normal 5 2 3 2 2 4 4 4" xfId="32725"/>
    <cellStyle name="Normal 5 2 3 2 2 4 5" xfId="9275"/>
    <cellStyle name="Normal 5 2 3 2 2 4 5 2" xfId="21896"/>
    <cellStyle name="Normal 5 2 3 2 2 4 5 2 2" xfId="57112"/>
    <cellStyle name="Normal 5 2 3 2 2 4 5 3" xfId="44515"/>
    <cellStyle name="Normal 5 2 3 2 2 4 5 4" xfId="34501"/>
    <cellStyle name="Normal 5 2 3 2 2 4 6" xfId="11069"/>
    <cellStyle name="Normal 5 2 3 2 2 4 6 2" xfId="23672"/>
    <cellStyle name="Normal 5 2 3 2 2 4 6 2 2" xfId="58888"/>
    <cellStyle name="Normal 5 2 3 2 2 4 6 3" xfId="46291"/>
    <cellStyle name="Normal 5 2 3 2 2 4 6 4" xfId="36277"/>
    <cellStyle name="Normal 5 2 3 2 2 4 7" xfId="15436"/>
    <cellStyle name="Normal 5 2 3 2 2 4 7 2" xfId="50652"/>
    <cellStyle name="Normal 5 2 3 2 2 4 7 3" xfId="28041"/>
    <cellStyle name="Normal 5 2 3 2 2 4 8" xfId="13658"/>
    <cellStyle name="Normal 5 2 3 2 2 4 8 2" xfId="48876"/>
    <cellStyle name="Normal 5 2 3 2 2 4 9" xfId="38055"/>
    <cellStyle name="Normal 5 2 3 2 2 5" xfId="3903"/>
    <cellStyle name="Normal 5 2 3 2 2 5 2" xfId="8626"/>
    <cellStyle name="Normal 5 2 3 2 2 5 2 2" xfId="21252"/>
    <cellStyle name="Normal 5 2 3 2 2 5 2 2 2" xfId="56468"/>
    <cellStyle name="Normal 5 2 3 2 2 5 2 3" xfId="43871"/>
    <cellStyle name="Normal 5 2 3 2 2 5 2 4" xfId="33857"/>
    <cellStyle name="Normal 5 2 3 2 2 5 3" xfId="10407"/>
    <cellStyle name="Normal 5 2 3 2 2 5 3 2" xfId="23028"/>
    <cellStyle name="Normal 5 2 3 2 2 5 3 2 2" xfId="58244"/>
    <cellStyle name="Normal 5 2 3 2 2 5 3 3" xfId="45647"/>
    <cellStyle name="Normal 5 2 3 2 2 5 3 4" xfId="35633"/>
    <cellStyle name="Normal 5 2 3 2 2 5 4" xfId="12203"/>
    <cellStyle name="Normal 5 2 3 2 2 5 4 2" xfId="24804"/>
    <cellStyle name="Normal 5 2 3 2 2 5 4 2 2" xfId="60020"/>
    <cellStyle name="Normal 5 2 3 2 2 5 4 3" xfId="47423"/>
    <cellStyle name="Normal 5 2 3 2 2 5 4 4" xfId="37409"/>
    <cellStyle name="Normal 5 2 3 2 2 5 5" xfId="16568"/>
    <cellStyle name="Normal 5 2 3 2 2 5 5 2" xfId="51784"/>
    <cellStyle name="Normal 5 2 3 2 2 5 5 3" xfId="29173"/>
    <cellStyle name="Normal 5 2 3 2 2 5 6" xfId="14790"/>
    <cellStyle name="Normal 5 2 3 2 2 5 6 2" xfId="50008"/>
    <cellStyle name="Normal 5 2 3 2 2 5 7" xfId="39187"/>
    <cellStyle name="Normal 5 2 3 2 2 5 8" xfId="27397"/>
    <cellStyle name="Normal 5 2 3 2 2 6" xfId="4243"/>
    <cellStyle name="Normal 5 2 3 2 2 6 2" xfId="16890"/>
    <cellStyle name="Normal 5 2 3 2 2 6 2 2" xfId="52106"/>
    <cellStyle name="Normal 5 2 3 2 2 6 2 3" xfId="29495"/>
    <cellStyle name="Normal 5 2 3 2 2 6 3" xfId="13336"/>
    <cellStyle name="Normal 5 2 3 2 2 6 3 2" xfId="48554"/>
    <cellStyle name="Normal 5 2 3 2 2 6 4" xfId="39509"/>
    <cellStyle name="Normal 5 2 3 2 2 6 5" xfId="25943"/>
    <cellStyle name="Normal 5 2 3 2 2 7" xfId="5713"/>
    <cellStyle name="Normal 5 2 3 2 2 7 2" xfId="18344"/>
    <cellStyle name="Normal 5 2 3 2 2 7 2 2" xfId="53560"/>
    <cellStyle name="Normal 5 2 3 2 2 7 3" xfId="40963"/>
    <cellStyle name="Normal 5 2 3 2 2 7 4" xfId="30949"/>
    <cellStyle name="Normal 5 2 3 2 2 8" xfId="7172"/>
    <cellStyle name="Normal 5 2 3 2 2 8 2" xfId="19798"/>
    <cellStyle name="Normal 5 2 3 2 2 8 2 2" xfId="55014"/>
    <cellStyle name="Normal 5 2 3 2 2 8 3" xfId="42417"/>
    <cellStyle name="Normal 5 2 3 2 2 8 4" xfId="32403"/>
    <cellStyle name="Normal 5 2 3 2 2 9" xfId="8953"/>
    <cellStyle name="Normal 5 2 3 2 2 9 2" xfId="21574"/>
    <cellStyle name="Normal 5 2 3 2 2 9 2 2" xfId="56790"/>
    <cellStyle name="Normal 5 2 3 2 2 9 3" xfId="44193"/>
    <cellStyle name="Normal 5 2 3 2 2 9 4" xfId="34179"/>
    <cellStyle name="Normal 5 2 3 2 3" xfId="3089"/>
    <cellStyle name="Normal 5 2 3 2 3 10" xfId="25461"/>
    <cellStyle name="Normal 5 2 3 2 3 11" xfId="60996"/>
    <cellStyle name="Normal 5 2 3 2 3 2" xfId="4892"/>
    <cellStyle name="Normal 5 2 3 2 3 2 2" xfId="17539"/>
    <cellStyle name="Normal 5 2 3 2 3 2 2 2" xfId="52755"/>
    <cellStyle name="Normal 5 2 3 2 3 2 2 3" xfId="30144"/>
    <cellStyle name="Normal 5 2 3 2 3 2 3" xfId="13985"/>
    <cellStyle name="Normal 5 2 3 2 3 2 3 2" xfId="49203"/>
    <cellStyle name="Normal 5 2 3 2 3 2 4" xfId="40158"/>
    <cellStyle name="Normal 5 2 3 2 3 2 5" xfId="26592"/>
    <cellStyle name="Normal 5 2 3 2 3 3" xfId="6362"/>
    <cellStyle name="Normal 5 2 3 2 3 3 2" xfId="18993"/>
    <cellStyle name="Normal 5 2 3 2 3 3 2 2" xfId="54209"/>
    <cellStyle name="Normal 5 2 3 2 3 3 3" xfId="41612"/>
    <cellStyle name="Normal 5 2 3 2 3 3 4" xfId="31598"/>
    <cellStyle name="Normal 5 2 3 2 3 4" xfId="7821"/>
    <cellStyle name="Normal 5 2 3 2 3 4 2" xfId="20447"/>
    <cellStyle name="Normal 5 2 3 2 3 4 2 2" xfId="55663"/>
    <cellStyle name="Normal 5 2 3 2 3 4 3" xfId="43066"/>
    <cellStyle name="Normal 5 2 3 2 3 4 4" xfId="33052"/>
    <cellStyle name="Normal 5 2 3 2 3 5" xfId="9602"/>
    <cellStyle name="Normal 5 2 3 2 3 5 2" xfId="22223"/>
    <cellStyle name="Normal 5 2 3 2 3 5 2 2" xfId="57439"/>
    <cellStyle name="Normal 5 2 3 2 3 5 3" xfId="44842"/>
    <cellStyle name="Normal 5 2 3 2 3 5 4" xfId="34828"/>
    <cellStyle name="Normal 5 2 3 2 3 6" xfId="11396"/>
    <cellStyle name="Normal 5 2 3 2 3 6 2" xfId="23999"/>
    <cellStyle name="Normal 5 2 3 2 3 6 2 2" xfId="59215"/>
    <cellStyle name="Normal 5 2 3 2 3 6 3" xfId="46618"/>
    <cellStyle name="Normal 5 2 3 2 3 6 4" xfId="36604"/>
    <cellStyle name="Normal 5 2 3 2 3 7" xfId="15763"/>
    <cellStyle name="Normal 5 2 3 2 3 7 2" xfId="50979"/>
    <cellStyle name="Normal 5 2 3 2 3 7 3" xfId="28368"/>
    <cellStyle name="Normal 5 2 3 2 3 8" xfId="12854"/>
    <cellStyle name="Normal 5 2 3 2 3 8 2" xfId="48072"/>
    <cellStyle name="Normal 5 2 3 2 3 9" xfId="38382"/>
    <cellStyle name="Normal 5 2 3 2 4" xfId="2915"/>
    <cellStyle name="Normal 5 2 3 2 4 10" xfId="25302"/>
    <cellStyle name="Normal 5 2 3 2 4 11" xfId="60837"/>
    <cellStyle name="Normal 5 2 3 2 4 2" xfId="4733"/>
    <cellStyle name="Normal 5 2 3 2 4 2 2" xfId="17380"/>
    <cellStyle name="Normal 5 2 3 2 4 2 2 2" xfId="52596"/>
    <cellStyle name="Normal 5 2 3 2 4 2 2 3" xfId="29985"/>
    <cellStyle name="Normal 5 2 3 2 4 2 3" xfId="13826"/>
    <cellStyle name="Normal 5 2 3 2 4 2 3 2" xfId="49044"/>
    <cellStyle name="Normal 5 2 3 2 4 2 4" xfId="39999"/>
    <cellStyle name="Normal 5 2 3 2 4 2 5" xfId="26433"/>
    <cellStyle name="Normal 5 2 3 2 4 3" xfId="6203"/>
    <cellStyle name="Normal 5 2 3 2 4 3 2" xfId="18834"/>
    <cellStyle name="Normal 5 2 3 2 4 3 2 2" xfId="54050"/>
    <cellStyle name="Normal 5 2 3 2 4 3 3" xfId="41453"/>
    <cellStyle name="Normal 5 2 3 2 4 3 4" xfId="31439"/>
    <cellStyle name="Normal 5 2 3 2 4 4" xfId="7662"/>
    <cellStyle name="Normal 5 2 3 2 4 4 2" xfId="20288"/>
    <cellStyle name="Normal 5 2 3 2 4 4 2 2" xfId="55504"/>
    <cellStyle name="Normal 5 2 3 2 4 4 3" xfId="42907"/>
    <cellStyle name="Normal 5 2 3 2 4 4 4" xfId="32893"/>
    <cellStyle name="Normal 5 2 3 2 4 5" xfId="9443"/>
    <cellStyle name="Normal 5 2 3 2 4 5 2" xfId="22064"/>
    <cellStyle name="Normal 5 2 3 2 4 5 2 2" xfId="57280"/>
    <cellStyle name="Normal 5 2 3 2 4 5 3" xfId="44683"/>
    <cellStyle name="Normal 5 2 3 2 4 5 4" xfId="34669"/>
    <cellStyle name="Normal 5 2 3 2 4 6" xfId="11237"/>
    <cellStyle name="Normal 5 2 3 2 4 6 2" xfId="23840"/>
    <cellStyle name="Normal 5 2 3 2 4 6 2 2" xfId="59056"/>
    <cellStyle name="Normal 5 2 3 2 4 6 3" xfId="46459"/>
    <cellStyle name="Normal 5 2 3 2 4 6 4" xfId="36445"/>
    <cellStyle name="Normal 5 2 3 2 4 7" xfId="15604"/>
    <cellStyle name="Normal 5 2 3 2 4 7 2" xfId="50820"/>
    <cellStyle name="Normal 5 2 3 2 4 7 3" xfId="28209"/>
    <cellStyle name="Normal 5 2 3 2 4 8" xfId="12695"/>
    <cellStyle name="Normal 5 2 3 2 4 8 2" xfId="47913"/>
    <cellStyle name="Normal 5 2 3 2 4 9" xfId="38223"/>
    <cellStyle name="Normal 5 2 3 2 5" xfId="3424"/>
    <cellStyle name="Normal 5 2 3 2 5 10" xfId="26920"/>
    <cellStyle name="Normal 5 2 3 2 5 11" xfId="61324"/>
    <cellStyle name="Normal 5 2 3 2 5 2" xfId="5220"/>
    <cellStyle name="Normal 5 2 3 2 5 2 2" xfId="17867"/>
    <cellStyle name="Normal 5 2 3 2 5 2 2 2" xfId="53083"/>
    <cellStyle name="Normal 5 2 3 2 5 2 3" xfId="40486"/>
    <cellStyle name="Normal 5 2 3 2 5 2 4" xfId="30472"/>
    <cellStyle name="Normal 5 2 3 2 5 3" xfId="6690"/>
    <cellStyle name="Normal 5 2 3 2 5 3 2" xfId="19321"/>
    <cellStyle name="Normal 5 2 3 2 5 3 2 2" xfId="54537"/>
    <cellStyle name="Normal 5 2 3 2 5 3 3" xfId="41940"/>
    <cellStyle name="Normal 5 2 3 2 5 3 4" xfId="31926"/>
    <cellStyle name="Normal 5 2 3 2 5 4" xfId="8149"/>
    <cellStyle name="Normal 5 2 3 2 5 4 2" xfId="20775"/>
    <cellStyle name="Normal 5 2 3 2 5 4 2 2" xfId="55991"/>
    <cellStyle name="Normal 5 2 3 2 5 4 3" xfId="43394"/>
    <cellStyle name="Normal 5 2 3 2 5 4 4" xfId="33380"/>
    <cellStyle name="Normal 5 2 3 2 5 5" xfId="9930"/>
    <cellStyle name="Normal 5 2 3 2 5 5 2" xfId="22551"/>
    <cellStyle name="Normal 5 2 3 2 5 5 2 2" xfId="57767"/>
    <cellStyle name="Normal 5 2 3 2 5 5 3" xfId="45170"/>
    <cellStyle name="Normal 5 2 3 2 5 5 4" xfId="35156"/>
    <cellStyle name="Normal 5 2 3 2 5 6" xfId="11724"/>
    <cellStyle name="Normal 5 2 3 2 5 6 2" xfId="24327"/>
    <cellStyle name="Normal 5 2 3 2 5 6 2 2" xfId="59543"/>
    <cellStyle name="Normal 5 2 3 2 5 6 3" xfId="46946"/>
    <cellStyle name="Normal 5 2 3 2 5 6 4" xfId="36932"/>
    <cellStyle name="Normal 5 2 3 2 5 7" xfId="16091"/>
    <cellStyle name="Normal 5 2 3 2 5 7 2" xfId="51307"/>
    <cellStyle name="Normal 5 2 3 2 5 7 3" xfId="28696"/>
    <cellStyle name="Normal 5 2 3 2 5 8" xfId="14313"/>
    <cellStyle name="Normal 5 2 3 2 5 8 2" xfId="49531"/>
    <cellStyle name="Normal 5 2 3 2 5 9" xfId="38710"/>
    <cellStyle name="Normal 5 2 3 2 6" xfId="2584"/>
    <cellStyle name="Normal 5 2 3 2 6 10" xfId="26111"/>
    <cellStyle name="Normal 5 2 3 2 6 11" xfId="60515"/>
    <cellStyle name="Normal 5 2 3 2 6 2" xfId="4411"/>
    <cellStyle name="Normal 5 2 3 2 6 2 2" xfId="17058"/>
    <cellStyle name="Normal 5 2 3 2 6 2 2 2" xfId="52274"/>
    <cellStyle name="Normal 5 2 3 2 6 2 3" xfId="39677"/>
    <cellStyle name="Normal 5 2 3 2 6 2 4" xfId="29663"/>
    <cellStyle name="Normal 5 2 3 2 6 3" xfId="5881"/>
    <cellStyle name="Normal 5 2 3 2 6 3 2" xfId="18512"/>
    <cellStyle name="Normal 5 2 3 2 6 3 2 2" xfId="53728"/>
    <cellStyle name="Normal 5 2 3 2 6 3 3" xfId="41131"/>
    <cellStyle name="Normal 5 2 3 2 6 3 4" xfId="31117"/>
    <cellStyle name="Normal 5 2 3 2 6 4" xfId="7340"/>
    <cellStyle name="Normal 5 2 3 2 6 4 2" xfId="19966"/>
    <cellStyle name="Normal 5 2 3 2 6 4 2 2" xfId="55182"/>
    <cellStyle name="Normal 5 2 3 2 6 4 3" xfId="42585"/>
    <cellStyle name="Normal 5 2 3 2 6 4 4" xfId="32571"/>
    <cellStyle name="Normal 5 2 3 2 6 5" xfId="9121"/>
    <cellStyle name="Normal 5 2 3 2 6 5 2" xfId="21742"/>
    <cellStyle name="Normal 5 2 3 2 6 5 2 2" xfId="56958"/>
    <cellStyle name="Normal 5 2 3 2 6 5 3" xfId="44361"/>
    <cellStyle name="Normal 5 2 3 2 6 5 4" xfId="34347"/>
    <cellStyle name="Normal 5 2 3 2 6 6" xfId="10915"/>
    <cellStyle name="Normal 5 2 3 2 6 6 2" xfId="23518"/>
    <cellStyle name="Normal 5 2 3 2 6 6 2 2" xfId="58734"/>
    <cellStyle name="Normal 5 2 3 2 6 6 3" xfId="46137"/>
    <cellStyle name="Normal 5 2 3 2 6 6 4" xfId="36123"/>
    <cellStyle name="Normal 5 2 3 2 6 7" xfId="15282"/>
    <cellStyle name="Normal 5 2 3 2 6 7 2" xfId="50498"/>
    <cellStyle name="Normal 5 2 3 2 6 7 3" xfId="27887"/>
    <cellStyle name="Normal 5 2 3 2 6 8" xfId="13504"/>
    <cellStyle name="Normal 5 2 3 2 6 8 2" xfId="48722"/>
    <cellStyle name="Normal 5 2 3 2 6 9" xfId="37901"/>
    <cellStyle name="Normal 5 2 3 2 7" xfId="3748"/>
    <cellStyle name="Normal 5 2 3 2 7 2" xfId="8472"/>
    <cellStyle name="Normal 5 2 3 2 7 2 2" xfId="21098"/>
    <cellStyle name="Normal 5 2 3 2 7 2 2 2" xfId="56314"/>
    <cellStyle name="Normal 5 2 3 2 7 2 3" xfId="43717"/>
    <cellStyle name="Normal 5 2 3 2 7 2 4" xfId="33703"/>
    <cellStyle name="Normal 5 2 3 2 7 3" xfId="10253"/>
    <cellStyle name="Normal 5 2 3 2 7 3 2" xfId="22874"/>
    <cellStyle name="Normal 5 2 3 2 7 3 2 2" xfId="58090"/>
    <cellStyle name="Normal 5 2 3 2 7 3 3" xfId="45493"/>
    <cellStyle name="Normal 5 2 3 2 7 3 4" xfId="35479"/>
    <cellStyle name="Normal 5 2 3 2 7 4" xfId="12049"/>
    <cellStyle name="Normal 5 2 3 2 7 4 2" xfId="24650"/>
    <cellStyle name="Normal 5 2 3 2 7 4 2 2" xfId="59866"/>
    <cellStyle name="Normal 5 2 3 2 7 4 3" xfId="47269"/>
    <cellStyle name="Normal 5 2 3 2 7 4 4" xfId="37255"/>
    <cellStyle name="Normal 5 2 3 2 7 5" xfId="16414"/>
    <cellStyle name="Normal 5 2 3 2 7 5 2" xfId="51630"/>
    <cellStyle name="Normal 5 2 3 2 7 5 3" xfId="29019"/>
    <cellStyle name="Normal 5 2 3 2 7 6" xfId="14636"/>
    <cellStyle name="Normal 5 2 3 2 7 6 2" xfId="49854"/>
    <cellStyle name="Normal 5 2 3 2 7 7" xfId="39033"/>
    <cellStyle name="Normal 5 2 3 2 7 8" xfId="27243"/>
    <cellStyle name="Normal 5 2 3 2 8" xfId="4086"/>
    <cellStyle name="Normal 5 2 3 2 8 2" xfId="16736"/>
    <cellStyle name="Normal 5 2 3 2 8 2 2" xfId="51952"/>
    <cellStyle name="Normal 5 2 3 2 8 2 3" xfId="29341"/>
    <cellStyle name="Normal 5 2 3 2 8 3" xfId="13182"/>
    <cellStyle name="Normal 5 2 3 2 8 3 2" xfId="48400"/>
    <cellStyle name="Normal 5 2 3 2 8 4" xfId="39355"/>
    <cellStyle name="Normal 5 2 3 2 8 5" xfId="25789"/>
    <cellStyle name="Normal 5 2 3 2 9" xfId="5559"/>
    <cellStyle name="Normal 5 2 3 2 9 2" xfId="18190"/>
    <cellStyle name="Normal 5 2 3 2 9 2 2" xfId="53406"/>
    <cellStyle name="Normal 5 2 3 2 9 3" xfId="40809"/>
    <cellStyle name="Normal 5 2 3 2 9 4" xfId="30795"/>
    <cellStyle name="Normal 5 2 3 3" xfId="2328"/>
    <cellStyle name="Normal 5 2 3 3 10" xfId="10719"/>
    <cellStyle name="Normal 5 2 3 3 10 2" xfId="23330"/>
    <cellStyle name="Normal 5 2 3 3 10 2 2" xfId="58546"/>
    <cellStyle name="Normal 5 2 3 3 10 3" xfId="45949"/>
    <cellStyle name="Normal 5 2 3 3 10 4" xfId="35935"/>
    <cellStyle name="Normal 5 2 3 3 11" xfId="15040"/>
    <cellStyle name="Normal 5 2 3 3 11 2" xfId="50256"/>
    <cellStyle name="Normal 5 2 3 3 11 3" xfId="27645"/>
    <cellStyle name="Normal 5 2 3 3 12" xfId="12453"/>
    <cellStyle name="Normal 5 2 3 3 12 2" xfId="47671"/>
    <cellStyle name="Normal 5 2 3 3 13" xfId="37659"/>
    <cellStyle name="Normal 5 2 3 3 14" xfId="25060"/>
    <cellStyle name="Normal 5 2 3 3 15" xfId="60273"/>
    <cellStyle name="Normal 5 2 3 3 2" xfId="3175"/>
    <cellStyle name="Normal 5 2 3 3 2 10" xfId="25544"/>
    <cellStyle name="Normal 5 2 3 3 2 11" xfId="61079"/>
    <cellStyle name="Normal 5 2 3 3 2 2" xfId="4975"/>
    <cellStyle name="Normal 5 2 3 3 2 2 2" xfId="17622"/>
    <cellStyle name="Normal 5 2 3 3 2 2 2 2" xfId="52838"/>
    <cellStyle name="Normal 5 2 3 3 2 2 2 3" xfId="30227"/>
    <cellStyle name="Normal 5 2 3 3 2 2 3" xfId="14068"/>
    <cellStyle name="Normal 5 2 3 3 2 2 3 2" xfId="49286"/>
    <cellStyle name="Normal 5 2 3 3 2 2 4" xfId="40241"/>
    <cellStyle name="Normal 5 2 3 3 2 2 5" xfId="26675"/>
    <cellStyle name="Normal 5 2 3 3 2 3" xfId="6445"/>
    <cellStyle name="Normal 5 2 3 3 2 3 2" xfId="19076"/>
    <cellStyle name="Normal 5 2 3 3 2 3 2 2" xfId="54292"/>
    <cellStyle name="Normal 5 2 3 3 2 3 3" xfId="41695"/>
    <cellStyle name="Normal 5 2 3 3 2 3 4" xfId="31681"/>
    <cellStyle name="Normal 5 2 3 3 2 4" xfId="7904"/>
    <cellStyle name="Normal 5 2 3 3 2 4 2" xfId="20530"/>
    <cellStyle name="Normal 5 2 3 3 2 4 2 2" xfId="55746"/>
    <cellStyle name="Normal 5 2 3 3 2 4 3" xfId="43149"/>
    <cellStyle name="Normal 5 2 3 3 2 4 4" xfId="33135"/>
    <cellStyle name="Normal 5 2 3 3 2 5" xfId="9685"/>
    <cellStyle name="Normal 5 2 3 3 2 5 2" xfId="22306"/>
    <cellStyle name="Normal 5 2 3 3 2 5 2 2" xfId="57522"/>
    <cellStyle name="Normal 5 2 3 3 2 5 3" xfId="44925"/>
    <cellStyle name="Normal 5 2 3 3 2 5 4" xfId="34911"/>
    <cellStyle name="Normal 5 2 3 3 2 6" xfId="11479"/>
    <cellStyle name="Normal 5 2 3 3 2 6 2" xfId="24082"/>
    <cellStyle name="Normal 5 2 3 3 2 6 2 2" xfId="59298"/>
    <cellStyle name="Normal 5 2 3 3 2 6 3" xfId="46701"/>
    <cellStyle name="Normal 5 2 3 3 2 6 4" xfId="36687"/>
    <cellStyle name="Normal 5 2 3 3 2 7" xfId="15846"/>
    <cellStyle name="Normal 5 2 3 3 2 7 2" xfId="51062"/>
    <cellStyle name="Normal 5 2 3 3 2 7 3" xfId="28451"/>
    <cellStyle name="Normal 5 2 3 3 2 8" xfId="12937"/>
    <cellStyle name="Normal 5 2 3 3 2 8 2" xfId="48155"/>
    <cellStyle name="Normal 5 2 3 3 2 9" xfId="38465"/>
    <cellStyle name="Normal 5 2 3 3 3" xfId="3504"/>
    <cellStyle name="Normal 5 2 3 3 3 10" xfId="27000"/>
    <cellStyle name="Normal 5 2 3 3 3 11" xfId="61404"/>
    <cellStyle name="Normal 5 2 3 3 3 2" xfId="5300"/>
    <cellStyle name="Normal 5 2 3 3 3 2 2" xfId="17947"/>
    <cellStyle name="Normal 5 2 3 3 3 2 2 2" xfId="53163"/>
    <cellStyle name="Normal 5 2 3 3 3 2 3" xfId="40566"/>
    <cellStyle name="Normal 5 2 3 3 3 2 4" xfId="30552"/>
    <cellStyle name="Normal 5 2 3 3 3 3" xfId="6770"/>
    <cellStyle name="Normal 5 2 3 3 3 3 2" xfId="19401"/>
    <cellStyle name="Normal 5 2 3 3 3 3 2 2" xfId="54617"/>
    <cellStyle name="Normal 5 2 3 3 3 3 3" xfId="42020"/>
    <cellStyle name="Normal 5 2 3 3 3 3 4" xfId="32006"/>
    <cellStyle name="Normal 5 2 3 3 3 4" xfId="8229"/>
    <cellStyle name="Normal 5 2 3 3 3 4 2" xfId="20855"/>
    <cellStyle name="Normal 5 2 3 3 3 4 2 2" xfId="56071"/>
    <cellStyle name="Normal 5 2 3 3 3 4 3" xfId="43474"/>
    <cellStyle name="Normal 5 2 3 3 3 4 4" xfId="33460"/>
    <cellStyle name="Normal 5 2 3 3 3 5" xfId="10010"/>
    <cellStyle name="Normal 5 2 3 3 3 5 2" xfId="22631"/>
    <cellStyle name="Normal 5 2 3 3 3 5 2 2" xfId="57847"/>
    <cellStyle name="Normal 5 2 3 3 3 5 3" xfId="45250"/>
    <cellStyle name="Normal 5 2 3 3 3 5 4" xfId="35236"/>
    <cellStyle name="Normal 5 2 3 3 3 6" xfId="11804"/>
    <cellStyle name="Normal 5 2 3 3 3 6 2" xfId="24407"/>
    <cellStyle name="Normal 5 2 3 3 3 6 2 2" xfId="59623"/>
    <cellStyle name="Normal 5 2 3 3 3 6 3" xfId="47026"/>
    <cellStyle name="Normal 5 2 3 3 3 6 4" xfId="37012"/>
    <cellStyle name="Normal 5 2 3 3 3 7" xfId="16171"/>
    <cellStyle name="Normal 5 2 3 3 3 7 2" xfId="51387"/>
    <cellStyle name="Normal 5 2 3 3 3 7 3" xfId="28776"/>
    <cellStyle name="Normal 5 2 3 3 3 8" xfId="14393"/>
    <cellStyle name="Normal 5 2 3 3 3 8 2" xfId="49611"/>
    <cellStyle name="Normal 5 2 3 3 3 9" xfId="38790"/>
    <cellStyle name="Normal 5 2 3 3 4" xfId="2665"/>
    <cellStyle name="Normal 5 2 3 3 4 10" xfId="26191"/>
    <cellStyle name="Normal 5 2 3 3 4 11" xfId="60595"/>
    <cellStyle name="Normal 5 2 3 3 4 2" xfId="4491"/>
    <cellStyle name="Normal 5 2 3 3 4 2 2" xfId="17138"/>
    <cellStyle name="Normal 5 2 3 3 4 2 2 2" xfId="52354"/>
    <cellStyle name="Normal 5 2 3 3 4 2 3" xfId="39757"/>
    <cellStyle name="Normal 5 2 3 3 4 2 4" xfId="29743"/>
    <cellStyle name="Normal 5 2 3 3 4 3" xfId="5961"/>
    <cellStyle name="Normal 5 2 3 3 4 3 2" xfId="18592"/>
    <cellStyle name="Normal 5 2 3 3 4 3 2 2" xfId="53808"/>
    <cellStyle name="Normal 5 2 3 3 4 3 3" xfId="41211"/>
    <cellStyle name="Normal 5 2 3 3 4 3 4" xfId="31197"/>
    <cellStyle name="Normal 5 2 3 3 4 4" xfId="7420"/>
    <cellStyle name="Normal 5 2 3 3 4 4 2" xfId="20046"/>
    <cellStyle name="Normal 5 2 3 3 4 4 2 2" xfId="55262"/>
    <cellStyle name="Normal 5 2 3 3 4 4 3" xfId="42665"/>
    <cellStyle name="Normal 5 2 3 3 4 4 4" xfId="32651"/>
    <cellStyle name="Normal 5 2 3 3 4 5" xfId="9201"/>
    <cellStyle name="Normal 5 2 3 3 4 5 2" xfId="21822"/>
    <cellStyle name="Normal 5 2 3 3 4 5 2 2" xfId="57038"/>
    <cellStyle name="Normal 5 2 3 3 4 5 3" xfId="44441"/>
    <cellStyle name="Normal 5 2 3 3 4 5 4" xfId="34427"/>
    <cellStyle name="Normal 5 2 3 3 4 6" xfId="10995"/>
    <cellStyle name="Normal 5 2 3 3 4 6 2" xfId="23598"/>
    <cellStyle name="Normal 5 2 3 3 4 6 2 2" xfId="58814"/>
    <cellStyle name="Normal 5 2 3 3 4 6 3" xfId="46217"/>
    <cellStyle name="Normal 5 2 3 3 4 6 4" xfId="36203"/>
    <cellStyle name="Normal 5 2 3 3 4 7" xfId="15362"/>
    <cellStyle name="Normal 5 2 3 3 4 7 2" xfId="50578"/>
    <cellStyle name="Normal 5 2 3 3 4 7 3" xfId="27967"/>
    <cellStyle name="Normal 5 2 3 3 4 8" xfId="13584"/>
    <cellStyle name="Normal 5 2 3 3 4 8 2" xfId="48802"/>
    <cellStyle name="Normal 5 2 3 3 4 9" xfId="37981"/>
    <cellStyle name="Normal 5 2 3 3 5" xfId="3829"/>
    <cellStyle name="Normal 5 2 3 3 5 2" xfId="8552"/>
    <cellStyle name="Normal 5 2 3 3 5 2 2" xfId="21178"/>
    <cellStyle name="Normal 5 2 3 3 5 2 2 2" xfId="56394"/>
    <cellStyle name="Normal 5 2 3 3 5 2 3" xfId="43797"/>
    <cellStyle name="Normal 5 2 3 3 5 2 4" xfId="33783"/>
    <cellStyle name="Normal 5 2 3 3 5 3" xfId="10333"/>
    <cellStyle name="Normal 5 2 3 3 5 3 2" xfId="22954"/>
    <cellStyle name="Normal 5 2 3 3 5 3 2 2" xfId="58170"/>
    <cellStyle name="Normal 5 2 3 3 5 3 3" xfId="45573"/>
    <cellStyle name="Normal 5 2 3 3 5 3 4" xfId="35559"/>
    <cellStyle name="Normal 5 2 3 3 5 4" xfId="12129"/>
    <cellStyle name="Normal 5 2 3 3 5 4 2" xfId="24730"/>
    <cellStyle name="Normal 5 2 3 3 5 4 2 2" xfId="59946"/>
    <cellStyle name="Normal 5 2 3 3 5 4 3" xfId="47349"/>
    <cellStyle name="Normal 5 2 3 3 5 4 4" xfId="37335"/>
    <cellStyle name="Normal 5 2 3 3 5 5" xfId="16494"/>
    <cellStyle name="Normal 5 2 3 3 5 5 2" xfId="51710"/>
    <cellStyle name="Normal 5 2 3 3 5 5 3" xfId="29099"/>
    <cellStyle name="Normal 5 2 3 3 5 6" xfId="14716"/>
    <cellStyle name="Normal 5 2 3 3 5 6 2" xfId="49934"/>
    <cellStyle name="Normal 5 2 3 3 5 7" xfId="39113"/>
    <cellStyle name="Normal 5 2 3 3 5 8" xfId="27323"/>
    <cellStyle name="Normal 5 2 3 3 6" xfId="4169"/>
    <cellStyle name="Normal 5 2 3 3 6 2" xfId="16816"/>
    <cellStyle name="Normal 5 2 3 3 6 2 2" xfId="52032"/>
    <cellStyle name="Normal 5 2 3 3 6 2 3" xfId="29421"/>
    <cellStyle name="Normal 5 2 3 3 6 3" xfId="13262"/>
    <cellStyle name="Normal 5 2 3 3 6 3 2" xfId="48480"/>
    <cellStyle name="Normal 5 2 3 3 6 4" xfId="39435"/>
    <cellStyle name="Normal 5 2 3 3 6 5" xfId="25869"/>
    <cellStyle name="Normal 5 2 3 3 7" xfId="5639"/>
    <cellStyle name="Normal 5 2 3 3 7 2" xfId="18270"/>
    <cellStyle name="Normal 5 2 3 3 7 2 2" xfId="53486"/>
    <cellStyle name="Normal 5 2 3 3 7 3" xfId="40889"/>
    <cellStyle name="Normal 5 2 3 3 7 4" xfId="30875"/>
    <cellStyle name="Normal 5 2 3 3 8" xfId="7098"/>
    <cellStyle name="Normal 5 2 3 3 8 2" xfId="19724"/>
    <cellStyle name="Normal 5 2 3 3 8 2 2" xfId="54940"/>
    <cellStyle name="Normal 5 2 3 3 8 3" xfId="42343"/>
    <cellStyle name="Normal 5 2 3 3 8 4" xfId="32329"/>
    <cellStyle name="Normal 5 2 3 3 9" xfId="8879"/>
    <cellStyle name="Normal 5 2 3 3 9 2" xfId="21500"/>
    <cellStyle name="Normal 5 2 3 3 9 2 2" xfId="56716"/>
    <cellStyle name="Normal 5 2 3 3 9 3" xfId="44119"/>
    <cellStyle name="Normal 5 2 3 3 9 4" xfId="34105"/>
    <cellStyle name="Normal 5 2 3 4" xfId="3010"/>
    <cellStyle name="Normal 5 2 3 4 10" xfId="25385"/>
    <cellStyle name="Normal 5 2 3 4 11" xfId="60920"/>
    <cellStyle name="Normal 5 2 3 4 2" xfId="4816"/>
    <cellStyle name="Normal 5 2 3 4 2 2" xfId="17463"/>
    <cellStyle name="Normal 5 2 3 4 2 2 2" xfId="52679"/>
    <cellStyle name="Normal 5 2 3 4 2 2 3" xfId="30068"/>
    <cellStyle name="Normal 5 2 3 4 2 3" xfId="13909"/>
    <cellStyle name="Normal 5 2 3 4 2 3 2" xfId="49127"/>
    <cellStyle name="Normal 5 2 3 4 2 4" xfId="40082"/>
    <cellStyle name="Normal 5 2 3 4 2 5" xfId="26516"/>
    <cellStyle name="Normal 5 2 3 4 3" xfId="6286"/>
    <cellStyle name="Normal 5 2 3 4 3 2" xfId="18917"/>
    <cellStyle name="Normal 5 2 3 4 3 2 2" xfId="54133"/>
    <cellStyle name="Normal 5 2 3 4 3 3" xfId="41536"/>
    <cellStyle name="Normal 5 2 3 4 3 4" xfId="31522"/>
    <cellStyle name="Normal 5 2 3 4 4" xfId="7745"/>
    <cellStyle name="Normal 5 2 3 4 4 2" xfId="20371"/>
    <cellStyle name="Normal 5 2 3 4 4 2 2" xfId="55587"/>
    <cellStyle name="Normal 5 2 3 4 4 3" xfId="42990"/>
    <cellStyle name="Normal 5 2 3 4 4 4" xfId="32976"/>
    <cellStyle name="Normal 5 2 3 4 5" xfId="9526"/>
    <cellStyle name="Normal 5 2 3 4 5 2" xfId="22147"/>
    <cellStyle name="Normal 5 2 3 4 5 2 2" xfId="57363"/>
    <cellStyle name="Normal 5 2 3 4 5 3" xfId="44766"/>
    <cellStyle name="Normal 5 2 3 4 5 4" xfId="34752"/>
    <cellStyle name="Normal 5 2 3 4 6" xfId="11320"/>
    <cellStyle name="Normal 5 2 3 4 6 2" xfId="23923"/>
    <cellStyle name="Normal 5 2 3 4 6 2 2" xfId="59139"/>
    <cellStyle name="Normal 5 2 3 4 6 3" xfId="46542"/>
    <cellStyle name="Normal 5 2 3 4 6 4" xfId="36528"/>
    <cellStyle name="Normal 5 2 3 4 7" xfId="15687"/>
    <cellStyle name="Normal 5 2 3 4 7 2" xfId="50903"/>
    <cellStyle name="Normal 5 2 3 4 7 3" xfId="28292"/>
    <cellStyle name="Normal 5 2 3 4 8" xfId="12778"/>
    <cellStyle name="Normal 5 2 3 4 8 2" xfId="47996"/>
    <cellStyle name="Normal 5 2 3 4 9" xfId="38306"/>
    <cellStyle name="Normal 5 2 3 5" xfId="2842"/>
    <cellStyle name="Normal 5 2 3 5 10" xfId="25230"/>
    <cellStyle name="Normal 5 2 3 5 11" xfId="60765"/>
    <cellStyle name="Normal 5 2 3 5 2" xfId="4661"/>
    <cellStyle name="Normal 5 2 3 5 2 2" xfId="17308"/>
    <cellStyle name="Normal 5 2 3 5 2 2 2" xfId="52524"/>
    <cellStyle name="Normal 5 2 3 5 2 2 3" xfId="29913"/>
    <cellStyle name="Normal 5 2 3 5 2 3" xfId="13754"/>
    <cellStyle name="Normal 5 2 3 5 2 3 2" xfId="48972"/>
    <cellStyle name="Normal 5 2 3 5 2 4" xfId="39927"/>
    <cellStyle name="Normal 5 2 3 5 2 5" xfId="26361"/>
    <cellStyle name="Normal 5 2 3 5 3" xfId="6131"/>
    <cellStyle name="Normal 5 2 3 5 3 2" xfId="18762"/>
    <cellStyle name="Normal 5 2 3 5 3 2 2" xfId="53978"/>
    <cellStyle name="Normal 5 2 3 5 3 3" xfId="41381"/>
    <cellStyle name="Normal 5 2 3 5 3 4" xfId="31367"/>
    <cellStyle name="Normal 5 2 3 5 4" xfId="7590"/>
    <cellStyle name="Normal 5 2 3 5 4 2" xfId="20216"/>
    <cellStyle name="Normal 5 2 3 5 4 2 2" xfId="55432"/>
    <cellStyle name="Normal 5 2 3 5 4 3" xfId="42835"/>
    <cellStyle name="Normal 5 2 3 5 4 4" xfId="32821"/>
    <cellStyle name="Normal 5 2 3 5 5" xfId="9371"/>
    <cellStyle name="Normal 5 2 3 5 5 2" xfId="21992"/>
    <cellStyle name="Normal 5 2 3 5 5 2 2" xfId="57208"/>
    <cellStyle name="Normal 5 2 3 5 5 3" xfId="44611"/>
    <cellStyle name="Normal 5 2 3 5 5 4" xfId="34597"/>
    <cellStyle name="Normal 5 2 3 5 6" xfId="11165"/>
    <cellStyle name="Normal 5 2 3 5 6 2" xfId="23768"/>
    <cellStyle name="Normal 5 2 3 5 6 2 2" xfId="58984"/>
    <cellStyle name="Normal 5 2 3 5 6 3" xfId="46387"/>
    <cellStyle name="Normal 5 2 3 5 6 4" xfId="36373"/>
    <cellStyle name="Normal 5 2 3 5 7" xfId="15532"/>
    <cellStyle name="Normal 5 2 3 5 7 2" xfId="50748"/>
    <cellStyle name="Normal 5 2 3 5 7 3" xfId="28137"/>
    <cellStyle name="Normal 5 2 3 5 8" xfId="12623"/>
    <cellStyle name="Normal 5 2 3 5 8 2" xfId="47841"/>
    <cellStyle name="Normal 5 2 3 5 9" xfId="38151"/>
    <cellStyle name="Normal 5 2 3 6" xfId="3352"/>
    <cellStyle name="Normal 5 2 3 6 10" xfId="26848"/>
    <cellStyle name="Normal 5 2 3 6 11" xfId="61252"/>
    <cellStyle name="Normal 5 2 3 6 2" xfId="5148"/>
    <cellStyle name="Normal 5 2 3 6 2 2" xfId="17795"/>
    <cellStyle name="Normal 5 2 3 6 2 2 2" xfId="53011"/>
    <cellStyle name="Normal 5 2 3 6 2 3" xfId="40414"/>
    <cellStyle name="Normal 5 2 3 6 2 4" xfId="30400"/>
    <cellStyle name="Normal 5 2 3 6 3" xfId="6618"/>
    <cellStyle name="Normal 5 2 3 6 3 2" xfId="19249"/>
    <cellStyle name="Normal 5 2 3 6 3 2 2" xfId="54465"/>
    <cellStyle name="Normal 5 2 3 6 3 3" xfId="41868"/>
    <cellStyle name="Normal 5 2 3 6 3 4" xfId="31854"/>
    <cellStyle name="Normal 5 2 3 6 4" xfId="8077"/>
    <cellStyle name="Normal 5 2 3 6 4 2" xfId="20703"/>
    <cellStyle name="Normal 5 2 3 6 4 2 2" xfId="55919"/>
    <cellStyle name="Normal 5 2 3 6 4 3" xfId="43322"/>
    <cellStyle name="Normal 5 2 3 6 4 4" xfId="33308"/>
    <cellStyle name="Normal 5 2 3 6 5" xfId="9858"/>
    <cellStyle name="Normal 5 2 3 6 5 2" xfId="22479"/>
    <cellStyle name="Normal 5 2 3 6 5 2 2" xfId="57695"/>
    <cellStyle name="Normal 5 2 3 6 5 3" xfId="45098"/>
    <cellStyle name="Normal 5 2 3 6 5 4" xfId="35084"/>
    <cellStyle name="Normal 5 2 3 6 6" xfId="11652"/>
    <cellStyle name="Normal 5 2 3 6 6 2" xfId="24255"/>
    <cellStyle name="Normal 5 2 3 6 6 2 2" xfId="59471"/>
    <cellStyle name="Normal 5 2 3 6 6 3" xfId="46874"/>
    <cellStyle name="Normal 5 2 3 6 6 4" xfId="36860"/>
    <cellStyle name="Normal 5 2 3 6 7" xfId="16019"/>
    <cellStyle name="Normal 5 2 3 6 7 2" xfId="51235"/>
    <cellStyle name="Normal 5 2 3 6 7 3" xfId="28624"/>
    <cellStyle name="Normal 5 2 3 6 8" xfId="14241"/>
    <cellStyle name="Normal 5 2 3 6 8 2" xfId="49459"/>
    <cellStyle name="Normal 5 2 3 6 9" xfId="38638"/>
    <cellStyle name="Normal 5 2 3 7" xfId="2512"/>
    <cellStyle name="Normal 5 2 3 7 10" xfId="26039"/>
    <cellStyle name="Normal 5 2 3 7 11" xfId="60443"/>
    <cellStyle name="Normal 5 2 3 7 2" xfId="4339"/>
    <cellStyle name="Normal 5 2 3 7 2 2" xfId="16986"/>
    <cellStyle name="Normal 5 2 3 7 2 2 2" xfId="52202"/>
    <cellStyle name="Normal 5 2 3 7 2 3" xfId="39605"/>
    <cellStyle name="Normal 5 2 3 7 2 4" xfId="29591"/>
    <cellStyle name="Normal 5 2 3 7 3" xfId="5809"/>
    <cellStyle name="Normal 5 2 3 7 3 2" xfId="18440"/>
    <cellStyle name="Normal 5 2 3 7 3 2 2" xfId="53656"/>
    <cellStyle name="Normal 5 2 3 7 3 3" xfId="41059"/>
    <cellStyle name="Normal 5 2 3 7 3 4" xfId="31045"/>
    <cellStyle name="Normal 5 2 3 7 4" xfId="7268"/>
    <cellStyle name="Normal 5 2 3 7 4 2" xfId="19894"/>
    <cellStyle name="Normal 5 2 3 7 4 2 2" xfId="55110"/>
    <cellStyle name="Normal 5 2 3 7 4 3" xfId="42513"/>
    <cellStyle name="Normal 5 2 3 7 4 4" xfId="32499"/>
    <cellStyle name="Normal 5 2 3 7 5" xfId="9049"/>
    <cellStyle name="Normal 5 2 3 7 5 2" xfId="21670"/>
    <cellStyle name="Normal 5 2 3 7 5 2 2" xfId="56886"/>
    <cellStyle name="Normal 5 2 3 7 5 3" xfId="44289"/>
    <cellStyle name="Normal 5 2 3 7 5 4" xfId="34275"/>
    <cellStyle name="Normal 5 2 3 7 6" xfId="10843"/>
    <cellStyle name="Normal 5 2 3 7 6 2" xfId="23446"/>
    <cellStyle name="Normal 5 2 3 7 6 2 2" xfId="58662"/>
    <cellStyle name="Normal 5 2 3 7 6 3" xfId="46065"/>
    <cellStyle name="Normal 5 2 3 7 6 4" xfId="36051"/>
    <cellStyle name="Normal 5 2 3 7 7" xfId="15210"/>
    <cellStyle name="Normal 5 2 3 7 7 2" xfId="50426"/>
    <cellStyle name="Normal 5 2 3 7 7 3" xfId="27815"/>
    <cellStyle name="Normal 5 2 3 7 8" xfId="13432"/>
    <cellStyle name="Normal 5 2 3 7 8 2" xfId="48650"/>
    <cellStyle name="Normal 5 2 3 7 9" xfId="37829"/>
    <cellStyle name="Normal 5 2 3 8" xfId="3676"/>
    <cellStyle name="Normal 5 2 3 8 2" xfId="8400"/>
    <cellStyle name="Normal 5 2 3 8 2 2" xfId="21026"/>
    <cellStyle name="Normal 5 2 3 8 2 2 2" xfId="56242"/>
    <cellStyle name="Normal 5 2 3 8 2 3" xfId="43645"/>
    <cellStyle name="Normal 5 2 3 8 2 4" xfId="33631"/>
    <cellStyle name="Normal 5 2 3 8 3" xfId="10181"/>
    <cellStyle name="Normal 5 2 3 8 3 2" xfId="22802"/>
    <cellStyle name="Normal 5 2 3 8 3 2 2" xfId="58018"/>
    <cellStyle name="Normal 5 2 3 8 3 3" xfId="45421"/>
    <cellStyle name="Normal 5 2 3 8 3 4" xfId="35407"/>
    <cellStyle name="Normal 5 2 3 8 4" xfId="11977"/>
    <cellStyle name="Normal 5 2 3 8 4 2" xfId="24578"/>
    <cellStyle name="Normal 5 2 3 8 4 2 2" xfId="59794"/>
    <cellStyle name="Normal 5 2 3 8 4 3" xfId="47197"/>
    <cellStyle name="Normal 5 2 3 8 4 4" xfId="37183"/>
    <cellStyle name="Normal 5 2 3 8 5" xfId="16342"/>
    <cellStyle name="Normal 5 2 3 8 5 2" xfId="51558"/>
    <cellStyle name="Normal 5 2 3 8 5 3" xfId="28947"/>
    <cellStyle name="Normal 5 2 3 8 6" xfId="14564"/>
    <cellStyle name="Normal 5 2 3 8 6 2" xfId="49782"/>
    <cellStyle name="Normal 5 2 3 8 7" xfId="38961"/>
    <cellStyle name="Normal 5 2 3 8 8" xfId="27171"/>
    <cellStyle name="Normal 5 2 3 9" xfId="4008"/>
    <cellStyle name="Normal 5 2 3 9 2" xfId="16664"/>
    <cellStyle name="Normal 5 2 3 9 2 2" xfId="51880"/>
    <cellStyle name="Normal 5 2 3 9 2 3" xfId="29269"/>
    <cellStyle name="Normal 5 2 3 9 3" xfId="13110"/>
    <cellStyle name="Normal 5 2 3 9 3 2" xfId="48328"/>
    <cellStyle name="Normal 5 2 3 9 4" xfId="39283"/>
    <cellStyle name="Normal 5 2 3 9 5" xfId="25717"/>
    <cellStyle name="Normal 5 2 3_District Target Attainment" xfId="1179"/>
    <cellStyle name="Normal 5 2 4" xfId="1801"/>
    <cellStyle name="Normal 5 2 4 10" xfId="7016"/>
    <cellStyle name="Normal 5 2 4 10 2" xfId="19643"/>
    <cellStyle name="Normal 5 2 4 10 2 2" xfId="54859"/>
    <cellStyle name="Normal 5 2 4 10 3" xfId="42262"/>
    <cellStyle name="Normal 5 2 4 10 4" xfId="32248"/>
    <cellStyle name="Normal 5 2 4 11" xfId="8797"/>
    <cellStyle name="Normal 5 2 4 11 2" xfId="21419"/>
    <cellStyle name="Normal 5 2 4 11 2 2" xfId="56635"/>
    <cellStyle name="Normal 5 2 4 11 3" xfId="44038"/>
    <cellStyle name="Normal 5 2 4 11 4" xfId="34024"/>
    <cellStyle name="Normal 5 2 4 12" xfId="10720"/>
    <cellStyle name="Normal 5 2 4 12 2" xfId="23331"/>
    <cellStyle name="Normal 5 2 4 12 2 2" xfId="58547"/>
    <cellStyle name="Normal 5 2 4 12 3" xfId="45950"/>
    <cellStyle name="Normal 5 2 4 12 4" xfId="35936"/>
    <cellStyle name="Normal 5 2 4 13" xfId="14958"/>
    <cellStyle name="Normal 5 2 4 13 2" xfId="50175"/>
    <cellStyle name="Normal 5 2 4 13 3" xfId="27564"/>
    <cellStyle name="Normal 5 2 4 14" xfId="12372"/>
    <cellStyle name="Normal 5 2 4 14 2" xfId="47590"/>
    <cellStyle name="Normal 5 2 4 15" xfId="37577"/>
    <cellStyle name="Normal 5 2 4 16" xfId="24979"/>
    <cellStyle name="Normal 5 2 4 17" xfId="60192"/>
    <cellStyle name="Normal 5 2 4 2" xfId="2402"/>
    <cellStyle name="Normal 5 2 4 2 10" xfId="10721"/>
    <cellStyle name="Normal 5 2 4 2 10 2" xfId="23332"/>
    <cellStyle name="Normal 5 2 4 2 10 2 2" xfId="58548"/>
    <cellStyle name="Normal 5 2 4 2 10 3" xfId="45951"/>
    <cellStyle name="Normal 5 2 4 2 10 4" xfId="35937"/>
    <cellStyle name="Normal 5 2 4 2 11" xfId="15113"/>
    <cellStyle name="Normal 5 2 4 2 11 2" xfId="50329"/>
    <cellStyle name="Normal 5 2 4 2 11 3" xfId="27718"/>
    <cellStyle name="Normal 5 2 4 2 12" xfId="12526"/>
    <cellStyle name="Normal 5 2 4 2 12 2" xfId="47744"/>
    <cellStyle name="Normal 5 2 4 2 13" xfId="37732"/>
    <cellStyle name="Normal 5 2 4 2 14" xfId="25133"/>
    <cellStyle name="Normal 5 2 4 2 15" xfId="60346"/>
    <cellStyle name="Normal 5 2 4 2 2" xfId="3248"/>
    <cellStyle name="Normal 5 2 4 2 2 10" xfId="25617"/>
    <cellStyle name="Normal 5 2 4 2 2 11" xfId="61152"/>
    <cellStyle name="Normal 5 2 4 2 2 2" xfId="5048"/>
    <cellStyle name="Normal 5 2 4 2 2 2 2" xfId="17695"/>
    <cellStyle name="Normal 5 2 4 2 2 2 2 2" xfId="52911"/>
    <cellStyle name="Normal 5 2 4 2 2 2 2 3" xfId="30300"/>
    <cellStyle name="Normal 5 2 4 2 2 2 3" xfId="14141"/>
    <cellStyle name="Normal 5 2 4 2 2 2 3 2" xfId="49359"/>
    <cellStyle name="Normal 5 2 4 2 2 2 4" xfId="40314"/>
    <cellStyle name="Normal 5 2 4 2 2 2 5" xfId="26748"/>
    <cellStyle name="Normal 5 2 4 2 2 3" xfId="6518"/>
    <cellStyle name="Normal 5 2 4 2 2 3 2" xfId="19149"/>
    <cellStyle name="Normal 5 2 4 2 2 3 2 2" xfId="54365"/>
    <cellStyle name="Normal 5 2 4 2 2 3 3" xfId="41768"/>
    <cellStyle name="Normal 5 2 4 2 2 3 4" xfId="31754"/>
    <cellStyle name="Normal 5 2 4 2 2 4" xfId="7977"/>
    <cellStyle name="Normal 5 2 4 2 2 4 2" xfId="20603"/>
    <cellStyle name="Normal 5 2 4 2 2 4 2 2" xfId="55819"/>
    <cellStyle name="Normal 5 2 4 2 2 4 3" xfId="43222"/>
    <cellStyle name="Normal 5 2 4 2 2 4 4" xfId="33208"/>
    <cellStyle name="Normal 5 2 4 2 2 5" xfId="9758"/>
    <cellStyle name="Normal 5 2 4 2 2 5 2" xfId="22379"/>
    <cellStyle name="Normal 5 2 4 2 2 5 2 2" xfId="57595"/>
    <cellStyle name="Normal 5 2 4 2 2 5 3" xfId="44998"/>
    <cellStyle name="Normal 5 2 4 2 2 5 4" xfId="34984"/>
    <cellStyle name="Normal 5 2 4 2 2 6" xfId="11552"/>
    <cellStyle name="Normal 5 2 4 2 2 6 2" xfId="24155"/>
    <cellStyle name="Normal 5 2 4 2 2 6 2 2" xfId="59371"/>
    <cellStyle name="Normal 5 2 4 2 2 6 3" xfId="46774"/>
    <cellStyle name="Normal 5 2 4 2 2 6 4" xfId="36760"/>
    <cellStyle name="Normal 5 2 4 2 2 7" xfId="15919"/>
    <cellStyle name="Normal 5 2 4 2 2 7 2" xfId="51135"/>
    <cellStyle name="Normal 5 2 4 2 2 7 3" xfId="28524"/>
    <cellStyle name="Normal 5 2 4 2 2 8" xfId="13010"/>
    <cellStyle name="Normal 5 2 4 2 2 8 2" xfId="48228"/>
    <cellStyle name="Normal 5 2 4 2 2 9" xfId="38538"/>
    <cellStyle name="Normal 5 2 4 2 3" xfId="3577"/>
    <cellStyle name="Normal 5 2 4 2 3 10" xfId="27073"/>
    <cellStyle name="Normal 5 2 4 2 3 11" xfId="61477"/>
    <cellStyle name="Normal 5 2 4 2 3 2" xfId="5373"/>
    <cellStyle name="Normal 5 2 4 2 3 2 2" xfId="18020"/>
    <cellStyle name="Normal 5 2 4 2 3 2 2 2" xfId="53236"/>
    <cellStyle name="Normal 5 2 4 2 3 2 3" xfId="40639"/>
    <cellStyle name="Normal 5 2 4 2 3 2 4" xfId="30625"/>
    <cellStyle name="Normal 5 2 4 2 3 3" xfId="6843"/>
    <cellStyle name="Normal 5 2 4 2 3 3 2" xfId="19474"/>
    <cellStyle name="Normal 5 2 4 2 3 3 2 2" xfId="54690"/>
    <cellStyle name="Normal 5 2 4 2 3 3 3" xfId="42093"/>
    <cellStyle name="Normal 5 2 4 2 3 3 4" xfId="32079"/>
    <cellStyle name="Normal 5 2 4 2 3 4" xfId="8302"/>
    <cellStyle name="Normal 5 2 4 2 3 4 2" xfId="20928"/>
    <cellStyle name="Normal 5 2 4 2 3 4 2 2" xfId="56144"/>
    <cellStyle name="Normal 5 2 4 2 3 4 3" xfId="43547"/>
    <cellStyle name="Normal 5 2 4 2 3 4 4" xfId="33533"/>
    <cellStyle name="Normal 5 2 4 2 3 5" xfId="10083"/>
    <cellStyle name="Normal 5 2 4 2 3 5 2" xfId="22704"/>
    <cellStyle name="Normal 5 2 4 2 3 5 2 2" xfId="57920"/>
    <cellStyle name="Normal 5 2 4 2 3 5 3" xfId="45323"/>
    <cellStyle name="Normal 5 2 4 2 3 5 4" xfId="35309"/>
    <cellStyle name="Normal 5 2 4 2 3 6" xfId="11877"/>
    <cellStyle name="Normal 5 2 4 2 3 6 2" xfId="24480"/>
    <cellStyle name="Normal 5 2 4 2 3 6 2 2" xfId="59696"/>
    <cellStyle name="Normal 5 2 4 2 3 6 3" xfId="47099"/>
    <cellStyle name="Normal 5 2 4 2 3 6 4" xfId="37085"/>
    <cellStyle name="Normal 5 2 4 2 3 7" xfId="16244"/>
    <cellStyle name="Normal 5 2 4 2 3 7 2" xfId="51460"/>
    <cellStyle name="Normal 5 2 4 2 3 7 3" xfId="28849"/>
    <cellStyle name="Normal 5 2 4 2 3 8" xfId="14466"/>
    <cellStyle name="Normal 5 2 4 2 3 8 2" xfId="49684"/>
    <cellStyle name="Normal 5 2 4 2 3 9" xfId="38863"/>
    <cellStyle name="Normal 5 2 4 2 4" xfId="2738"/>
    <cellStyle name="Normal 5 2 4 2 4 10" xfId="26264"/>
    <cellStyle name="Normal 5 2 4 2 4 11" xfId="60668"/>
    <cellStyle name="Normal 5 2 4 2 4 2" xfId="4564"/>
    <cellStyle name="Normal 5 2 4 2 4 2 2" xfId="17211"/>
    <cellStyle name="Normal 5 2 4 2 4 2 2 2" xfId="52427"/>
    <cellStyle name="Normal 5 2 4 2 4 2 3" xfId="39830"/>
    <cellStyle name="Normal 5 2 4 2 4 2 4" xfId="29816"/>
    <cellStyle name="Normal 5 2 4 2 4 3" xfId="6034"/>
    <cellStyle name="Normal 5 2 4 2 4 3 2" xfId="18665"/>
    <cellStyle name="Normal 5 2 4 2 4 3 2 2" xfId="53881"/>
    <cellStyle name="Normal 5 2 4 2 4 3 3" xfId="41284"/>
    <cellStyle name="Normal 5 2 4 2 4 3 4" xfId="31270"/>
    <cellStyle name="Normal 5 2 4 2 4 4" xfId="7493"/>
    <cellStyle name="Normal 5 2 4 2 4 4 2" xfId="20119"/>
    <cellStyle name="Normal 5 2 4 2 4 4 2 2" xfId="55335"/>
    <cellStyle name="Normal 5 2 4 2 4 4 3" xfId="42738"/>
    <cellStyle name="Normal 5 2 4 2 4 4 4" xfId="32724"/>
    <cellStyle name="Normal 5 2 4 2 4 5" xfId="9274"/>
    <cellStyle name="Normal 5 2 4 2 4 5 2" xfId="21895"/>
    <cellStyle name="Normal 5 2 4 2 4 5 2 2" xfId="57111"/>
    <cellStyle name="Normal 5 2 4 2 4 5 3" xfId="44514"/>
    <cellStyle name="Normal 5 2 4 2 4 5 4" xfId="34500"/>
    <cellStyle name="Normal 5 2 4 2 4 6" xfId="11068"/>
    <cellStyle name="Normal 5 2 4 2 4 6 2" xfId="23671"/>
    <cellStyle name="Normal 5 2 4 2 4 6 2 2" xfId="58887"/>
    <cellStyle name="Normal 5 2 4 2 4 6 3" xfId="46290"/>
    <cellStyle name="Normal 5 2 4 2 4 6 4" xfId="36276"/>
    <cellStyle name="Normal 5 2 4 2 4 7" xfId="15435"/>
    <cellStyle name="Normal 5 2 4 2 4 7 2" xfId="50651"/>
    <cellStyle name="Normal 5 2 4 2 4 7 3" xfId="28040"/>
    <cellStyle name="Normal 5 2 4 2 4 8" xfId="13657"/>
    <cellStyle name="Normal 5 2 4 2 4 8 2" xfId="48875"/>
    <cellStyle name="Normal 5 2 4 2 4 9" xfId="38054"/>
    <cellStyle name="Normal 5 2 4 2 5" xfId="3902"/>
    <cellStyle name="Normal 5 2 4 2 5 2" xfId="8625"/>
    <cellStyle name="Normal 5 2 4 2 5 2 2" xfId="21251"/>
    <cellStyle name="Normal 5 2 4 2 5 2 2 2" xfId="56467"/>
    <cellStyle name="Normal 5 2 4 2 5 2 3" xfId="43870"/>
    <cellStyle name="Normal 5 2 4 2 5 2 4" xfId="33856"/>
    <cellStyle name="Normal 5 2 4 2 5 3" xfId="10406"/>
    <cellStyle name="Normal 5 2 4 2 5 3 2" xfId="23027"/>
    <cellStyle name="Normal 5 2 4 2 5 3 2 2" xfId="58243"/>
    <cellStyle name="Normal 5 2 4 2 5 3 3" xfId="45646"/>
    <cellStyle name="Normal 5 2 4 2 5 3 4" xfId="35632"/>
    <cellStyle name="Normal 5 2 4 2 5 4" xfId="12202"/>
    <cellStyle name="Normal 5 2 4 2 5 4 2" xfId="24803"/>
    <cellStyle name="Normal 5 2 4 2 5 4 2 2" xfId="60019"/>
    <cellStyle name="Normal 5 2 4 2 5 4 3" xfId="47422"/>
    <cellStyle name="Normal 5 2 4 2 5 4 4" xfId="37408"/>
    <cellStyle name="Normal 5 2 4 2 5 5" xfId="16567"/>
    <cellStyle name="Normal 5 2 4 2 5 5 2" xfId="51783"/>
    <cellStyle name="Normal 5 2 4 2 5 5 3" xfId="29172"/>
    <cellStyle name="Normal 5 2 4 2 5 6" xfId="14789"/>
    <cellStyle name="Normal 5 2 4 2 5 6 2" xfId="50007"/>
    <cellStyle name="Normal 5 2 4 2 5 7" xfId="39186"/>
    <cellStyle name="Normal 5 2 4 2 5 8" xfId="27396"/>
    <cellStyle name="Normal 5 2 4 2 6" xfId="4242"/>
    <cellStyle name="Normal 5 2 4 2 6 2" xfId="16889"/>
    <cellStyle name="Normal 5 2 4 2 6 2 2" xfId="52105"/>
    <cellStyle name="Normal 5 2 4 2 6 2 3" xfId="29494"/>
    <cellStyle name="Normal 5 2 4 2 6 3" xfId="13335"/>
    <cellStyle name="Normal 5 2 4 2 6 3 2" xfId="48553"/>
    <cellStyle name="Normal 5 2 4 2 6 4" xfId="39508"/>
    <cellStyle name="Normal 5 2 4 2 6 5" xfId="25942"/>
    <cellStyle name="Normal 5 2 4 2 7" xfId="5712"/>
    <cellStyle name="Normal 5 2 4 2 7 2" xfId="18343"/>
    <cellStyle name="Normal 5 2 4 2 7 2 2" xfId="53559"/>
    <cellStyle name="Normal 5 2 4 2 7 3" xfId="40962"/>
    <cellStyle name="Normal 5 2 4 2 7 4" xfId="30948"/>
    <cellStyle name="Normal 5 2 4 2 8" xfId="7171"/>
    <cellStyle name="Normal 5 2 4 2 8 2" xfId="19797"/>
    <cellStyle name="Normal 5 2 4 2 8 2 2" xfId="55013"/>
    <cellStyle name="Normal 5 2 4 2 8 3" xfId="42416"/>
    <cellStyle name="Normal 5 2 4 2 8 4" xfId="32402"/>
    <cellStyle name="Normal 5 2 4 2 9" xfId="8952"/>
    <cellStyle name="Normal 5 2 4 2 9 2" xfId="21573"/>
    <cellStyle name="Normal 5 2 4 2 9 2 2" xfId="56789"/>
    <cellStyle name="Normal 5 2 4 2 9 3" xfId="44192"/>
    <cellStyle name="Normal 5 2 4 2 9 4" xfId="34178"/>
    <cellStyle name="Normal 5 2 4 3" xfId="3088"/>
    <cellStyle name="Normal 5 2 4 3 10" xfId="25460"/>
    <cellStyle name="Normal 5 2 4 3 11" xfId="60995"/>
    <cellStyle name="Normal 5 2 4 3 2" xfId="4891"/>
    <cellStyle name="Normal 5 2 4 3 2 2" xfId="17538"/>
    <cellStyle name="Normal 5 2 4 3 2 2 2" xfId="52754"/>
    <cellStyle name="Normal 5 2 4 3 2 2 3" xfId="30143"/>
    <cellStyle name="Normal 5 2 4 3 2 3" xfId="13984"/>
    <cellStyle name="Normal 5 2 4 3 2 3 2" xfId="49202"/>
    <cellStyle name="Normal 5 2 4 3 2 4" xfId="40157"/>
    <cellStyle name="Normal 5 2 4 3 2 5" xfId="26591"/>
    <cellStyle name="Normal 5 2 4 3 3" xfId="6361"/>
    <cellStyle name="Normal 5 2 4 3 3 2" xfId="18992"/>
    <cellStyle name="Normal 5 2 4 3 3 2 2" xfId="54208"/>
    <cellStyle name="Normal 5 2 4 3 3 3" xfId="41611"/>
    <cellStyle name="Normal 5 2 4 3 3 4" xfId="31597"/>
    <cellStyle name="Normal 5 2 4 3 4" xfId="7820"/>
    <cellStyle name="Normal 5 2 4 3 4 2" xfId="20446"/>
    <cellStyle name="Normal 5 2 4 3 4 2 2" xfId="55662"/>
    <cellStyle name="Normal 5 2 4 3 4 3" xfId="43065"/>
    <cellStyle name="Normal 5 2 4 3 4 4" xfId="33051"/>
    <cellStyle name="Normal 5 2 4 3 5" xfId="9601"/>
    <cellStyle name="Normal 5 2 4 3 5 2" xfId="22222"/>
    <cellStyle name="Normal 5 2 4 3 5 2 2" xfId="57438"/>
    <cellStyle name="Normal 5 2 4 3 5 3" xfId="44841"/>
    <cellStyle name="Normal 5 2 4 3 5 4" xfId="34827"/>
    <cellStyle name="Normal 5 2 4 3 6" xfId="11395"/>
    <cellStyle name="Normal 5 2 4 3 6 2" xfId="23998"/>
    <cellStyle name="Normal 5 2 4 3 6 2 2" xfId="59214"/>
    <cellStyle name="Normal 5 2 4 3 6 3" xfId="46617"/>
    <cellStyle name="Normal 5 2 4 3 6 4" xfId="36603"/>
    <cellStyle name="Normal 5 2 4 3 7" xfId="15762"/>
    <cellStyle name="Normal 5 2 4 3 7 2" xfId="50978"/>
    <cellStyle name="Normal 5 2 4 3 7 3" xfId="28367"/>
    <cellStyle name="Normal 5 2 4 3 8" xfId="12853"/>
    <cellStyle name="Normal 5 2 4 3 8 2" xfId="48071"/>
    <cellStyle name="Normal 5 2 4 3 9" xfId="38381"/>
    <cellStyle name="Normal 5 2 4 4" xfId="2914"/>
    <cellStyle name="Normal 5 2 4 4 10" xfId="25301"/>
    <cellStyle name="Normal 5 2 4 4 11" xfId="60836"/>
    <cellStyle name="Normal 5 2 4 4 2" xfId="4732"/>
    <cellStyle name="Normal 5 2 4 4 2 2" xfId="17379"/>
    <cellStyle name="Normal 5 2 4 4 2 2 2" xfId="52595"/>
    <cellStyle name="Normal 5 2 4 4 2 2 3" xfId="29984"/>
    <cellStyle name="Normal 5 2 4 4 2 3" xfId="13825"/>
    <cellStyle name="Normal 5 2 4 4 2 3 2" xfId="49043"/>
    <cellStyle name="Normal 5 2 4 4 2 4" xfId="39998"/>
    <cellStyle name="Normal 5 2 4 4 2 5" xfId="26432"/>
    <cellStyle name="Normal 5 2 4 4 3" xfId="6202"/>
    <cellStyle name="Normal 5 2 4 4 3 2" xfId="18833"/>
    <cellStyle name="Normal 5 2 4 4 3 2 2" xfId="54049"/>
    <cellStyle name="Normal 5 2 4 4 3 3" xfId="41452"/>
    <cellStyle name="Normal 5 2 4 4 3 4" xfId="31438"/>
    <cellStyle name="Normal 5 2 4 4 4" xfId="7661"/>
    <cellStyle name="Normal 5 2 4 4 4 2" xfId="20287"/>
    <cellStyle name="Normal 5 2 4 4 4 2 2" xfId="55503"/>
    <cellStyle name="Normal 5 2 4 4 4 3" xfId="42906"/>
    <cellStyle name="Normal 5 2 4 4 4 4" xfId="32892"/>
    <cellStyle name="Normal 5 2 4 4 5" xfId="9442"/>
    <cellStyle name="Normal 5 2 4 4 5 2" xfId="22063"/>
    <cellStyle name="Normal 5 2 4 4 5 2 2" xfId="57279"/>
    <cellStyle name="Normal 5 2 4 4 5 3" xfId="44682"/>
    <cellStyle name="Normal 5 2 4 4 5 4" xfId="34668"/>
    <cellStyle name="Normal 5 2 4 4 6" xfId="11236"/>
    <cellStyle name="Normal 5 2 4 4 6 2" xfId="23839"/>
    <cellStyle name="Normal 5 2 4 4 6 2 2" xfId="59055"/>
    <cellStyle name="Normal 5 2 4 4 6 3" xfId="46458"/>
    <cellStyle name="Normal 5 2 4 4 6 4" xfId="36444"/>
    <cellStyle name="Normal 5 2 4 4 7" xfId="15603"/>
    <cellStyle name="Normal 5 2 4 4 7 2" xfId="50819"/>
    <cellStyle name="Normal 5 2 4 4 7 3" xfId="28208"/>
    <cellStyle name="Normal 5 2 4 4 8" xfId="12694"/>
    <cellStyle name="Normal 5 2 4 4 8 2" xfId="47912"/>
    <cellStyle name="Normal 5 2 4 4 9" xfId="38222"/>
    <cellStyle name="Normal 5 2 4 5" xfId="3423"/>
    <cellStyle name="Normal 5 2 4 5 10" xfId="26919"/>
    <cellStyle name="Normal 5 2 4 5 11" xfId="61323"/>
    <cellStyle name="Normal 5 2 4 5 2" xfId="5219"/>
    <cellStyle name="Normal 5 2 4 5 2 2" xfId="17866"/>
    <cellStyle name="Normal 5 2 4 5 2 2 2" xfId="53082"/>
    <cellStyle name="Normal 5 2 4 5 2 3" xfId="40485"/>
    <cellStyle name="Normal 5 2 4 5 2 4" xfId="30471"/>
    <cellStyle name="Normal 5 2 4 5 3" xfId="6689"/>
    <cellStyle name="Normal 5 2 4 5 3 2" xfId="19320"/>
    <cellStyle name="Normal 5 2 4 5 3 2 2" xfId="54536"/>
    <cellStyle name="Normal 5 2 4 5 3 3" xfId="41939"/>
    <cellStyle name="Normal 5 2 4 5 3 4" xfId="31925"/>
    <cellStyle name="Normal 5 2 4 5 4" xfId="8148"/>
    <cellStyle name="Normal 5 2 4 5 4 2" xfId="20774"/>
    <cellStyle name="Normal 5 2 4 5 4 2 2" xfId="55990"/>
    <cellStyle name="Normal 5 2 4 5 4 3" xfId="43393"/>
    <cellStyle name="Normal 5 2 4 5 4 4" xfId="33379"/>
    <cellStyle name="Normal 5 2 4 5 5" xfId="9929"/>
    <cellStyle name="Normal 5 2 4 5 5 2" xfId="22550"/>
    <cellStyle name="Normal 5 2 4 5 5 2 2" xfId="57766"/>
    <cellStyle name="Normal 5 2 4 5 5 3" xfId="45169"/>
    <cellStyle name="Normal 5 2 4 5 5 4" xfId="35155"/>
    <cellStyle name="Normal 5 2 4 5 6" xfId="11723"/>
    <cellStyle name="Normal 5 2 4 5 6 2" xfId="24326"/>
    <cellStyle name="Normal 5 2 4 5 6 2 2" xfId="59542"/>
    <cellStyle name="Normal 5 2 4 5 6 3" xfId="46945"/>
    <cellStyle name="Normal 5 2 4 5 6 4" xfId="36931"/>
    <cellStyle name="Normal 5 2 4 5 7" xfId="16090"/>
    <cellStyle name="Normal 5 2 4 5 7 2" xfId="51306"/>
    <cellStyle name="Normal 5 2 4 5 7 3" xfId="28695"/>
    <cellStyle name="Normal 5 2 4 5 8" xfId="14312"/>
    <cellStyle name="Normal 5 2 4 5 8 2" xfId="49530"/>
    <cellStyle name="Normal 5 2 4 5 9" xfId="38709"/>
    <cellStyle name="Normal 5 2 4 6" xfId="2583"/>
    <cellStyle name="Normal 5 2 4 6 10" xfId="26110"/>
    <cellStyle name="Normal 5 2 4 6 11" xfId="60514"/>
    <cellStyle name="Normal 5 2 4 6 2" xfId="4410"/>
    <cellStyle name="Normal 5 2 4 6 2 2" xfId="17057"/>
    <cellStyle name="Normal 5 2 4 6 2 2 2" xfId="52273"/>
    <cellStyle name="Normal 5 2 4 6 2 3" xfId="39676"/>
    <cellStyle name="Normal 5 2 4 6 2 4" xfId="29662"/>
    <cellStyle name="Normal 5 2 4 6 3" xfId="5880"/>
    <cellStyle name="Normal 5 2 4 6 3 2" xfId="18511"/>
    <cellStyle name="Normal 5 2 4 6 3 2 2" xfId="53727"/>
    <cellStyle name="Normal 5 2 4 6 3 3" xfId="41130"/>
    <cellStyle name="Normal 5 2 4 6 3 4" xfId="31116"/>
    <cellStyle name="Normal 5 2 4 6 4" xfId="7339"/>
    <cellStyle name="Normal 5 2 4 6 4 2" xfId="19965"/>
    <cellStyle name="Normal 5 2 4 6 4 2 2" xfId="55181"/>
    <cellStyle name="Normal 5 2 4 6 4 3" xfId="42584"/>
    <cellStyle name="Normal 5 2 4 6 4 4" xfId="32570"/>
    <cellStyle name="Normal 5 2 4 6 5" xfId="9120"/>
    <cellStyle name="Normal 5 2 4 6 5 2" xfId="21741"/>
    <cellStyle name="Normal 5 2 4 6 5 2 2" xfId="56957"/>
    <cellStyle name="Normal 5 2 4 6 5 3" xfId="44360"/>
    <cellStyle name="Normal 5 2 4 6 5 4" xfId="34346"/>
    <cellStyle name="Normal 5 2 4 6 6" xfId="10914"/>
    <cellStyle name="Normal 5 2 4 6 6 2" xfId="23517"/>
    <cellStyle name="Normal 5 2 4 6 6 2 2" xfId="58733"/>
    <cellStyle name="Normal 5 2 4 6 6 3" xfId="46136"/>
    <cellStyle name="Normal 5 2 4 6 6 4" xfId="36122"/>
    <cellStyle name="Normal 5 2 4 6 7" xfId="15281"/>
    <cellStyle name="Normal 5 2 4 6 7 2" xfId="50497"/>
    <cellStyle name="Normal 5 2 4 6 7 3" xfId="27886"/>
    <cellStyle name="Normal 5 2 4 6 8" xfId="13503"/>
    <cellStyle name="Normal 5 2 4 6 8 2" xfId="48721"/>
    <cellStyle name="Normal 5 2 4 6 9" xfId="37900"/>
    <cellStyle name="Normal 5 2 4 7" xfId="3747"/>
    <cellStyle name="Normal 5 2 4 7 2" xfId="8471"/>
    <cellStyle name="Normal 5 2 4 7 2 2" xfId="21097"/>
    <cellStyle name="Normal 5 2 4 7 2 2 2" xfId="56313"/>
    <cellStyle name="Normal 5 2 4 7 2 3" xfId="43716"/>
    <cellStyle name="Normal 5 2 4 7 2 4" xfId="33702"/>
    <cellStyle name="Normal 5 2 4 7 3" xfId="10252"/>
    <cellStyle name="Normal 5 2 4 7 3 2" xfId="22873"/>
    <cellStyle name="Normal 5 2 4 7 3 2 2" xfId="58089"/>
    <cellStyle name="Normal 5 2 4 7 3 3" xfId="45492"/>
    <cellStyle name="Normal 5 2 4 7 3 4" xfId="35478"/>
    <cellStyle name="Normal 5 2 4 7 4" xfId="12048"/>
    <cellStyle name="Normal 5 2 4 7 4 2" xfId="24649"/>
    <cellStyle name="Normal 5 2 4 7 4 2 2" xfId="59865"/>
    <cellStyle name="Normal 5 2 4 7 4 3" xfId="47268"/>
    <cellStyle name="Normal 5 2 4 7 4 4" xfId="37254"/>
    <cellStyle name="Normal 5 2 4 7 5" xfId="16413"/>
    <cellStyle name="Normal 5 2 4 7 5 2" xfId="51629"/>
    <cellStyle name="Normal 5 2 4 7 5 3" xfId="29018"/>
    <cellStyle name="Normal 5 2 4 7 6" xfId="14635"/>
    <cellStyle name="Normal 5 2 4 7 6 2" xfId="49853"/>
    <cellStyle name="Normal 5 2 4 7 7" xfId="39032"/>
    <cellStyle name="Normal 5 2 4 7 8" xfId="27242"/>
    <cellStyle name="Normal 5 2 4 8" xfId="4085"/>
    <cellStyle name="Normal 5 2 4 8 2" xfId="16735"/>
    <cellStyle name="Normal 5 2 4 8 2 2" xfId="51951"/>
    <cellStyle name="Normal 5 2 4 8 2 3" xfId="29340"/>
    <cellStyle name="Normal 5 2 4 8 3" xfId="13181"/>
    <cellStyle name="Normal 5 2 4 8 3 2" xfId="48399"/>
    <cellStyle name="Normal 5 2 4 8 4" xfId="39354"/>
    <cellStyle name="Normal 5 2 4 8 5" xfId="25788"/>
    <cellStyle name="Normal 5 2 4 9" xfId="5558"/>
    <cellStyle name="Normal 5 2 4 9 2" xfId="18189"/>
    <cellStyle name="Normal 5 2 4 9 2 2" xfId="53405"/>
    <cellStyle name="Normal 5 2 4 9 3" xfId="40808"/>
    <cellStyle name="Normal 5 2 4 9 4" xfId="30794"/>
    <cellStyle name="Normal 5 2 5" xfId="2253"/>
    <cellStyle name="Normal 5 2 5 10" xfId="7032"/>
    <cellStyle name="Normal 5 2 5 10 2" xfId="19658"/>
    <cellStyle name="Normal 5 2 5 10 2 2" xfId="54874"/>
    <cellStyle name="Normal 5 2 5 10 3" xfId="42277"/>
    <cellStyle name="Normal 5 2 5 10 4" xfId="32263"/>
    <cellStyle name="Normal 5 2 5 11" xfId="8813"/>
    <cellStyle name="Normal 5 2 5 11 2" xfId="21434"/>
    <cellStyle name="Normal 5 2 5 11 2 2" xfId="56650"/>
    <cellStyle name="Normal 5 2 5 11 3" xfId="44053"/>
    <cellStyle name="Normal 5 2 5 11 4" xfId="34039"/>
    <cellStyle name="Normal 5 2 5 12" xfId="10722"/>
    <cellStyle name="Normal 5 2 5 12 2" xfId="23333"/>
    <cellStyle name="Normal 5 2 5 12 2 2" xfId="58549"/>
    <cellStyle name="Normal 5 2 5 12 3" xfId="45952"/>
    <cellStyle name="Normal 5 2 5 12 4" xfId="35938"/>
    <cellStyle name="Normal 5 2 5 13" xfId="14974"/>
    <cellStyle name="Normal 5 2 5 13 2" xfId="50190"/>
    <cellStyle name="Normal 5 2 5 13 3" xfId="27579"/>
    <cellStyle name="Normal 5 2 5 14" xfId="12387"/>
    <cellStyle name="Normal 5 2 5 14 2" xfId="47605"/>
    <cellStyle name="Normal 5 2 5 15" xfId="37593"/>
    <cellStyle name="Normal 5 2 5 16" xfId="24994"/>
    <cellStyle name="Normal 5 2 5 17" xfId="60207"/>
    <cellStyle name="Normal 5 2 5 2" xfId="2426"/>
    <cellStyle name="Normal 5 2 5 2 10" xfId="10723"/>
    <cellStyle name="Normal 5 2 5 2 10 2" xfId="23334"/>
    <cellStyle name="Normal 5 2 5 2 10 2 2" xfId="58550"/>
    <cellStyle name="Normal 5 2 5 2 10 3" xfId="45953"/>
    <cellStyle name="Normal 5 2 5 2 10 4" xfId="35939"/>
    <cellStyle name="Normal 5 2 5 2 11" xfId="15131"/>
    <cellStyle name="Normal 5 2 5 2 11 2" xfId="50347"/>
    <cellStyle name="Normal 5 2 5 2 11 3" xfId="27736"/>
    <cellStyle name="Normal 5 2 5 2 12" xfId="12544"/>
    <cellStyle name="Normal 5 2 5 2 12 2" xfId="47762"/>
    <cellStyle name="Normal 5 2 5 2 13" xfId="37750"/>
    <cellStyle name="Normal 5 2 5 2 14" xfId="25151"/>
    <cellStyle name="Normal 5 2 5 2 15" xfId="60364"/>
    <cellStyle name="Normal 5 2 5 2 2" xfId="3266"/>
    <cellStyle name="Normal 5 2 5 2 2 10" xfId="25635"/>
    <cellStyle name="Normal 5 2 5 2 2 11" xfId="61170"/>
    <cellStyle name="Normal 5 2 5 2 2 2" xfId="5066"/>
    <cellStyle name="Normal 5 2 5 2 2 2 2" xfId="17713"/>
    <cellStyle name="Normal 5 2 5 2 2 2 2 2" xfId="52929"/>
    <cellStyle name="Normal 5 2 5 2 2 2 2 3" xfId="30318"/>
    <cellStyle name="Normal 5 2 5 2 2 2 3" xfId="14159"/>
    <cellStyle name="Normal 5 2 5 2 2 2 3 2" xfId="49377"/>
    <cellStyle name="Normal 5 2 5 2 2 2 4" xfId="40332"/>
    <cellStyle name="Normal 5 2 5 2 2 2 5" xfId="26766"/>
    <cellStyle name="Normal 5 2 5 2 2 3" xfId="6536"/>
    <cellStyle name="Normal 5 2 5 2 2 3 2" xfId="19167"/>
    <cellStyle name="Normal 5 2 5 2 2 3 2 2" xfId="54383"/>
    <cellStyle name="Normal 5 2 5 2 2 3 3" xfId="41786"/>
    <cellStyle name="Normal 5 2 5 2 2 3 4" xfId="31772"/>
    <cellStyle name="Normal 5 2 5 2 2 4" xfId="7995"/>
    <cellStyle name="Normal 5 2 5 2 2 4 2" xfId="20621"/>
    <cellStyle name="Normal 5 2 5 2 2 4 2 2" xfId="55837"/>
    <cellStyle name="Normal 5 2 5 2 2 4 3" xfId="43240"/>
    <cellStyle name="Normal 5 2 5 2 2 4 4" xfId="33226"/>
    <cellStyle name="Normal 5 2 5 2 2 5" xfId="9776"/>
    <cellStyle name="Normal 5 2 5 2 2 5 2" xfId="22397"/>
    <cellStyle name="Normal 5 2 5 2 2 5 2 2" xfId="57613"/>
    <cellStyle name="Normal 5 2 5 2 2 5 3" xfId="45016"/>
    <cellStyle name="Normal 5 2 5 2 2 5 4" xfId="35002"/>
    <cellStyle name="Normal 5 2 5 2 2 6" xfId="11570"/>
    <cellStyle name="Normal 5 2 5 2 2 6 2" xfId="24173"/>
    <cellStyle name="Normal 5 2 5 2 2 6 2 2" xfId="59389"/>
    <cellStyle name="Normal 5 2 5 2 2 6 3" xfId="46792"/>
    <cellStyle name="Normal 5 2 5 2 2 6 4" xfId="36778"/>
    <cellStyle name="Normal 5 2 5 2 2 7" xfId="15937"/>
    <cellStyle name="Normal 5 2 5 2 2 7 2" xfId="51153"/>
    <cellStyle name="Normal 5 2 5 2 2 7 3" xfId="28542"/>
    <cellStyle name="Normal 5 2 5 2 2 8" xfId="13028"/>
    <cellStyle name="Normal 5 2 5 2 2 8 2" xfId="48246"/>
    <cellStyle name="Normal 5 2 5 2 2 9" xfId="38556"/>
    <cellStyle name="Normal 5 2 5 2 3" xfId="3595"/>
    <cellStyle name="Normal 5 2 5 2 3 10" xfId="27091"/>
    <cellStyle name="Normal 5 2 5 2 3 11" xfId="61495"/>
    <cellStyle name="Normal 5 2 5 2 3 2" xfId="5391"/>
    <cellStyle name="Normal 5 2 5 2 3 2 2" xfId="18038"/>
    <cellStyle name="Normal 5 2 5 2 3 2 2 2" xfId="53254"/>
    <cellStyle name="Normal 5 2 5 2 3 2 3" xfId="40657"/>
    <cellStyle name="Normal 5 2 5 2 3 2 4" xfId="30643"/>
    <cellStyle name="Normal 5 2 5 2 3 3" xfId="6861"/>
    <cellStyle name="Normal 5 2 5 2 3 3 2" xfId="19492"/>
    <cellStyle name="Normal 5 2 5 2 3 3 2 2" xfId="54708"/>
    <cellStyle name="Normal 5 2 5 2 3 3 3" xfId="42111"/>
    <cellStyle name="Normal 5 2 5 2 3 3 4" xfId="32097"/>
    <cellStyle name="Normal 5 2 5 2 3 4" xfId="8320"/>
    <cellStyle name="Normal 5 2 5 2 3 4 2" xfId="20946"/>
    <cellStyle name="Normal 5 2 5 2 3 4 2 2" xfId="56162"/>
    <cellStyle name="Normal 5 2 5 2 3 4 3" xfId="43565"/>
    <cellStyle name="Normal 5 2 5 2 3 4 4" xfId="33551"/>
    <cellStyle name="Normal 5 2 5 2 3 5" xfId="10101"/>
    <cellStyle name="Normal 5 2 5 2 3 5 2" xfId="22722"/>
    <cellStyle name="Normal 5 2 5 2 3 5 2 2" xfId="57938"/>
    <cellStyle name="Normal 5 2 5 2 3 5 3" xfId="45341"/>
    <cellStyle name="Normal 5 2 5 2 3 5 4" xfId="35327"/>
    <cellStyle name="Normal 5 2 5 2 3 6" xfId="11895"/>
    <cellStyle name="Normal 5 2 5 2 3 6 2" xfId="24498"/>
    <cellStyle name="Normal 5 2 5 2 3 6 2 2" xfId="59714"/>
    <cellStyle name="Normal 5 2 5 2 3 6 3" xfId="47117"/>
    <cellStyle name="Normal 5 2 5 2 3 6 4" xfId="37103"/>
    <cellStyle name="Normal 5 2 5 2 3 7" xfId="16262"/>
    <cellStyle name="Normal 5 2 5 2 3 7 2" xfId="51478"/>
    <cellStyle name="Normal 5 2 5 2 3 7 3" xfId="28867"/>
    <cellStyle name="Normal 5 2 5 2 3 8" xfId="14484"/>
    <cellStyle name="Normal 5 2 5 2 3 8 2" xfId="49702"/>
    <cellStyle name="Normal 5 2 5 2 3 9" xfId="38881"/>
    <cellStyle name="Normal 5 2 5 2 4" xfId="2756"/>
    <cellStyle name="Normal 5 2 5 2 4 10" xfId="26282"/>
    <cellStyle name="Normal 5 2 5 2 4 11" xfId="60686"/>
    <cellStyle name="Normal 5 2 5 2 4 2" xfId="4582"/>
    <cellStyle name="Normal 5 2 5 2 4 2 2" xfId="17229"/>
    <cellStyle name="Normal 5 2 5 2 4 2 2 2" xfId="52445"/>
    <cellStyle name="Normal 5 2 5 2 4 2 3" xfId="39848"/>
    <cellStyle name="Normal 5 2 5 2 4 2 4" xfId="29834"/>
    <cellStyle name="Normal 5 2 5 2 4 3" xfId="6052"/>
    <cellStyle name="Normal 5 2 5 2 4 3 2" xfId="18683"/>
    <cellStyle name="Normal 5 2 5 2 4 3 2 2" xfId="53899"/>
    <cellStyle name="Normal 5 2 5 2 4 3 3" xfId="41302"/>
    <cellStyle name="Normal 5 2 5 2 4 3 4" xfId="31288"/>
    <cellStyle name="Normal 5 2 5 2 4 4" xfId="7511"/>
    <cellStyle name="Normal 5 2 5 2 4 4 2" xfId="20137"/>
    <cellStyle name="Normal 5 2 5 2 4 4 2 2" xfId="55353"/>
    <cellStyle name="Normal 5 2 5 2 4 4 3" xfId="42756"/>
    <cellStyle name="Normal 5 2 5 2 4 4 4" xfId="32742"/>
    <cellStyle name="Normal 5 2 5 2 4 5" xfId="9292"/>
    <cellStyle name="Normal 5 2 5 2 4 5 2" xfId="21913"/>
    <cellStyle name="Normal 5 2 5 2 4 5 2 2" xfId="57129"/>
    <cellStyle name="Normal 5 2 5 2 4 5 3" xfId="44532"/>
    <cellStyle name="Normal 5 2 5 2 4 5 4" xfId="34518"/>
    <cellStyle name="Normal 5 2 5 2 4 6" xfId="11086"/>
    <cellStyle name="Normal 5 2 5 2 4 6 2" xfId="23689"/>
    <cellStyle name="Normal 5 2 5 2 4 6 2 2" xfId="58905"/>
    <cellStyle name="Normal 5 2 5 2 4 6 3" xfId="46308"/>
    <cellStyle name="Normal 5 2 5 2 4 6 4" xfId="36294"/>
    <cellStyle name="Normal 5 2 5 2 4 7" xfId="15453"/>
    <cellStyle name="Normal 5 2 5 2 4 7 2" xfId="50669"/>
    <cellStyle name="Normal 5 2 5 2 4 7 3" xfId="28058"/>
    <cellStyle name="Normal 5 2 5 2 4 8" xfId="13675"/>
    <cellStyle name="Normal 5 2 5 2 4 8 2" xfId="48893"/>
    <cellStyle name="Normal 5 2 5 2 4 9" xfId="38072"/>
    <cellStyle name="Normal 5 2 5 2 5" xfId="3920"/>
    <cellStyle name="Normal 5 2 5 2 5 2" xfId="8643"/>
    <cellStyle name="Normal 5 2 5 2 5 2 2" xfId="21269"/>
    <cellStyle name="Normal 5 2 5 2 5 2 2 2" xfId="56485"/>
    <cellStyle name="Normal 5 2 5 2 5 2 3" xfId="43888"/>
    <cellStyle name="Normal 5 2 5 2 5 2 4" xfId="33874"/>
    <cellStyle name="Normal 5 2 5 2 5 3" xfId="10424"/>
    <cellStyle name="Normal 5 2 5 2 5 3 2" xfId="23045"/>
    <cellStyle name="Normal 5 2 5 2 5 3 2 2" xfId="58261"/>
    <cellStyle name="Normal 5 2 5 2 5 3 3" xfId="45664"/>
    <cellStyle name="Normal 5 2 5 2 5 3 4" xfId="35650"/>
    <cellStyle name="Normal 5 2 5 2 5 4" xfId="12220"/>
    <cellStyle name="Normal 5 2 5 2 5 4 2" xfId="24821"/>
    <cellStyle name="Normal 5 2 5 2 5 4 2 2" xfId="60037"/>
    <cellStyle name="Normal 5 2 5 2 5 4 3" xfId="47440"/>
    <cellStyle name="Normal 5 2 5 2 5 4 4" xfId="37426"/>
    <cellStyle name="Normal 5 2 5 2 5 5" xfId="16585"/>
    <cellStyle name="Normal 5 2 5 2 5 5 2" xfId="51801"/>
    <cellStyle name="Normal 5 2 5 2 5 5 3" xfId="29190"/>
    <cellStyle name="Normal 5 2 5 2 5 6" xfId="14807"/>
    <cellStyle name="Normal 5 2 5 2 5 6 2" xfId="50025"/>
    <cellStyle name="Normal 5 2 5 2 5 7" xfId="39204"/>
    <cellStyle name="Normal 5 2 5 2 5 8" xfId="27414"/>
    <cellStyle name="Normal 5 2 5 2 6" xfId="4260"/>
    <cellStyle name="Normal 5 2 5 2 6 2" xfId="16907"/>
    <cellStyle name="Normal 5 2 5 2 6 2 2" xfId="52123"/>
    <cellStyle name="Normal 5 2 5 2 6 2 3" xfId="29512"/>
    <cellStyle name="Normal 5 2 5 2 6 3" xfId="13353"/>
    <cellStyle name="Normal 5 2 5 2 6 3 2" xfId="48571"/>
    <cellStyle name="Normal 5 2 5 2 6 4" xfId="39526"/>
    <cellStyle name="Normal 5 2 5 2 6 5" xfId="25960"/>
    <cellStyle name="Normal 5 2 5 2 7" xfId="5730"/>
    <cellStyle name="Normal 5 2 5 2 7 2" xfId="18361"/>
    <cellStyle name="Normal 5 2 5 2 7 2 2" xfId="53577"/>
    <cellStyle name="Normal 5 2 5 2 7 3" xfId="40980"/>
    <cellStyle name="Normal 5 2 5 2 7 4" xfId="30966"/>
    <cellStyle name="Normal 5 2 5 2 8" xfId="7189"/>
    <cellStyle name="Normal 5 2 5 2 8 2" xfId="19815"/>
    <cellStyle name="Normal 5 2 5 2 8 2 2" xfId="55031"/>
    <cellStyle name="Normal 5 2 5 2 8 3" xfId="42434"/>
    <cellStyle name="Normal 5 2 5 2 8 4" xfId="32420"/>
    <cellStyle name="Normal 5 2 5 2 9" xfId="8970"/>
    <cellStyle name="Normal 5 2 5 2 9 2" xfId="21591"/>
    <cellStyle name="Normal 5 2 5 2 9 2 2" xfId="56807"/>
    <cellStyle name="Normal 5 2 5 2 9 3" xfId="44210"/>
    <cellStyle name="Normal 5 2 5 2 9 4" xfId="34196"/>
    <cellStyle name="Normal 5 2 5 3" xfId="3109"/>
    <cellStyle name="Normal 5 2 5 3 10" xfId="25478"/>
    <cellStyle name="Normal 5 2 5 3 11" xfId="61013"/>
    <cellStyle name="Normal 5 2 5 3 2" xfId="4909"/>
    <cellStyle name="Normal 5 2 5 3 2 2" xfId="17556"/>
    <cellStyle name="Normal 5 2 5 3 2 2 2" xfId="52772"/>
    <cellStyle name="Normal 5 2 5 3 2 2 3" xfId="30161"/>
    <cellStyle name="Normal 5 2 5 3 2 3" xfId="14002"/>
    <cellStyle name="Normal 5 2 5 3 2 3 2" xfId="49220"/>
    <cellStyle name="Normal 5 2 5 3 2 4" xfId="40175"/>
    <cellStyle name="Normal 5 2 5 3 2 5" xfId="26609"/>
    <cellStyle name="Normal 5 2 5 3 3" xfId="6379"/>
    <cellStyle name="Normal 5 2 5 3 3 2" xfId="19010"/>
    <cellStyle name="Normal 5 2 5 3 3 2 2" xfId="54226"/>
    <cellStyle name="Normal 5 2 5 3 3 3" xfId="41629"/>
    <cellStyle name="Normal 5 2 5 3 3 4" xfId="31615"/>
    <cellStyle name="Normal 5 2 5 3 4" xfId="7838"/>
    <cellStyle name="Normal 5 2 5 3 4 2" xfId="20464"/>
    <cellStyle name="Normal 5 2 5 3 4 2 2" xfId="55680"/>
    <cellStyle name="Normal 5 2 5 3 4 3" xfId="43083"/>
    <cellStyle name="Normal 5 2 5 3 4 4" xfId="33069"/>
    <cellStyle name="Normal 5 2 5 3 5" xfId="9619"/>
    <cellStyle name="Normal 5 2 5 3 5 2" xfId="22240"/>
    <cellStyle name="Normal 5 2 5 3 5 2 2" xfId="57456"/>
    <cellStyle name="Normal 5 2 5 3 5 3" xfId="44859"/>
    <cellStyle name="Normal 5 2 5 3 5 4" xfId="34845"/>
    <cellStyle name="Normal 5 2 5 3 6" xfId="11413"/>
    <cellStyle name="Normal 5 2 5 3 6 2" xfId="24016"/>
    <cellStyle name="Normal 5 2 5 3 6 2 2" xfId="59232"/>
    <cellStyle name="Normal 5 2 5 3 6 3" xfId="46635"/>
    <cellStyle name="Normal 5 2 5 3 6 4" xfId="36621"/>
    <cellStyle name="Normal 5 2 5 3 7" xfId="15780"/>
    <cellStyle name="Normal 5 2 5 3 7 2" xfId="50996"/>
    <cellStyle name="Normal 5 2 5 3 7 3" xfId="28385"/>
    <cellStyle name="Normal 5 2 5 3 8" xfId="12871"/>
    <cellStyle name="Normal 5 2 5 3 8 2" xfId="48089"/>
    <cellStyle name="Normal 5 2 5 3 9" xfId="38399"/>
    <cellStyle name="Normal 5 2 5 4" xfId="2930"/>
    <cellStyle name="Normal 5 2 5 4 10" xfId="25316"/>
    <cellStyle name="Normal 5 2 5 4 11" xfId="60851"/>
    <cellStyle name="Normal 5 2 5 4 2" xfId="4747"/>
    <cellStyle name="Normal 5 2 5 4 2 2" xfId="17394"/>
    <cellStyle name="Normal 5 2 5 4 2 2 2" xfId="52610"/>
    <cellStyle name="Normal 5 2 5 4 2 2 3" xfId="29999"/>
    <cellStyle name="Normal 5 2 5 4 2 3" xfId="13840"/>
    <cellStyle name="Normal 5 2 5 4 2 3 2" xfId="49058"/>
    <cellStyle name="Normal 5 2 5 4 2 4" xfId="40013"/>
    <cellStyle name="Normal 5 2 5 4 2 5" xfId="26447"/>
    <cellStyle name="Normal 5 2 5 4 3" xfId="6217"/>
    <cellStyle name="Normal 5 2 5 4 3 2" xfId="18848"/>
    <cellStyle name="Normal 5 2 5 4 3 2 2" xfId="54064"/>
    <cellStyle name="Normal 5 2 5 4 3 3" xfId="41467"/>
    <cellStyle name="Normal 5 2 5 4 3 4" xfId="31453"/>
    <cellStyle name="Normal 5 2 5 4 4" xfId="7676"/>
    <cellStyle name="Normal 5 2 5 4 4 2" xfId="20302"/>
    <cellStyle name="Normal 5 2 5 4 4 2 2" xfId="55518"/>
    <cellStyle name="Normal 5 2 5 4 4 3" xfId="42921"/>
    <cellStyle name="Normal 5 2 5 4 4 4" xfId="32907"/>
    <cellStyle name="Normal 5 2 5 4 5" xfId="9457"/>
    <cellStyle name="Normal 5 2 5 4 5 2" xfId="22078"/>
    <cellStyle name="Normal 5 2 5 4 5 2 2" xfId="57294"/>
    <cellStyle name="Normal 5 2 5 4 5 3" xfId="44697"/>
    <cellStyle name="Normal 5 2 5 4 5 4" xfId="34683"/>
    <cellStyle name="Normal 5 2 5 4 6" xfId="11251"/>
    <cellStyle name="Normal 5 2 5 4 6 2" xfId="23854"/>
    <cellStyle name="Normal 5 2 5 4 6 2 2" xfId="59070"/>
    <cellStyle name="Normal 5 2 5 4 6 3" xfId="46473"/>
    <cellStyle name="Normal 5 2 5 4 6 4" xfId="36459"/>
    <cellStyle name="Normal 5 2 5 4 7" xfId="15618"/>
    <cellStyle name="Normal 5 2 5 4 7 2" xfId="50834"/>
    <cellStyle name="Normal 5 2 5 4 7 3" xfId="28223"/>
    <cellStyle name="Normal 5 2 5 4 8" xfId="12709"/>
    <cellStyle name="Normal 5 2 5 4 8 2" xfId="47927"/>
    <cellStyle name="Normal 5 2 5 4 9" xfId="38237"/>
    <cellStyle name="Normal 5 2 5 5" xfId="3438"/>
    <cellStyle name="Normal 5 2 5 5 10" xfId="26934"/>
    <cellStyle name="Normal 5 2 5 5 11" xfId="61338"/>
    <cellStyle name="Normal 5 2 5 5 2" xfId="5234"/>
    <cellStyle name="Normal 5 2 5 5 2 2" xfId="17881"/>
    <cellStyle name="Normal 5 2 5 5 2 2 2" xfId="53097"/>
    <cellStyle name="Normal 5 2 5 5 2 3" xfId="40500"/>
    <cellStyle name="Normal 5 2 5 5 2 4" xfId="30486"/>
    <cellStyle name="Normal 5 2 5 5 3" xfId="6704"/>
    <cellStyle name="Normal 5 2 5 5 3 2" xfId="19335"/>
    <cellStyle name="Normal 5 2 5 5 3 2 2" xfId="54551"/>
    <cellStyle name="Normal 5 2 5 5 3 3" xfId="41954"/>
    <cellStyle name="Normal 5 2 5 5 3 4" xfId="31940"/>
    <cellStyle name="Normal 5 2 5 5 4" xfId="8163"/>
    <cellStyle name="Normal 5 2 5 5 4 2" xfId="20789"/>
    <cellStyle name="Normal 5 2 5 5 4 2 2" xfId="56005"/>
    <cellStyle name="Normal 5 2 5 5 4 3" xfId="43408"/>
    <cellStyle name="Normal 5 2 5 5 4 4" xfId="33394"/>
    <cellStyle name="Normal 5 2 5 5 5" xfId="9944"/>
    <cellStyle name="Normal 5 2 5 5 5 2" xfId="22565"/>
    <cellStyle name="Normal 5 2 5 5 5 2 2" xfId="57781"/>
    <cellStyle name="Normal 5 2 5 5 5 3" xfId="45184"/>
    <cellStyle name="Normal 5 2 5 5 5 4" xfId="35170"/>
    <cellStyle name="Normal 5 2 5 5 6" xfId="11738"/>
    <cellStyle name="Normal 5 2 5 5 6 2" xfId="24341"/>
    <cellStyle name="Normal 5 2 5 5 6 2 2" xfId="59557"/>
    <cellStyle name="Normal 5 2 5 5 6 3" xfId="46960"/>
    <cellStyle name="Normal 5 2 5 5 6 4" xfId="36946"/>
    <cellStyle name="Normal 5 2 5 5 7" xfId="16105"/>
    <cellStyle name="Normal 5 2 5 5 7 2" xfId="51321"/>
    <cellStyle name="Normal 5 2 5 5 7 3" xfId="28710"/>
    <cellStyle name="Normal 5 2 5 5 8" xfId="14327"/>
    <cellStyle name="Normal 5 2 5 5 8 2" xfId="49545"/>
    <cellStyle name="Normal 5 2 5 5 9" xfId="38724"/>
    <cellStyle name="Normal 5 2 5 6" xfId="2599"/>
    <cellStyle name="Normal 5 2 5 6 10" xfId="26125"/>
    <cellStyle name="Normal 5 2 5 6 11" xfId="60529"/>
    <cellStyle name="Normal 5 2 5 6 2" xfId="4425"/>
    <cellStyle name="Normal 5 2 5 6 2 2" xfId="17072"/>
    <cellStyle name="Normal 5 2 5 6 2 2 2" xfId="52288"/>
    <cellStyle name="Normal 5 2 5 6 2 3" xfId="39691"/>
    <cellStyle name="Normal 5 2 5 6 2 4" xfId="29677"/>
    <cellStyle name="Normal 5 2 5 6 3" xfId="5895"/>
    <cellStyle name="Normal 5 2 5 6 3 2" xfId="18526"/>
    <cellStyle name="Normal 5 2 5 6 3 2 2" xfId="53742"/>
    <cellStyle name="Normal 5 2 5 6 3 3" xfId="41145"/>
    <cellStyle name="Normal 5 2 5 6 3 4" xfId="31131"/>
    <cellStyle name="Normal 5 2 5 6 4" xfId="7354"/>
    <cellStyle name="Normal 5 2 5 6 4 2" xfId="19980"/>
    <cellStyle name="Normal 5 2 5 6 4 2 2" xfId="55196"/>
    <cellStyle name="Normal 5 2 5 6 4 3" xfId="42599"/>
    <cellStyle name="Normal 5 2 5 6 4 4" xfId="32585"/>
    <cellStyle name="Normal 5 2 5 6 5" xfId="9135"/>
    <cellStyle name="Normal 5 2 5 6 5 2" xfId="21756"/>
    <cellStyle name="Normal 5 2 5 6 5 2 2" xfId="56972"/>
    <cellStyle name="Normal 5 2 5 6 5 3" xfId="44375"/>
    <cellStyle name="Normal 5 2 5 6 5 4" xfId="34361"/>
    <cellStyle name="Normal 5 2 5 6 6" xfId="10929"/>
    <cellStyle name="Normal 5 2 5 6 6 2" xfId="23532"/>
    <cellStyle name="Normal 5 2 5 6 6 2 2" xfId="58748"/>
    <cellStyle name="Normal 5 2 5 6 6 3" xfId="46151"/>
    <cellStyle name="Normal 5 2 5 6 6 4" xfId="36137"/>
    <cellStyle name="Normal 5 2 5 6 7" xfId="15296"/>
    <cellStyle name="Normal 5 2 5 6 7 2" xfId="50512"/>
    <cellStyle name="Normal 5 2 5 6 7 3" xfId="27901"/>
    <cellStyle name="Normal 5 2 5 6 8" xfId="13518"/>
    <cellStyle name="Normal 5 2 5 6 8 2" xfId="48736"/>
    <cellStyle name="Normal 5 2 5 6 9" xfId="37915"/>
    <cellStyle name="Normal 5 2 5 7" xfId="3763"/>
    <cellStyle name="Normal 5 2 5 7 2" xfId="8486"/>
    <cellStyle name="Normal 5 2 5 7 2 2" xfId="21112"/>
    <cellStyle name="Normal 5 2 5 7 2 2 2" xfId="56328"/>
    <cellStyle name="Normal 5 2 5 7 2 3" xfId="43731"/>
    <cellStyle name="Normal 5 2 5 7 2 4" xfId="33717"/>
    <cellStyle name="Normal 5 2 5 7 3" xfId="10267"/>
    <cellStyle name="Normal 5 2 5 7 3 2" xfId="22888"/>
    <cellStyle name="Normal 5 2 5 7 3 2 2" xfId="58104"/>
    <cellStyle name="Normal 5 2 5 7 3 3" xfId="45507"/>
    <cellStyle name="Normal 5 2 5 7 3 4" xfId="35493"/>
    <cellStyle name="Normal 5 2 5 7 4" xfId="12063"/>
    <cellStyle name="Normal 5 2 5 7 4 2" xfId="24664"/>
    <cellStyle name="Normal 5 2 5 7 4 2 2" xfId="59880"/>
    <cellStyle name="Normal 5 2 5 7 4 3" xfId="47283"/>
    <cellStyle name="Normal 5 2 5 7 4 4" xfId="37269"/>
    <cellStyle name="Normal 5 2 5 7 5" xfId="16428"/>
    <cellStyle name="Normal 5 2 5 7 5 2" xfId="51644"/>
    <cellStyle name="Normal 5 2 5 7 5 3" xfId="29033"/>
    <cellStyle name="Normal 5 2 5 7 6" xfId="14650"/>
    <cellStyle name="Normal 5 2 5 7 6 2" xfId="49868"/>
    <cellStyle name="Normal 5 2 5 7 7" xfId="39047"/>
    <cellStyle name="Normal 5 2 5 7 8" xfId="27257"/>
    <cellStyle name="Normal 5 2 5 8" xfId="4103"/>
    <cellStyle name="Normal 5 2 5 8 2" xfId="16750"/>
    <cellStyle name="Normal 5 2 5 8 2 2" xfId="51966"/>
    <cellStyle name="Normal 5 2 5 8 2 3" xfId="29355"/>
    <cellStyle name="Normal 5 2 5 8 3" xfId="13196"/>
    <cellStyle name="Normal 5 2 5 8 3 2" xfId="48414"/>
    <cellStyle name="Normal 5 2 5 8 4" xfId="39369"/>
    <cellStyle name="Normal 5 2 5 8 5" xfId="25803"/>
    <cellStyle name="Normal 5 2 5 9" xfId="5573"/>
    <cellStyle name="Normal 5 2 5 9 2" xfId="18204"/>
    <cellStyle name="Normal 5 2 5 9 2 2" xfId="53420"/>
    <cellStyle name="Normal 5 2 5 9 3" xfId="40823"/>
    <cellStyle name="Normal 5 2 5 9 4" xfId="30809"/>
    <cellStyle name="Normal 5 2 6" xfId="2327"/>
    <cellStyle name="Normal 5 2 6 10" xfId="10724"/>
    <cellStyle name="Normal 5 2 6 10 2" xfId="23335"/>
    <cellStyle name="Normal 5 2 6 10 2 2" xfId="58551"/>
    <cellStyle name="Normal 5 2 6 10 3" xfId="45954"/>
    <cellStyle name="Normal 5 2 6 10 4" xfId="35940"/>
    <cellStyle name="Normal 5 2 6 11" xfId="15039"/>
    <cellStyle name="Normal 5 2 6 11 2" xfId="50255"/>
    <cellStyle name="Normal 5 2 6 11 3" xfId="27644"/>
    <cellStyle name="Normal 5 2 6 12" xfId="12452"/>
    <cellStyle name="Normal 5 2 6 12 2" xfId="47670"/>
    <cellStyle name="Normal 5 2 6 13" xfId="37658"/>
    <cellStyle name="Normal 5 2 6 14" xfId="25059"/>
    <cellStyle name="Normal 5 2 6 15" xfId="60272"/>
    <cellStyle name="Normal 5 2 6 2" xfId="3174"/>
    <cellStyle name="Normal 5 2 6 2 10" xfId="25543"/>
    <cellStyle name="Normal 5 2 6 2 11" xfId="61078"/>
    <cellStyle name="Normal 5 2 6 2 2" xfId="4974"/>
    <cellStyle name="Normal 5 2 6 2 2 2" xfId="17621"/>
    <cellStyle name="Normal 5 2 6 2 2 2 2" xfId="52837"/>
    <cellStyle name="Normal 5 2 6 2 2 2 3" xfId="30226"/>
    <cellStyle name="Normal 5 2 6 2 2 3" xfId="14067"/>
    <cellStyle name="Normal 5 2 6 2 2 3 2" xfId="49285"/>
    <cellStyle name="Normal 5 2 6 2 2 4" xfId="40240"/>
    <cellStyle name="Normal 5 2 6 2 2 5" xfId="26674"/>
    <cellStyle name="Normal 5 2 6 2 3" xfId="6444"/>
    <cellStyle name="Normal 5 2 6 2 3 2" xfId="19075"/>
    <cellStyle name="Normal 5 2 6 2 3 2 2" xfId="54291"/>
    <cellStyle name="Normal 5 2 6 2 3 3" xfId="41694"/>
    <cellStyle name="Normal 5 2 6 2 3 4" xfId="31680"/>
    <cellStyle name="Normal 5 2 6 2 4" xfId="7903"/>
    <cellStyle name="Normal 5 2 6 2 4 2" xfId="20529"/>
    <cellStyle name="Normal 5 2 6 2 4 2 2" xfId="55745"/>
    <cellStyle name="Normal 5 2 6 2 4 3" xfId="43148"/>
    <cellStyle name="Normal 5 2 6 2 4 4" xfId="33134"/>
    <cellStyle name="Normal 5 2 6 2 5" xfId="9684"/>
    <cellStyle name="Normal 5 2 6 2 5 2" xfId="22305"/>
    <cellStyle name="Normal 5 2 6 2 5 2 2" xfId="57521"/>
    <cellStyle name="Normal 5 2 6 2 5 3" xfId="44924"/>
    <cellStyle name="Normal 5 2 6 2 5 4" xfId="34910"/>
    <cellStyle name="Normal 5 2 6 2 6" xfId="11478"/>
    <cellStyle name="Normal 5 2 6 2 6 2" xfId="24081"/>
    <cellStyle name="Normal 5 2 6 2 6 2 2" xfId="59297"/>
    <cellStyle name="Normal 5 2 6 2 6 3" xfId="46700"/>
    <cellStyle name="Normal 5 2 6 2 6 4" xfId="36686"/>
    <cellStyle name="Normal 5 2 6 2 7" xfId="15845"/>
    <cellStyle name="Normal 5 2 6 2 7 2" xfId="51061"/>
    <cellStyle name="Normal 5 2 6 2 7 3" xfId="28450"/>
    <cellStyle name="Normal 5 2 6 2 8" xfId="12936"/>
    <cellStyle name="Normal 5 2 6 2 8 2" xfId="48154"/>
    <cellStyle name="Normal 5 2 6 2 9" xfId="38464"/>
    <cellStyle name="Normal 5 2 6 3" xfId="3503"/>
    <cellStyle name="Normal 5 2 6 3 10" xfId="26999"/>
    <cellStyle name="Normal 5 2 6 3 11" xfId="61403"/>
    <cellStyle name="Normal 5 2 6 3 2" xfId="5299"/>
    <cellStyle name="Normal 5 2 6 3 2 2" xfId="17946"/>
    <cellStyle name="Normal 5 2 6 3 2 2 2" xfId="53162"/>
    <cellStyle name="Normal 5 2 6 3 2 3" xfId="40565"/>
    <cellStyle name="Normal 5 2 6 3 2 4" xfId="30551"/>
    <cellStyle name="Normal 5 2 6 3 3" xfId="6769"/>
    <cellStyle name="Normal 5 2 6 3 3 2" xfId="19400"/>
    <cellStyle name="Normal 5 2 6 3 3 2 2" xfId="54616"/>
    <cellStyle name="Normal 5 2 6 3 3 3" xfId="42019"/>
    <cellStyle name="Normal 5 2 6 3 3 4" xfId="32005"/>
    <cellStyle name="Normal 5 2 6 3 4" xfId="8228"/>
    <cellStyle name="Normal 5 2 6 3 4 2" xfId="20854"/>
    <cellStyle name="Normal 5 2 6 3 4 2 2" xfId="56070"/>
    <cellStyle name="Normal 5 2 6 3 4 3" xfId="43473"/>
    <cellStyle name="Normal 5 2 6 3 4 4" xfId="33459"/>
    <cellStyle name="Normal 5 2 6 3 5" xfId="10009"/>
    <cellStyle name="Normal 5 2 6 3 5 2" xfId="22630"/>
    <cellStyle name="Normal 5 2 6 3 5 2 2" xfId="57846"/>
    <cellStyle name="Normal 5 2 6 3 5 3" xfId="45249"/>
    <cellStyle name="Normal 5 2 6 3 5 4" xfId="35235"/>
    <cellStyle name="Normal 5 2 6 3 6" xfId="11803"/>
    <cellStyle name="Normal 5 2 6 3 6 2" xfId="24406"/>
    <cellStyle name="Normal 5 2 6 3 6 2 2" xfId="59622"/>
    <cellStyle name="Normal 5 2 6 3 6 3" xfId="47025"/>
    <cellStyle name="Normal 5 2 6 3 6 4" xfId="37011"/>
    <cellStyle name="Normal 5 2 6 3 7" xfId="16170"/>
    <cellStyle name="Normal 5 2 6 3 7 2" xfId="51386"/>
    <cellStyle name="Normal 5 2 6 3 7 3" xfId="28775"/>
    <cellStyle name="Normal 5 2 6 3 8" xfId="14392"/>
    <cellStyle name="Normal 5 2 6 3 8 2" xfId="49610"/>
    <cellStyle name="Normal 5 2 6 3 9" xfId="38789"/>
    <cellStyle name="Normal 5 2 6 4" xfId="2664"/>
    <cellStyle name="Normal 5 2 6 4 10" xfId="26190"/>
    <cellStyle name="Normal 5 2 6 4 11" xfId="60594"/>
    <cellStyle name="Normal 5 2 6 4 2" xfId="4490"/>
    <cellStyle name="Normal 5 2 6 4 2 2" xfId="17137"/>
    <cellStyle name="Normal 5 2 6 4 2 2 2" xfId="52353"/>
    <cellStyle name="Normal 5 2 6 4 2 3" xfId="39756"/>
    <cellStyle name="Normal 5 2 6 4 2 4" xfId="29742"/>
    <cellStyle name="Normal 5 2 6 4 3" xfId="5960"/>
    <cellStyle name="Normal 5 2 6 4 3 2" xfId="18591"/>
    <cellStyle name="Normal 5 2 6 4 3 2 2" xfId="53807"/>
    <cellStyle name="Normal 5 2 6 4 3 3" xfId="41210"/>
    <cellStyle name="Normal 5 2 6 4 3 4" xfId="31196"/>
    <cellStyle name="Normal 5 2 6 4 4" xfId="7419"/>
    <cellStyle name="Normal 5 2 6 4 4 2" xfId="20045"/>
    <cellStyle name="Normal 5 2 6 4 4 2 2" xfId="55261"/>
    <cellStyle name="Normal 5 2 6 4 4 3" xfId="42664"/>
    <cellStyle name="Normal 5 2 6 4 4 4" xfId="32650"/>
    <cellStyle name="Normal 5 2 6 4 5" xfId="9200"/>
    <cellStyle name="Normal 5 2 6 4 5 2" xfId="21821"/>
    <cellStyle name="Normal 5 2 6 4 5 2 2" xfId="57037"/>
    <cellStyle name="Normal 5 2 6 4 5 3" xfId="44440"/>
    <cellStyle name="Normal 5 2 6 4 5 4" xfId="34426"/>
    <cellStyle name="Normal 5 2 6 4 6" xfId="10994"/>
    <cellStyle name="Normal 5 2 6 4 6 2" xfId="23597"/>
    <cellStyle name="Normal 5 2 6 4 6 2 2" xfId="58813"/>
    <cellStyle name="Normal 5 2 6 4 6 3" xfId="46216"/>
    <cellStyle name="Normal 5 2 6 4 6 4" xfId="36202"/>
    <cellStyle name="Normal 5 2 6 4 7" xfId="15361"/>
    <cellStyle name="Normal 5 2 6 4 7 2" xfId="50577"/>
    <cellStyle name="Normal 5 2 6 4 7 3" xfId="27966"/>
    <cellStyle name="Normal 5 2 6 4 8" xfId="13583"/>
    <cellStyle name="Normal 5 2 6 4 8 2" xfId="48801"/>
    <cellStyle name="Normal 5 2 6 4 9" xfId="37980"/>
    <cellStyle name="Normal 5 2 6 5" xfId="3828"/>
    <cellStyle name="Normal 5 2 6 5 2" xfId="8551"/>
    <cellStyle name="Normal 5 2 6 5 2 2" xfId="21177"/>
    <cellStyle name="Normal 5 2 6 5 2 2 2" xfId="56393"/>
    <cellStyle name="Normal 5 2 6 5 2 3" xfId="43796"/>
    <cellStyle name="Normal 5 2 6 5 2 4" xfId="33782"/>
    <cellStyle name="Normal 5 2 6 5 3" xfId="10332"/>
    <cellStyle name="Normal 5 2 6 5 3 2" xfId="22953"/>
    <cellStyle name="Normal 5 2 6 5 3 2 2" xfId="58169"/>
    <cellStyle name="Normal 5 2 6 5 3 3" xfId="45572"/>
    <cellStyle name="Normal 5 2 6 5 3 4" xfId="35558"/>
    <cellStyle name="Normal 5 2 6 5 4" xfId="12128"/>
    <cellStyle name="Normal 5 2 6 5 4 2" xfId="24729"/>
    <cellStyle name="Normal 5 2 6 5 4 2 2" xfId="59945"/>
    <cellStyle name="Normal 5 2 6 5 4 3" xfId="47348"/>
    <cellStyle name="Normal 5 2 6 5 4 4" xfId="37334"/>
    <cellStyle name="Normal 5 2 6 5 5" xfId="16493"/>
    <cellStyle name="Normal 5 2 6 5 5 2" xfId="51709"/>
    <cellStyle name="Normal 5 2 6 5 5 3" xfId="29098"/>
    <cellStyle name="Normal 5 2 6 5 6" xfId="14715"/>
    <cellStyle name="Normal 5 2 6 5 6 2" xfId="49933"/>
    <cellStyle name="Normal 5 2 6 5 7" xfId="39112"/>
    <cellStyle name="Normal 5 2 6 5 8" xfId="27322"/>
    <cellStyle name="Normal 5 2 6 6" xfId="4168"/>
    <cellStyle name="Normal 5 2 6 6 2" xfId="16815"/>
    <cellStyle name="Normal 5 2 6 6 2 2" xfId="52031"/>
    <cellStyle name="Normal 5 2 6 6 2 3" xfId="29420"/>
    <cellStyle name="Normal 5 2 6 6 3" xfId="13261"/>
    <cellStyle name="Normal 5 2 6 6 3 2" xfId="48479"/>
    <cellStyle name="Normal 5 2 6 6 4" xfId="39434"/>
    <cellStyle name="Normal 5 2 6 6 5" xfId="25868"/>
    <cellStyle name="Normal 5 2 6 7" xfId="5638"/>
    <cellStyle name="Normal 5 2 6 7 2" xfId="18269"/>
    <cellStyle name="Normal 5 2 6 7 2 2" xfId="53485"/>
    <cellStyle name="Normal 5 2 6 7 3" xfId="40888"/>
    <cellStyle name="Normal 5 2 6 7 4" xfId="30874"/>
    <cellStyle name="Normal 5 2 6 8" xfId="7097"/>
    <cellStyle name="Normal 5 2 6 8 2" xfId="19723"/>
    <cellStyle name="Normal 5 2 6 8 2 2" xfId="54939"/>
    <cellStyle name="Normal 5 2 6 8 3" xfId="42342"/>
    <cellStyle name="Normal 5 2 6 8 4" xfId="32328"/>
    <cellStyle name="Normal 5 2 6 9" xfId="8878"/>
    <cellStyle name="Normal 5 2 6 9 2" xfId="21499"/>
    <cellStyle name="Normal 5 2 6 9 2 2" xfId="56715"/>
    <cellStyle name="Normal 5 2 6 9 3" xfId="44118"/>
    <cellStyle name="Normal 5 2 6 9 4" xfId="34104"/>
    <cellStyle name="Normal 5 2 7" xfId="2337"/>
    <cellStyle name="Normal 5 2 7 10" xfId="10725"/>
    <cellStyle name="Normal 5 2 7 10 2" xfId="23336"/>
    <cellStyle name="Normal 5 2 7 10 2 2" xfId="58552"/>
    <cellStyle name="Normal 5 2 7 10 3" xfId="45955"/>
    <cellStyle name="Normal 5 2 7 10 4" xfId="35941"/>
    <cellStyle name="Normal 5 2 7 11" xfId="15049"/>
    <cellStyle name="Normal 5 2 7 11 2" xfId="50265"/>
    <cellStyle name="Normal 5 2 7 11 3" xfId="27654"/>
    <cellStyle name="Normal 5 2 7 12" xfId="12462"/>
    <cellStyle name="Normal 5 2 7 12 2" xfId="47680"/>
    <cellStyle name="Normal 5 2 7 13" xfId="37668"/>
    <cellStyle name="Normal 5 2 7 14" xfId="25069"/>
    <cellStyle name="Normal 5 2 7 15" xfId="60282"/>
    <cellStyle name="Normal 5 2 7 2" xfId="3184"/>
    <cellStyle name="Normal 5 2 7 2 10" xfId="25553"/>
    <cellStyle name="Normal 5 2 7 2 11" xfId="61088"/>
    <cellStyle name="Normal 5 2 7 2 2" xfId="4984"/>
    <cellStyle name="Normal 5 2 7 2 2 2" xfId="17631"/>
    <cellStyle name="Normal 5 2 7 2 2 2 2" xfId="52847"/>
    <cellStyle name="Normal 5 2 7 2 2 2 3" xfId="30236"/>
    <cellStyle name="Normal 5 2 7 2 2 3" xfId="14077"/>
    <cellStyle name="Normal 5 2 7 2 2 3 2" xfId="49295"/>
    <cellStyle name="Normal 5 2 7 2 2 4" xfId="40250"/>
    <cellStyle name="Normal 5 2 7 2 2 5" xfId="26684"/>
    <cellStyle name="Normal 5 2 7 2 3" xfId="6454"/>
    <cellStyle name="Normal 5 2 7 2 3 2" xfId="19085"/>
    <cellStyle name="Normal 5 2 7 2 3 2 2" xfId="54301"/>
    <cellStyle name="Normal 5 2 7 2 3 3" xfId="41704"/>
    <cellStyle name="Normal 5 2 7 2 3 4" xfId="31690"/>
    <cellStyle name="Normal 5 2 7 2 4" xfId="7913"/>
    <cellStyle name="Normal 5 2 7 2 4 2" xfId="20539"/>
    <cellStyle name="Normal 5 2 7 2 4 2 2" xfId="55755"/>
    <cellStyle name="Normal 5 2 7 2 4 3" xfId="43158"/>
    <cellStyle name="Normal 5 2 7 2 4 4" xfId="33144"/>
    <cellStyle name="Normal 5 2 7 2 5" xfId="9694"/>
    <cellStyle name="Normal 5 2 7 2 5 2" xfId="22315"/>
    <cellStyle name="Normal 5 2 7 2 5 2 2" xfId="57531"/>
    <cellStyle name="Normal 5 2 7 2 5 3" xfId="44934"/>
    <cellStyle name="Normal 5 2 7 2 5 4" xfId="34920"/>
    <cellStyle name="Normal 5 2 7 2 6" xfId="11488"/>
    <cellStyle name="Normal 5 2 7 2 6 2" xfId="24091"/>
    <cellStyle name="Normal 5 2 7 2 6 2 2" xfId="59307"/>
    <cellStyle name="Normal 5 2 7 2 6 3" xfId="46710"/>
    <cellStyle name="Normal 5 2 7 2 6 4" xfId="36696"/>
    <cellStyle name="Normal 5 2 7 2 7" xfId="15855"/>
    <cellStyle name="Normal 5 2 7 2 7 2" xfId="51071"/>
    <cellStyle name="Normal 5 2 7 2 7 3" xfId="28460"/>
    <cellStyle name="Normal 5 2 7 2 8" xfId="12946"/>
    <cellStyle name="Normal 5 2 7 2 8 2" xfId="48164"/>
    <cellStyle name="Normal 5 2 7 2 9" xfId="38474"/>
    <cellStyle name="Normal 5 2 7 3" xfId="3513"/>
    <cellStyle name="Normal 5 2 7 3 10" xfId="27009"/>
    <cellStyle name="Normal 5 2 7 3 11" xfId="61413"/>
    <cellStyle name="Normal 5 2 7 3 2" xfId="5309"/>
    <cellStyle name="Normal 5 2 7 3 2 2" xfId="17956"/>
    <cellStyle name="Normal 5 2 7 3 2 2 2" xfId="53172"/>
    <cellStyle name="Normal 5 2 7 3 2 3" xfId="40575"/>
    <cellStyle name="Normal 5 2 7 3 2 4" xfId="30561"/>
    <cellStyle name="Normal 5 2 7 3 3" xfId="6779"/>
    <cellStyle name="Normal 5 2 7 3 3 2" xfId="19410"/>
    <cellStyle name="Normal 5 2 7 3 3 2 2" xfId="54626"/>
    <cellStyle name="Normal 5 2 7 3 3 3" xfId="42029"/>
    <cellStyle name="Normal 5 2 7 3 3 4" xfId="32015"/>
    <cellStyle name="Normal 5 2 7 3 4" xfId="8238"/>
    <cellStyle name="Normal 5 2 7 3 4 2" xfId="20864"/>
    <cellStyle name="Normal 5 2 7 3 4 2 2" xfId="56080"/>
    <cellStyle name="Normal 5 2 7 3 4 3" xfId="43483"/>
    <cellStyle name="Normal 5 2 7 3 4 4" xfId="33469"/>
    <cellStyle name="Normal 5 2 7 3 5" xfId="10019"/>
    <cellStyle name="Normal 5 2 7 3 5 2" xfId="22640"/>
    <cellStyle name="Normal 5 2 7 3 5 2 2" xfId="57856"/>
    <cellStyle name="Normal 5 2 7 3 5 3" xfId="45259"/>
    <cellStyle name="Normal 5 2 7 3 5 4" xfId="35245"/>
    <cellStyle name="Normal 5 2 7 3 6" xfId="11813"/>
    <cellStyle name="Normal 5 2 7 3 6 2" xfId="24416"/>
    <cellStyle name="Normal 5 2 7 3 6 2 2" xfId="59632"/>
    <cellStyle name="Normal 5 2 7 3 6 3" xfId="47035"/>
    <cellStyle name="Normal 5 2 7 3 6 4" xfId="37021"/>
    <cellStyle name="Normal 5 2 7 3 7" xfId="16180"/>
    <cellStyle name="Normal 5 2 7 3 7 2" xfId="51396"/>
    <cellStyle name="Normal 5 2 7 3 7 3" xfId="28785"/>
    <cellStyle name="Normal 5 2 7 3 8" xfId="14402"/>
    <cellStyle name="Normal 5 2 7 3 8 2" xfId="49620"/>
    <cellStyle name="Normal 5 2 7 3 9" xfId="38799"/>
    <cellStyle name="Normal 5 2 7 4" xfId="2674"/>
    <cellStyle name="Normal 5 2 7 4 10" xfId="26200"/>
    <cellStyle name="Normal 5 2 7 4 11" xfId="60604"/>
    <cellStyle name="Normal 5 2 7 4 2" xfId="4500"/>
    <cellStyle name="Normal 5 2 7 4 2 2" xfId="17147"/>
    <cellStyle name="Normal 5 2 7 4 2 2 2" xfId="52363"/>
    <cellStyle name="Normal 5 2 7 4 2 3" xfId="39766"/>
    <cellStyle name="Normal 5 2 7 4 2 4" xfId="29752"/>
    <cellStyle name="Normal 5 2 7 4 3" xfId="5970"/>
    <cellStyle name="Normal 5 2 7 4 3 2" xfId="18601"/>
    <cellStyle name="Normal 5 2 7 4 3 2 2" xfId="53817"/>
    <cellStyle name="Normal 5 2 7 4 3 3" xfId="41220"/>
    <cellStyle name="Normal 5 2 7 4 3 4" xfId="31206"/>
    <cellStyle name="Normal 5 2 7 4 4" xfId="7429"/>
    <cellStyle name="Normal 5 2 7 4 4 2" xfId="20055"/>
    <cellStyle name="Normal 5 2 7 4 4 2 2" xfId="55271"/>
    <cellStyle name="Normal 5 2 7 4 4 3" xfId="42674"/>
    <cellStyle name="Normal 5 2 7 4 4 4" xfId="32660"/>
    <cellStyle name="Normal 5 2 7 4 5" xfId="9210"/>
    <cellStyle name="Normal 5 2 7 4 5 2" xfId="21831"/>
    <cellStyle name="Normal 5 2 7 4 5 2 2" xfId="57047"/>
    <cellStyle name="Normal 5 2 7 4 5 3" xfId="44450"/>
    <cellStyle name="Normal 5 2 7 4 5 4" xfId="34436"/>
    <cellStyle name="Normal 5 2 7 4 6" xfId="11004"/>
    <cellStyle name="Normal 5 2 7 4 6 2" xfId="23607"/>
    <cellStyle name="Normal 5 2 7 4 6 2 2" xfId="58823"/>
    <cellStyle name="Normal 5 2 7 4 6 3" xfId="46226"/>
    <cellStyle name="Normal 5 2 7 4 6 4" xfId="36212"/>
    <cellStyle name="Normal 5 2 7 4 7" xfId="15371"/>
    <cellStyle name="Normal 5 2 7 4 7 2" xfId="50587"/>
    <cellStyle name="Normal 5 2 7 4 7 3" xfId="27976"/>
    <cellStyle name="Normal 5 2 7 4 8" xfId="13593"/>
    <cellStyle name="Normal 5 2 7 4 8 2" xfId="48811"/>
    <cellStyle name="Normal 5 2 7 4 9" xfId="37990"/>
    <cellStyle name="Normal 5 2 7 5" xfId="3838"/>
    <cellStyle name="Normal 5 2 7 5 2" xfId="8561"/>
    <cellStyle name="Normal 5 2 7 5 2 2" xfId="21187"/>
    <cellStyle name="Normal 5 2 7 5 2 2 2" xfId="56403"/>
    <cellStyle name="Normal 5 2 7 5 2 3" xfId="43806"/>
    <cellStyle name="Normal 5 2 7 5 2 4" xfId="33792"/>
    <cellStyle name="Normal 5 2 7 5 3" xfId="10342"/>
    <cellStyle name="Normal 5 2 7 5 3 2" xfId="22963"/>
    <cellStyle name="Normal 5 2 7 5 3 2 2" xfId="58179"/>
    <cellStyle name="Normal 5 2 7 5 3 3" xfId="45582"/>
    <cellStyle name="Normal 5 2 7 5 3 4" xfId="35568"/>
    <cellStyle name="Normal 5 2 7 5 4" xfId="12138"/>
    <cellStyle name="Normal 5 2 7 5 4 2" xfId="24739"/>
    <cellStyle name="Normal 5 2 7 5 4 2 2" xfId="59955"/>
    <cellStyle name="Normal 5 2 7 5 4 3" xfId="47358"/>
    <cellStyle name="Normal 5 2 7 5 4 4" xfId="37344"/>
    <cellStyle name="Normal 5 2 7 5 5" xfId="16503"/>
    <cellStyle name="Normal 5 2 7 5 5 2" xfId="51719"/>
    <cellStyle name="Normal 5 2 7 5 5 3" xfId="29108"/>
    <cellStyle name="Normal 5 2 7 5 6" xfId="14725"/>
    <cellStyle name="Normal 5 2 7 5 6 2" xfId="49943"/>
    <cellStyle name="Normal 5 2 7 5 7" xfId="39122"/>
    <cellStyle name="Normal 5 2 7 5 8" xfId="27332"/>
    <cellStyle name="Normal 5 2 7 6" xfId="4178"/>
    <cellStyle name="Normal 5 2 7 6 2" xfId="16825"/>
    <cellStyle name="Normal 5 2 7 6 2 2" xfId="52041"/>
    <cellStyle name="Normal 5 2 7 6 2 3" xfId="29430"/>
    <cellStyle name="Normal 5 2 7 6 3" xfId="13271"/>
    <cellStyle name="Normal 5 2 7 6 3 2" xfId="48489"/>
    <cellStyle name="Normal 5 2 7 6 4" xfId="39444"/>
    <cellStyle name="Normal 5 2 7 6 5" xfId="25878"/>
    <cellStyle name="Normal 5 2 7 7" xfId="5648"/>
    <cellStyle name="Normal 5 2 7 7 2" xfId="18279"/>
    <cellStyle name="Normal 5 2 7 7 2 2" xfId="53495"/>
    <cellStyle name="Normal 5 2 7 7 3" xfId="40898"/>
    <cellStyle name="Normal 5 2 7 7 4" xfId="30884"/>
    <cellStyle name="Normal 5 2 7 8" xfId="7107"/>
    <cellStyle name="Normal 5 2 7 8 2" xfId="19733"/>
    <cellStyle name="Normal 5 2 7 8 2 2" xfId="54949"/>
    <cellStyle name="Normal 5 2 7 8 3" xfId="42352"/>
    <cellStyle name="Normal 5 2 7 8 4" xfId="32338"/>
    <cellStyle name="Normal 5 2 7 9" xfId="8888"/>
    <cellStyle name="Normal 5 2 7 9 2" xfId="21509"/>
    <cellStyle name="Normal 5 2 7 9 2 2" xfId="56725"/>
    <cellStyle name="Normal 5 2 7 9 3" xfId="44128"/>
    <cellStyle name="Normal 5 2 7 9 4" xfId="34114"/>
    <cellStyle name="Normal 5 2 8" xfId="3009"/>
    <cellStyle name="Normal 5 2 8 10" xfId="25384"/>
    <cellStyle name="Normal 5 2 8 11" xfId="60919"/>
    <cellStyle name="Normal 5 2 8 2" xfId="4815"/>
    <cellStyle name="Normal 5 2 8 2 2" xfId="17462"/>
    <cellStyle name="Normal 5 2 8 2 2 2" xfId="52678"/>
    <cellStyle name="Normal 5 2 8 2 2 3" xfId="30067"/>
    <cellStyle name="Normal 5 2 8 2 3" xfId="13908"/>
    <cellStyle name="Normal 5 2 8 2 3 2" xfId="49126"/>
    <cellStyle name="Normal 5 2 8 2 4" xfId="40081"/>
    <cellStyle name="Normal 5 2 8 2 5" xfId="26515"/>
    <cellStyle name="Normal 5 2 8 3" xfId="6285"/>
    <cellStyle name="Normal 5 2 8 3 2" xfId="18916"/>
    <cellStyle name="Normal 5 2 8 3 2 2" xfId="54132"/>
    <cellStyle name="Normal 5 2 8 3 3" xfId="41535"/>
    <cellStyle name="Normal 5 2 8 3 4" xfId="31521"/>
    <cellStyle name="Normal 5 2 8 4" xfId="7744"/>
    <cellStyle name="Normal 5 2 8 4 2" xfId="20370"/>
    <cellStyle name="Normal 5 2 8 4 2 2" xfId="55586"/>
    <cellStyle name="Normal 5 2 8 4 3" xfId="42989"/>
    <cellStyle name="Normal 5 2 8 4 4" xfId="32975"/>
    <cellStyle name="Normal 5 2 8 5" xfId="9525"/>
    <cellStyle name="Normal 5 2 8 5 2" xfId="22146"/>
    <cellStyle name="Normal 5 2 8 5 2 2" xfId="57362"/>
    <cellStyle name="Normal 5 2 8 5 3" xfId="44765"/>
    <cellStyle name="Normal 5 2 8 5 4" xfId="34751"/>
    <cellStyle name="Normal 5 2 8 6" xfId="11319"/>
    <cellStyle name="Normal 5 2 8 6 2" xfId="23922"/>
    <cellStyle name="Normal 5 2 8 6 2 2" xfId="59138"/>
    <cellStyle name="Normal 5 2 8 6 3" xfId="46541"/>
    <cellStyle name="Normal 5 2 8 6 4" xfId="36527"/>
    <cellStyle name="Normal 5 2 8 7" xfId="15686"/>
    <cellStyle name="Normal 5 2 8 7 2" xfId="50902"/>
    <cellStyle name="Normal 5 2 8 7 3" xfId="28291"/>
    <cellStyle name="Normal 5 2 8 8" xfId="12777"/>
    <cellStyle name="Normal 5 2 8 8 2" xfId="47995"/>
    <cellStyle name="Normal 5 2 8 9" xfId="38305"/>
    <cellStyle name="Normal 5 2 9" xfId="3021"/>
    <cellStyle name="Normal 5 2 9 10" xfId="25396"/>
    <cellStyle name="Normal 5 2 9 11" xfId="60931"/>
    <cellStyle name="Normal 5 2 9 2" xfId="4827"/>
    <cellStyle name="Normal 5 2 9 2 2" xfId="17474"/>
    <cellStyle name="Normal 5 2 9 2 2 2" xfId="52690"/>
    <cellStyle name="Normal 5 2 9 2 2 3" xfId="30079"/>
    <cellStyle name="Normal 5 2 9 2 3" xfId="13920"/>
    <cellStyle name="Normal 5 2 9 2 3 2" xfId="49138"/>
    <cellStyle name="Normal 5 2 9 2 4" xfId="40093"/>
    <cellStyle name="Normal 5 2 9 2 5" xfId="26527"/>
    <cellStyle name="Normal 5 2 9 3" xfId="6297"/>
    <cellStyle name="Normal 5 2 9 3 2" xfId="18928"/>
    <cellStyle name="Normal 5 2 9 3 2 2" xfId="54144"/>
    <cellStyle name="Normal 5 2 9 3 3" xfId="41547"/>
    <cellStyle name="Normal 5 2 9 3 4" xfId="31533"/>
    <cellStyle name="Normal 5 2 9 4" xfId="7756"/>
    <cellStyle name="Normal 5 2 9 4 2" xfId="20382"/>
    <cellStyle name="Normal 5 2 9 4 2 2" xfId="55598"/>
    <cellStyle name="Normal 5 2 9 4 3" xfId="43001"/>
    <cellStyle name="Normal 5 2 9 4 4" xfId="32987"/>
    <cellStyle name="Normal 5 2 9 5" xfId="9537"/>
    <cellStyle name="Normal 5 2 9 5 2" xfId="22158"/>
    <cellStyle name="Normal 5 2 9 5 2 2" xfId="57374"/>
    <cellStyle name="Normal 5 2 9 5 3" xfId="44777"/>
    <cellStyle name="Normal 5 2 9 5 4" xfId="34763"/>
    <cellStyle name="Normal 5 2 9 6" xfId="11331"/>
    <cellStyle name="Normal 5 2 9 6 2" xfId="23934"/>
    <cellStyle name="Normal 5 2 9 6 2 2" xfId="59150"/>
    <cellStyle name="Normal 5 2 9 6 3" xfId="46553"/>
    <cellStyle name="Normal 5 2 9 6 4" xfId="36539"/>
    <cellStyle name="Normal 5 2 9 7" xfId="15698"/>
    <cellStyle name="Normal 5 2 9 7 2" xfId="50914"/>
    <cellStyle name="Normal 5 2 9 7 3" xfId="28303"/>
    <cellStyle name="Normal 5 2 9 8" xfId="12789"/>
    <cellStyle name="Normal 5 2 9 8 2" xfId="48007"/>
    <cellStyle name="Normal 5 2 9 9" xfId="38317"/>
    <cellStyle name="Normal 5 2_District Target Attainment" xfId="1177"/>
    <cellStyle name="Normal 5 3" xfId="635"/>
    <cellStyle name="Normal 5 3 10" xfId="3677"/>
    <cellStyle name="Normal 5 3 10 2" xfId="8401"/>
    <cellStyle name="Normal 5 3 10 2 2" xfId="21027"/>
    <cellStyle name="Normal 5 3 10 2 2 2" xfId="56243"/>
    <cellStyle name="Normal 5 3 10 2 3" xfId="43646"/>
    <cellStyle name="Normal 5 3 10 2 4" xfId="33632"/>
    <cellStyle name="Normal 5 3 10 3" xfId="10182"/>
    <cellStyle name="Normal 5 3 10 3 2" xfId="22803"/>
    <cellStyle name="Normal 5 3 10 3 2 2" xfId="58019"/>
    <cellStyle name="Normal 5 3 10 3 3" xfId="45422"/>
    <cellStyle name="Normal 5 3 10 3 4" xfId="35408"/>
    <cellStyle name="Normal 5 3 10 4" xfId="11978"/>
    <cellStyle name="Normal 5 3 10 4 2" xfId="24579"/>
    <cellStyle name="Normal 5 3 10 4 2 2" xfId="59795"/>
    <cellStyle name="Normal 5 3 10 4 3" xfId="47198"/>
    <cellStyle name="Normal 5 3 10 4 4" xfId="37184"/>
    <cellStyle name="Normal 5 3 10 5" xfId="16343"/>
    <cellStyle name="Normal 5 3 10 5 2" xfId="51559"/>
    <cellStyle name="Normal 5 3 10 5 3" xfId="28948"/>
    <cellStyle name="Normal 5 3 10 6" xfId="14565"/>
    <cellStyle name="Normal 5 3 10 6 2" xfId="49783"/>
    <cellStyle name="Normal 5 3 10 7" xfId="38962"/>
    <cellStyle name="Normal 5 3 10 8" xfId="27172"/>
    <cellStyle name="Normal 5 3 11" xfId="4009"/>
    <cellStyle name="Normal 5 3 11 2" xfId="16665"/>
    <cellStyle name="Normal 5 3 11 2 2" xfId="51881"/>
    <cellStyle name="Normal 5 3 11 2 3" xfId="29270"/>
    <cellStyle name="Normal 5 3 11 3" xfId="13111"/>
    <cellStyle name="Normal 5 3 11 3 2" xfId="48329"/>
    <cellStyle name="Normal 5 3 11 4" xfId="39284"/>
    <cellStyle name="Normal 5 3 11 5" xfId="25718"/>
    <cellStyle name="Normal 5 3 12" xfId="5488"/>
    <cellStyle name="Normal 5 3 12 2" xfId="18119"/>
    <cellStyle name="Normal 5 3 12 2 2" xfId="53335"/>
    <cellStyle name="Normal 5 3 12 3" xfId="40738"/>
    <cellStyle name="Normal 5 3 12 4" xfId="30724"/>
    <cellStyle name="Normal 5 3 13" xfId="6944"/>
    <cellStyle name="Normal 5 3 13 2" xfId="19573"/>
    <cellStyle name="Normal 5 3 13 2 2" xfId="54789"/>
    <cellStyle name="Normal 5 3 13 3" xfId="42192"/>
    <cellStyle name="Normal 5 3 13 4" xfId="32178"/>
    <cellStyle name="Normal 5 3 14" xfId="8726"/>
    <cellStyle name="Normal 5 3 14 2" xfId="21349"/>
    <cellStyle name="Normal 5 3 14 2 2" xfId="56565"/>
    <cellStyle name="Normal 5 3 14 3" xfId="43968"/>
    <cellStyle name="Normal 5 3 14 4" xfId="33954"/>
    <cellStyle name="Normal 5 3 15" xfId="10726"/>
    <cellStyle name="Normal 5 3 15 2" xfId="23337"/>
    <cellStyle name="Normal 5 3 15 2 2" xfId="58553"/>
    <cellStyle name="Normal 5 3 15 3" xfId="45956"/>
    <cellStyle name="Normal 5 3 15 4" xfId="35942"/>
    <cellStyle name="Normal 5 3 16" xfId="14888"/>
    <cellStyle name="Normal 5 3 16 2" xfId="50105"/>
    <cellStyle name="Normal 5 3 16 3" xfId="27494"/>
    <cellStyle name="Normal 5 3 17" xfId="12302"/>
    <cellStyle name="Normal 5 3 17 2" xfId="47520"/>
    <cellStyle name="Normal 5 3 18" xfId="37507"/>
    <cellStyle name="Normal 5 3 19" xfId="24909"/>
    <cellStyle name="Normal 5 3 2" xfId="636"/>
    <cellStyle name="Normal 5 3 2 10" xfId="5489"/>
    <cellStyle name="Normal 5 3 2 10 2" xfId="18120"/>
    <cellStyle name="Normal 5 3 2 10 2 2" xfId="53336"/>
    <cellStyle name="Normal 5 3 2 10 3" xfId="40739"/>
    <cellStyle name="Normal 5 3 2 10 4" xfId="30725"/>
    <cellStyle name="Normal 5 3 2 11" xfId="6945"/>
    <cellStyle name="Normal 5 3 2 11 2" xfId="19574"/>
    <cellStyle name="Normal 5 3 2 11 2 2" xfId="54790"/>
    <cellStyle name="Normal 5 3 2 11 3" xfId="42193"/>
    <cellStyle name="Normal 5 3 2 11 4" xfId="32179"/>
    <cellStyle name="Normal 5 3 2 12" xfId="8727"/>
    <cellStyle name="Normal 5 3 2 12 2" xfId="21350"/>
    <cellStyle name="Normal 5 3 2 12 2 2" xfId="56566"/>
    <cellStyle name="Normal 5 3 2 12 3" xfId="43969"/>
    <cellStyle name="Normal 5 3 2 12 4" xfId="33955"/>
    <cellStyle name="Normal 5 3 2 13" xfId="10727"/>
    <cellStyle name="Normal 5 3 2 13 2" xfId="23338"/>
    <cellStyle name="Normal 5 3 2 13 2 2" xfId="58554"/>
    <cellStyle name="Normal 5 3 2 13 3" xfId="45957"/>
    <cellStyle name="Normal 5 3 2 13 4" xfId="35943"/>
    <cellStyle name="Normal 5 3 2 14" xfId="14889"/>
    <cellStyle name="Normal 5 3 2 14 2" xfId="50106"/>
    <cellStyle name="Normal 5 3 2 14 3" xfId="27495"/>
    <cellStyle name="Normal 5 3 2 15" xfId="12303"/>
    <cellStyle name="Normal 5 3 2 15 2" xfId="47521"/>
    <cellStyle name="Normal 5 3 2 16" xfId="37508"/>
    <cellStyle name="Normal 5 3 2 17" xfId="24910"/>
    <cellStyle name="Normal 5 3 2 18" xfId="60123"/>
    <cellStyle name="Normal 5 3 2 2" xfId="1805"/>
    <cellStyle name="Normal 5 3 2 2 10" xfId="7019"/>
    <cellStyle name="Normal 5 3 2 2 10 2" xfId="19646"/>
    <cellStyle name="Normal 5 3 2 2 10 2 2" xfId="54862"/>
    <cellStyle name="Normal 5 3 2 2 10 3" xfId="42265"/>
    <cellStyle name="Normal 5 3 2 2 10 4" xfId="32251"/>
    <cellStyle name="Normal 5 3 2 2 11" xfId="8800"/>
    <cellStyle name="Normal 5 3 2 2 11 2" xfId="21422"/>
    <cellStyle name="Normal 5 3 2 2 11 2 2" xfId="56638"/>
    <cellStyle name="Normal 5 3 2 2 11 3" xfId="44041"/>
    <cellStyle name="Normal 5 3 2 2 11 4" xfId="34027"/>
    <cellStyle name="Normal 5 3 2 2 12" xfId="10728"/>
    <cellStyle name="Normal 5 3 2 2 12 2" xfId="23339"/>
    <cellStyle name="Normal 5 3 2 2 12 2 2" xfId="58555"/>
    <cellStyle name="Normal 5 3 2 2 12 3" xfId="45958"/>
    <cellStyle name="Normal 5 3 2 2 12 4" xfId="35944"/>
    <cellStyle name="Normal 5 3 2 2 13" xfId="14961"/>
    <cellStyle name="Normal 5 3 2 2 13 2" xfId="50178"/>
    <cellStyle name="Normal 5 3 2 2 13 3" xfId="27567"/>
    <cellStyle name="Normal 5 3 2 2 14" xfId="12375"/>
    <cellStyle name="Normal 5 3 2 2 14 2" xfId="47593"/>
    <cellStyle name="Normal 5 3 2 2 15" xfId="37580"/>
    <cellStyle name="Normal 5 3 2 2 16" xfId="24982"/>
    <cellStyle name="Normal 5 3 2 2 17" xfId="60195"/>
    <cellStyle name="Normal 5 3 2 2 2" xfId="2405"/>
    <cellStyle name="Normal 5 3 2 2 2 10" xfId="10729"/>
    <cellStyle name="Normal 5 3 2 2 2 10 2" xfId="23340"/>
    <cellStyle name="Normal 5 3 2 2 2 10 2 2" xfId="58556"/>
    <cellStyle name="Normal 5 3 2 2 2 10 3" xfId="45959"/>
    <cellStyle name="Normal 5 3 2 2 2 10 4" xfId="35945"/>
    <cellStyle name="Normal 5 3 2 2 2 11" xfId="15116"/>
    <cellStyle name="Normal 5 3 2 2 2 11 2" xfId="50332"/>
    <cellStyle name="Normal 5 3 2 2 2 11 3" xfId="27721"/>
    <cellStyle name="Normal 5 3 2 2 2 12" xfId="12529"/>
    <cellStyle name="Normal 5 3 2 2 2 12 2" xfId="47747"/>
    <cellStyle name="Normal 5 3 2 2 2 13" xfId="37735"/>
    <cellStyle name="Normal 5 3 2 2 2 14" xfId="25136"/>
    <cellStyle name="Normal 5 3 2 2 2 15" xfId="60349"/>
    <cellStyle name="Normal 5 3 2 2 2 2" xfId="3251"/>
    <cellStyle name="Normal 5 3 2 2 2 2 10" xfId="25620"/>
    <cellStyle name="Normal 5 3 2 2 2 2 11" xfId="61155"/>
    <cellStyle name="Normal 5 3 2 2 2 2 2" xfId="5051"/>
    <cellStyle name="Normal 5 3 2 2 2 2 2 2" xfId="17698"/>
    <cellStyle name="Normal 5 3 2 2 2 2 2 2 2" xfId="52914"/>
    <cellStyle name="Normal 5 3 2 2 2 2 2 2 3" xfId="30303"/>
    <cellStyle name="Normal 5 3 2 2 2 2 2 3" xfId="14144"/>
    <cellStyle name="Normal 5 3 2 2 2 2 2 3 2" xfId="49362"/>
    <cellStyle name="Normal 5 3 2 2 2 2 2 4" xfId="40317"/>
    <cellStyle name="Normal 5 3 2 2 2 2 2 5" xfId="26751"/>
    <cellStyle name="Normal 5 3 2 2 2 2 3" xfId="6521"/>
    <cellStyle name="Normal 5 3 2 2 2 2 3 2" xfId="19152"/>
    <cellStyle name="Normal 5 3 2 2 2 2 3 2 2" xfId="54368"/>
    <cellStyle name="Normal 5 3 2 2 2 2 3 3" xfId="41771"/>
    <cellStyle name="Normal 5 3 2 2 2 2 3 4" xfId="31757"/>
    <cellStyle name="Normal 5 3 2 2 2 2 4" xfId="7980"/>
    <cellStyle name="Normal 5 3 2 2 2 2 4 2" xfId="20606"/>
    <cellStyle name="Normal 5 3 2 2 2 2 4 2 2" xfId="55822"/>
    <cellStyle name="Normal 5 3 2 2 2 2 4 3" xfId="43225"/>
    <cellStyle name="Normal 5 3 2 2 2 2 4 4" xfId="33211"/>
    <cellStyle name="Normal 5 3 2 2 2 2 5" xfId="9761"/>
    <cellStyle name="Normal 5 3 2 2 2 2 5 2" xfId="22382"/>
    <cellStyle name="Normal 5 3 2 2 2 2 5 2 2" xfId="57598"/>
    <cellStyle name="Normal 5 3 2 2 2 2 5 3" xfId="45001"/>
    <cellStyle name="Normal 5 3 2 2 2 2 5 4" xfId="34987"/>
    <cellStyle name="Normal 5 3 2 2 2 2 6" xfId="11555"/>
    <cellStyle name="Normal 5 3 2 2 2 2 6 2" xfId="24158"/>
    <cellStyle name="Normal 5 3 2 2 2 2 6 2 2" xfId="59374"/>
    <cellStyle name="Normal 5 3 2 2 2 2 6 3" xfId="46777"/>
    <cellStyle name="Normal 5 3 2 2 2 2 6 4" xfId="36763"/>
    <cellStyle name="Normal 5 3 2 2 2 2 7" xfId="15922"/>
    <cellStyle name="Normal 5 3 2 2 2 2 7 2" xfId="51138"/>
    <cellStyle name="Normal 5 3 2 2 2 2 7 3" xfId="28527"/>
    <cellStyle name="Normal 5 3 2 2 2 2 8" xfId="13013"/>
    <cellStyle name="Normal 5 3 2 2 2 2 8 2" xfId="48231"/>
    <cellStyle name="Normal 5 3 2 2 2 2 9" xfId="38541"/>
    <cellStyle name="Normal 5 3 2 2 2 3" xfId="3580"/>
    <cellStyle name="Normal 5 3 2 2 2 3 10" xfId="27076"/>
    <cellStyle name="Normal 5 3 2 2 2 3 11" xfId="61480"/>
    <cellStyle name="Normal 5 3 2 2 2 3 2" xfId="5376"/>
    <cellStyle name="Normal 5 3 2 2 2 3 2 2" xfId="18023"/>
    <cellStyle name="Normal 5 3 2 2 2 3 2 2 2" xfId="53239"/>
    <cellStyle name="Normal 5 3 2 2 2 3 2 3" xfId="40642"/>
    <cellStyle name="Normal 5 3 2 2 2 3 2 4" xfId="30628"/>
    <cellStyle name="Normal 5 3 2 2 2 3 3" xfId="6846"/>
    <cellStyle name="Normal 5 3 2 2 2 3 3 2" xfId="19477"/>
    <cellStyle name="Normal 5 3 2 2 2 3 3 2 2" xfId="54693"/>
    <cellStyle name="Normal 5 3 2 2 2 3 3 3" xfId="42096"/>
    <cellStyle name="Normal 5 3 2 2 2 3 3 4" xfId="32082"/>
    <cellStyle name="Normal 5 3 2 2 2 3 4" xfId="8305"/>
    <cellStyle name="Normal 5 3 2 2 2 3 4 2" xfId="20931"/>
    <cellStyle name="Normal 5 3 2 2 2 3 4 2 2" xfId="56147"/>
    <cellStyle name="Normal 5 3 2 2 2 3 4 3" xfId="43550"/>
    <cellStyle name="Normal 5 3 2 2 2 3 4 4" xfId="33536"/>
    <cellStyle name="Normal 5 3 2 2 2 3 5" xfId="10086"/>
    <cellStyle name="Normal 5 3 2 2 2 3 5 2" xfId="22707"/>
    <cellStyle name="Normal 5 3 2 2 2 3 5 2 2" xfId="57923"/>
    <cellStyle name="Normal 5 3 2 2 2 3 5 3" xfId="45326"/>
    <cellStyle name="Normal 5 3 2 2 2 3 5 4" xfId="35312"/>
    <cellStyle name="Normal 5 3 2 2 2 3 6" xfId="11880"/>
    <cellStyle name="Normal 5 3 2 2 2 3 6 2" xfId="24483"/>
    <cellStyle name="Normal 5 3 2 2 2 3 6 2 2" xfId="59699"/>
    <cellStyle name="Normal 5 3 2 2 2 3 6 3" xfId="47102"/>
    <cellStyle name="Normal 5 3 2 2 2 3 6 4" xfId="37088"/>
    <cellStyle name="Normal 5 3 2 2 2 3 7" xfId="16247"/>
    <cellStyle name="Normal 5 3 2 2 2 3 7 2" xfId="51463"/>
    <cellStyle name="Normal 5 3 2 2 2 3 7 3" xfId="28852"/>
    <cellStyle name="Normal 5 3 2 2 2 3 8" xfId="14469"/>
    <cellStyle name="Normal 5 3 2 2 2 3 8 2" xfId="49687"/>
    <cellStyle name="Normal 5 3 2 2 2 3 9" xfId="38866"/>
    <cellStyle name="Normal 5 3 2 2 2 4" xfId="2741"/>
    <cellStyle name="Normal 5 3 2 2 2 4 10" xfId="26267"/>
    <cellStyle name="Normal 5 3 2 2 2 4 11" xfId="60671"/>
    <cellStyle name="Normal 5 3 2 2 2 4 2" xfId="4567"/>
    <cellStyle name="Normal 5 3 2 2 2 4 2 2" xfId="17214"/>
    <cellStyle name="Normal 5 3 2 2 2 4 2 2 2" xfId="52430"/>
    <cellStyle name="Normal 5 3 2 2 2 4 2 3" xfId="39833"/>
    <cellStyle name="Normal 5 3 2 2 2 4 2 4" xfId="29819"/>
    <cellStyle name="Normal 5 3 2 2 2 4 3" xfId="6037"/>
    <cellStyle name="Normal 5 3 2 2 2 4 3 2" xfId="18668"/>
    <cellStyle name="Normal 5 3 2 2 2 4 3 2 2" xfId="53884"/>
    <cellStyle name="Normal 5 3 2 2 2 4 3 3" xfId="41287"/>
    <cellStyle name="Normal 5 3 2 2 2 4 3 4" xfId="31273"/>
    <cellStyle name="Normal 5 3 2 2 2 4 4" xfId="7496"/>
    <cellStyle name="Normal 5 3 2 2 2 4 4 2" xfId="20122"/>
    <cellStyle name="Normal 5 3 2 2 2 4 4 2 2" xfId="55338"/>
    <cellStyle name="Normal 5 3 2 2 2 4 4 3" xfId="42741"/>
    <cellStyle name="Normal 5 3 2 2 2 4 4 4" xfId="32727"/>
    <cellStyle name="Normal 5 3 2 2 2 4 5" xfId="9277"/>
    <cellStyle name="Normal 5 3 2 2 2 4 5 2" xfId="21898"/>
    <cellStyle name="Normal 5 3 2 2 2 4 5 2 2" xfId="57114"/>
    <cellStyle name="Normal 5 3 2 2 2 4 5 3" xfId="44517"/>
    <cellStyle name="Normal 5 3 2 2 2 4 5 4" xfId="34503"/>
    <cellStyle name="Normal 5 3 2 2 2 4 6" xfId="11071"/>
    <cellStyle name="Normal 5 3 2 2 2 4 6 2" xfId="23674"/>
    <cellStyle name="Normal 5 3 2 2 2 4 6 2 2" xfId="58890"/>
    <cellStyle name="Normal 5 3 2 2 2 4 6 3" xfId="46293"/>
    <cellStyle name="Normal 5 3 2 2 2 4 6 4" xfId="36279"/>
    <cellStyle name="Normal 5 3 2 2 2 4 7" xfId="15438"/>
    <cellStyle name="Normal 5 3 2 2 2 4 7 2" xfId="50654"/>
    <cellStyle name="Normal 5 3 2 2 2 4 7 3" xfId="28043"/>
    <cellStyle name="Normal 5 3 2 2 2 4 8" xfId="13660"/>
    <cellStyle name="Normal 5 3 2 2 2 4 8 2" xfId="48878"/>
    <cellStyle name="Normal 5 3 2 2 2 4 9" xfId="38057"/>
    <cellStyle name="Normal 5 3 2 2 2 5" xfId="3905"/>
    <cellStyle name="Normal 5 3 2 2 2 5 2" xfId="8628"/>
    <cellStyle name="Normal 5 3 2 2 2 5 2 2" xfId="21254"/>
    <cellStyle name="Normal 5 3 2 2 2 5 2 2 2" xfId="56470"/>
    <cellStyle name="Normal 5 3 2 2 2 5 2 3" xfId="43873"/>
    <cellStyle name="Normal 5 3 2 2 2 5 2 4" xfId="33859"/>
    <cellStyle name="Normal 5 3 2 2 2 5 3" xfId="10409"/>
    <cellStyle name="Normal 5 3 2 2 2 5 3 2" xfId="23030"/>
    <cellStyle name="Normal 5 3 2 2 2 5 3 2 2" xfId="58246"/>
    <cellStyle name="Normal 5 3 2 2 2 5 3 3" xfId="45649"/>
    <cellStyle name="Normal 5 3 2 2 2 5 3 4" xfId="35635"/>
    <cellStyle name="Normal 5 3 2 2 2 5 4" xfId="12205"/>
    <cellStyle name="Normal 5 3 2 2 2 5 4 2" xfId="24806"/>
    <cellStyle name="Normal 5 3 2 2 2 5 4 2 2" xfId="60022"/>
    <cellStyle name="Normal 5 3 2 2 2 5 4 3" xfId="47425"/>
    <cellStyle name="Normal 5 3 2 2 2 5 4 4" xfId="37411"/>
    <cellStyle name="Normal 5 3 2 2 2 5 5" xfId="16570"/>
    <cellStyle name="Normal 5 3 2 2 2 5 5 2" xfId="51786"/>
    <cellStyle name="Normal 5 3 2 2 2 5 5 3" xfId="29175"/>
    <cellStyle name="Normal 5 3 2 2 2 5 6" xfId="14792"/>
    <cellStyle name="Normal 5 3 2 2 2 5 6 2" xfId="50010"/>
    <cellStyle name="Normal 5 3 2 2 2 5 7" xfId="39189"/>
    <cellStyle name="Normal 5 3 2 2 2 5 8" xfId="27399"/>
    <cellStyle name="Normal 5 3 2 2 2 6" xfId="4245"/>
    <cellStyle name="Normal 5 3 2 2 2 6 2" xfId="16892"/>
    <cellStyle name="Normal 5 3 2 2 2 6 2 2" xfId="52108"/>
    <cellStyle name="Normal 5 3 2 2 2 6 2 3" xfId="29497"/>
    <cellStyle name="Normal 5 3 2 2 2 6 3" xfId="13338"/>
    <cellStyle name="Normal 5 3 2 2 2 6 3 2" xfId="48556"/>
    <cellStyle name="Normal 5 3 2 2 2 6 4" xfId="39511"/>
    <cellStyle name="Normal 5 3 2 2 2 6 5" xfId="25945"/>
    <cellStyle name="Normal 5 3 2 2 2 7" xfId="5715"/>
    <cellStyle name="Normal 5 3 2 2 2 7 2" xfId="18346"/>
    <cellStyle name="Normal 5 3 2 2 2 7 2 2" xfId="53562"/>
    <cellStyle name="Normal 5 3 2 2 2 7 3" xfId="40965"/>
    <cellStyle name="Normal 5 3 2 2 2 7 4" xfId="30951"/>
    <cellStyle name="Normal 5 3 2 2 2 8" xfId="7174"/>
    <cellStyle name="Normal 5 3 2 2 2 8 2" xfId="19800"/>
    <cellStyle name="Normal 5 3 2 2 2 8 2 2" xfId="55016"/>
    <cellStyle name="Normal 5 3 2 2 2 8 3" xfId="42419"/>
    <cellStyle name="Normal 5 3 2 2 2 8 4" xfId="32405"/>
    <cellStyle name="Normal 5 3 2 2 2 9" xfId="8955"/>
    <cellStyle name="Normal 5 3 2 2 2 9 2" xfId="21576"/>
    <cellStyle name="Normal 5 3 2 2 2 9 2 2" xfId="56792"/>
    <cellStyle name="Normal 5 3 2 2 2 9 3" xfId="44195"/>
    <cellStyle name="Normal 5 3 2 2 2 9 4" xfId="34181"/>
    <cellStyle name="Normal 5 3 2 2 3" xfId="3091"/>
    <cellStyle name="Normal 5 3 2 2 3 10" xfId="25463"/>
    <cellStyle name="Normal 5 3 2 2 3 11" xfId="60998"/>
    <cellStyle name="Normal 5 3 2 2 3 2" xfId="4894"/>
    <cellStyle name="Normal 5 3 2 2 3 2 2" xfId="17541"/>
    <cellStyle name="Normal 5 3 2 2 3 2 2 2" xfId="52757"/>
    <cellStyle name="Normal 5 3 2 2 3 2 2 3" xfId="30146"/>
    <cellStyle name="Normal 5 3 2 2 3 2 3" xfId="13987"/>
    <cellStyle name="Normal 5 3 2 2 3 2 3 2" xfId="49205"/>
    <cellStyle name="Normal 5 3 2 2 3 2 4" xfId="40160"/>
    <cellStyle name="Normal 5 3 2 2 3 2 5" xfId="26594"/>
    <cellStyle name="Normal 5 3 2 2 3 3" xfId="6364"/>
    <cellStyle name="Normal 5 3 2 2 3 3 2" xfId="18995"/>
    <cellStyle name="Normal 5 3 2 2 3 3 2 2" xfId="54211"/>
    <cellStyle name="Normal 5 3 2 2 3 3 3" xfId="41614"/>
    <cellStyle name="Normal 5 3 2 2 3 3 4" xfId="31600"/>
    <cellStyle name="Normal 5 3 2 2 3 4" xfId="7823"/>
    <cellStyle name="Normal 5 3 2 2 3 4 2" xfId="20449"/>
    <cellStyle name="Normal 5 3 2 2 3 4 2 2" xfId="55665"/>
    <cellStyle name="Normal 5 3 2 2 3 4 3" xfId="43068"/>
    <cellStyle name="Normal 5 3 2 2 3 4 4" xfId="33054"/>
    <cellStyle name="Normal 5 3 2 2 3 5" xfId="9604"/>
    <cellStyle name="Normal 5 3 2 2 3 5 2" xfId="22225"/>
    <cellStyle name="Normal 5 3 2 2 3 5 2 2" xfId="57441"/>
    <cellStyle name="Normal 5 3 2 2 3 5 3" xfId="44844"/>
    <cellStyle name="Normal 5 3 2 2 3 5 4" xfId="34830"/>
    <cellStyle name="Normal 5 3 2 2 3 6" xfId="11398"/>
    <cellStyle name="Normal 5 3 2 2 3 6 2" xfId="24001"/>
    <cellStyle name="Normal 5 3 2 2 3 6 2 2" xfId="59217"/>
    <cellStyle name="Normal 5 3 2 2 3 6 3" xfId="46620"/>
    <cellStyle name="Normal 5 3 2 2 3 6 4" xfId="36606"/>
    <cellStyle name="Normal 5 3 2 2 3 7" xfId="15765"/>
    <cellStyle name="Normal 5 3 2 2 3 7 2" xfId="50981"/>
    <cellStyle name="Normal 5 3 2 2 3 7 3" xfId="28370"/>
    <cellStyle name="Normal 5 3 2 2 3 8" xfId="12856"/>
    <cellStyle name="Normal 5 3 2 2 3 8 2" xfId="48074"/>
    <cellStyle name="Normal 5 3 2 2 3 9" xfId="38384"/>
    <cellStyle name="Normal 5 3 2 2 4" xfId="2917"/>
    <cellStyle name="Normal 5 3 2 2 4 10" xfId="25304"/>
    <cellStyle name="Normal 5 3 2 2 4 11" xfId="60839"/>
    <cellStyle name="Normal 5 3 2 2 4 2" xfId="4735"/>
    <cellStyle name="Normal 5 3 2 2 4 2 2" xfId="17382"/>
    <cellStyle name="Normal 5 3 2 2 4 2 2 2" xfId="52598"/>
    <cellStyle name="Normal 5 3 2 2 4 2 2 3" xfId="29987"/>
    <cellStyle name="Normal 5 3 2 2 4 2 3" xfId="13828"/>
    <cellStyle name="Normal 5 3 2 2 4 2 3 2" xfId="49046"/>
    <cellStyle name="Normal 5 3 2 2 4 2 4" xfId="40001"/>
    <cellStyle name="Normal 5 3 2 2 4 2 5" xfId="26435"/>
    <cellStyle name="Normal 5 3 2 2 4 3" xfId="6205"/>
    <cellStyle name="Normal 5 3 2 2 4 3 2" xfId="18836"/>
    <cellStyle name="Normal 5 3 2 2 4 3 2 2" xfId="54052"/>
    <cellStyle name="Normal 5 3 2 2 4 3 3" xfId="41455"/>
    <cellStyle name="Normal 5 3 2 2 4 3 4" xfId="31441"/>
    <cellStyle name="Normal 5 3 2 2 4 4" xfId="7664"/>
    <cellStyle name="Normal 5 3 2 2 4 4 2" xfId="20290"/>
    <cellStyle name="Normal 5 3 2 2 4 4 2 2" xfId="55506"/>
    <cellStyle name="Normal 5 3 2 2 4 4 3" xfId="42909"/>
    <cellStyle name="Normal 5 3 2 2 4 4 4" xfId="32895"/>
    <cellStyle name="Normal 5 3 2 2 4 5" xfId="9445"/>
    <cellStyle name="Normal 5 3 2 2 4 5 2" xfId="22066"/>
    <cellStyle name="Normal 5 3 2 2 4 5 2 2" xfId="57282"/>
    <cellStyle name="Normal 5 3 2 2 4 5 3" xfId="44685"/>
    <cellStyle name="Normal 5 3 2 2 4 5 4" xfId="34671"/>
    <cellStyle name="Normal 5 3 2 2 4 6" xfId="11239"/>
    <cellStyle name="Normal 5 3 2 2 4 6 2" xfId="23842"/>
    <cellStyle name="Normal 5 3 2 2 4 6 2 2" xfId="59058"/>
    <cellStyle name="Normal 5 3 2 2 4 6 3" xfId="46461"/>
    <cellStyle name="Normal 5 3 2 2 4 6 4" xfId="36447"/>
    <cellStyle name="Normal 5 3 2 2 4 7" xfId="15606"/>
    <cellStyle name="Normal 5 3 2 2 4 7 2" xfId="50822"/>
    <cellStyle name="Normal 5 3 2 2 4 7 3" xfId="28211"/>
    <cellStyle name="Normal 5 3 2 2 4 8" xfId="12697"/>
    <cellStyle name="Normal 5 3 2 2 4 8 2" xfId="47915"/>
    <cellStyle name="Normal 5 3 2 2 4 9" xfId="38225"/>
    <cellStyle name="Normal 5 3 2 2 5" xfId="3426"/>
    <cellStyle name="Normal 5 3 2 2 5 10" xfId="26922"/>
    <cellStyle name="Normal 5 3 2 2 5 11" xfId="61326"/>
    <cellStyle name="Normal 5 3 2 2 5 2" xfId="5222"/>
    <cellStyle name="Normal 5 3 2 2 5 2 2" xfId="17869"/>
    <cellStyle name="Normal 5 3 2 2 5 2 2 2" xfId="53085"/>
    <cellStyle name="Normal 5 3 2 2 5 2 3" xfId="40488"/>
    <cellStyle name="Normal 5 3 2 2 5 2 4" xfId="30474"/>
    <cellStyle name="Normal 5 3 2 2 5 3" xfId="6692"/>
    <cellStyle name="Normal 5 3 2 2 5 3 2" xfId="19323"/>
    <cellStyle name="Normal 5 3 2 2 5 3 2 2" xfId="54539"/>
    <cellStyle name="Normal 5 3 2 2 5 3 3" xfId="41942"/>
    <cellStyle name="Normal 5 3 2 2 5 3 4" xfId="31928"/>
    <cellStyle name="Normal 5 3 2 2 5 4" xfId="8151"/>
    <cellStyle name="Normal 5 3 2 2 5 4 2" xfId="20777"/>
    <cellStyle name="Normal 5 3 2 2 5 4 2 2" xfId="55993"/>
    <cellStyle name="Normal 5 3 2 2 5 4 3" xfId="43396"/>
    <cellStyle name="Normal 5 3 2 2 5 4 4" xfId="33382"/>
    <cellStyle name="Normal 5 3 2 2 5 5" xfId="9932"/>
    <cellStyle name="Normal 5 3 2 2 5 5 2" xfId="22553"/>
    <cellStyle name="Normal 5 3 2 2 5 5 2 2" xfId="57769"/>
    <cellStyle name="Normal 5 3 2 2 5 5 3" xfId="45172"/>
    <cellStyle name="Normal 5 3 2 2 5 5 4" xfId="35158"/>
    <cellStyle name="Normal 5 3 2 2 5 6" xfId="11726"/>
    <cellStyle name="Normal 5 3 2 2 5 6 2" xfId="24329"/>
    <cellStyle name="Normal 5 3 2 2 5 6 2 2" xfId="59545"/>
    <cellStyle name="Normal 5 3 2 2 5 6 3" xfId="46948"/>
    <cellStyle name="Normal 5 3 2 2 5 6 4" xfId="36934"/>
    <cellStyle name="Normal 5 3 2 2 5 7" xfId="16093"/>
    <cellStyle name="Normal 5 3 2 2 5 7 2" xfId="51309"/>
    <cellStyle name="Normal 5 3 2 2 5 7 3" xfId="28698"/>
    <cellStyle name="Normal 5 3 2 2 5 8" xfId="14315"/>
    <cellStyle name="Normal 5 3 2 2 5 8 2" xfId="49533"/>
    <cellStyle name="Normal 5 3 2 2 5 9" xfId="38712"/>
    <cellStyle name="Normal 5 3 2 2 6" xfId="2586"/>
    <cellStyle name="Normal 5 3 2 2 6 10" xfId="26113"/>
    <cellStyle name="Normal 5 3 2 2 6 11" xfId="60517"/>
    <cellStyle name="Normal 5 3 2 2 6 2" xfId="4413"/>
    <cellStyle name="Normal 5 3 2 2 6 2 2" xfId="17060"/>
    <cellStyle name="Normal 5 3 2 2 6 2 2 2" xfId="52276"/>
    <cellStyle name="Normal 5 3 2 2 6 2 3" xfId="39679"/>
    <cellStyle name="Normal 5 3 2 2 6 2 4" xfId="29665"/>
    <cellStyle name="Normal 5 3 2 2 6 3" xfId="5883"/>
    <cellStyle name="Normal 5 3 2 2 6 3 2" xfId="18514"/>
    <cellStyle name="Normal 5 3 2 2 6 3 2 2" xfId="53730"/>
    <cellStyle name="Normal 5 3 2 2 6 3 3" xfId="41133"/>
    <cellStyle name="Normal 5 3 2 2 6 3 4" xfId="31119"/>
    <cellStyle name="Normal 5 3 2 2 6 4" xfId="7342"/>
    <cellStyle name="Normal 5 3 2 2 6 4 2" xfId="19968"/>
    <cellStyle name="Normal 5 3 2 2 6 4 2 2" xfId="55184"/>
    <cellStyle name="Normal 5 3 2 2 6 4 3" xfId="42587"/>
    <cellStyle name="Normal 5 3 2 2 6 4 4" xfId="32573"/>
    <cellStyle name="Normal 5 3 2 2 6 5" xfId="9123"/>
    <cellStyle name="Normal 5 3 2 2 6 5 2" xfId="21744"/>
    <cellStyle name="Normal 5 3 2 2 6 5 2 2" xfId="56960"/>
    <cellStyle name="Normal 5 3 2 2 6 5 3" xfId="44363"/>
    <cellStyle name="Normal 5 3 2 2 6 5 4" xfId="34349"/>
    <cellStyle name="Normal 5 3 2 2 6 6" xfId="10917"/>
    <cellStyle name="Normal 5 3 2 2 6 6 2" xfId="23520"/>
    <cellStyle name="Normal 5 3 2 2 6 6 2 2" xfId="58736"/>
    <cellStyle name="Normal 5 3 2 2 6 6 3" xfId="46139"/>
    <cellStyle name="Normal 5 3 2 2 6 6 4" xfId="36125"/>
    <cellStyle name="Normal 5 3 2 2 6 7" xfId="15284"/>
    <cellStyle name="Normal 5 3 2 2 6 7 2" xfId="50500"/>
    <cellStyle name="Normal 5 3 2 2 6 7 3" xfId="27889"/>
    <cellStyle name="Normal 5 3 2 2 6 8" xfId="13506"/>
    <cellStyle name="Normal 5 3 2 2 6 8 2" xfId="48724"/>
    <cellStyle name="Normal 5 3 2 2 6 9" xfId="37903"/>
    <cellStyle name="Normal 5 3 2 2 7" xfId="3750"/>
    <cellStyle name="Normal 5 3 2 2 7 2" xfId="8474"/>
    <cellStyle name="Normal 5 3 2 2 7 2 2" xfId="21100"/>
    <cellStyle name="Normal 5 3 2 2 7 2 2 2" xfId="56316"/>
    <cellStyle name="Normal 5 3 2 2 7 2 3" xfId="43719"/>
    <cellStyle name="Normal 5 3 2 2 7 2 4" xfId="33705"/>
    <cellStyle name="Normal 5 3 2 2 7 3" xfId="10255"/>
    <cellStyle name="Normal 5 3 2 2 7 3 2" xfId="22876"/>
    <cellStyle name="Normal 5 3 2 2 7 3 2 2" xfId="58092"/>
    <cellStyle name="Normal 5 3 2 2 7 3 3" xfId="45495"/>
    <cellStyle name="Normal 5 3 2 2 7 3 4" xfId="35481"/>
    <cellStyle name="Normal 5 3 2 2 7 4" xfId="12051"/>
    <cellStyle name="Normal 5 3 2 2 7 4 2" xfId="24652"/>
    <cellStyle name="Normal 5 3 2 2 7 4 2 2" xfId="59868"/>
    <cellStyle name="Normal 5 3 2 2 7 4 3" xfId="47271"/>
    <cellStyle name="Normal 5 3 2 2 7 4 4" xfId="37257"/>
    <cellStyle name="Normal 5 3 2 2 7 5" xfId="16416"/>
    <cellStyle name="Normal 5 3 2 2 7 5 2" xfId="51632"/>
    <cellStyle name="Normal 5 3 2 2 7 5 3" xfId="29021"/>
    <cellStyle name="Normal 5 3 2 2 7 6" xfId="14638"/>
    <cellStyle name="Normal 5 3 2 2 7 6 2" xfId="49856"/>
    <cellStyle name="Normal 5 3 2 2 7 7" xfId="39035"/>
    <cellStyle name="Normal 5 3 2 2 7 8" xfId="27245"/>
    <cellStyle name="Normal 5 3 2 2 8" xfId="4088"/>
    <cellStyle name="Normal 5 3 2 2 8 2" xfId="16738"/>
    <cellStyle name="Normal 5 3 2 2 8 2 2" xfId="51954"/>
    <cellStyle name="Normal 5 3 2 2 8 2 3" xfId="29343"/>
    <cellStyle name="Normal 5 3 2 2 8 3" xfId="13184"/>
    <cellStyle name="Normal 5 3 2 2 8 3 2" xfId="48402"/>
    <cellStyle name="Normal 5 3 2 2 8 4" xfId="39357"/>
    <cellStyle name="Normal 5 3 2 2 8 5" xfId="25791"/>
    <cellStyle name="Normal 5 3 2 2 9" xfId="5561"/>
    <cellStyle name="Normal 5 3 2 2 9 2" xfId="18192"/>
    <cellStyle name="Normal 5 3 2 2 9 2 2" xfId="53408"/>
    <cellStyle name="Normal 5 3 2 2 9 3" xfId="40811"/>
    <cellStyle name="Normal 5 3 2 2 9 4" xfId="30797"/>
    <cellStyle name="Normal 5 3 2 3" xfId="2330"/>
    <cellStyle name="Normal 5 3 2 3 10" xfId="10730"/>
    <cellStyle name="Normal 5 3 2 3 10 2" xfId="23341"/>
    <cellStyle name="Normal 5 3 2 3 10 2 2" xfId="58557"/>
    <cellStyle name="Normal 5 3 2 3 10 3" xfId="45960"/>
    <cellStyle name="Normal 5 3 2 3 10 4" xfId="35946"/>
    <cellStyle name="Normal 5 3 2 3 11" xfId="15042"/>
    <cellStyle name="Normal 5 3 2 3 11 2" xfId="50258"/>
    <cellStyle name="Normal 5 3 2 3 11 3" xfId="27647"/>
    <cellStyle name="Normal 5 3 2 3 12" xfId="12455"/>
    <cellStyle name="Normal 5 3 2 3 12 2" xfId="47673"/>
    <cellStyle name="Normal 5 3 2 3 13" xfId="37661"/>
    <cellStyle name="Normal 5 3 2 3 14" xfId="25062"/>
    <cellStyle name="Normal 5 3 2 3 15" xfId="60275"/>
    <cellStyle name="Normal 5 3 2 3 2" xfId="3177"/>
    <cellStyle name="Normal 5 3 2 3 2 10" xfId="25546"/>
    <cellStyle name="Normal 5 3 2 3 2 11" xfId="61081"/>
    <cellStyle name="Normal 5 3 2 3 2 2" xfId="4977"/>
    <cellStyle name="Normal 5 3 2 3 2 2 2" xfId="17624"/>
    <cellStyle name="Normal 5 3 2 3 2 2 2 2" xfId="52840"/>
    <cellStyle name="Normal 5 3 2 3 2 2 2 3" xfId="30229"/>
    <cellStyle name="Normal 5 3 2 3 2 2 3" xfId="14070"/>
    <cellStyle name="Normal 5 3 2 3 2 2 3 2" xfId="49288"/>
    <cellStyle name="Normal 5 3 2 3 2 2 4" xfId="40243"/>
    <cellStyle name="Normal 5 3 2 3 2 2 5" xfId="26677"/>
    <cellStyle name="Normal 5 3 2 3 2 3" xfId="6447"/>
    <cellStyle name="Normal 5 3 2 3 2 3 2" xfId="19078"/>
    <cellStyle name="Normal 5 3 2 3 2 3 2 2" xfId="54294"/>
    <cellStyle name="Normal 5 3 2 3 2 3 3" xfId="41697"/>
    <cellStyle name="Normal 5 3 2 3 2 3 4" xfId="31683"/>
    <cellStyle name="Normal 5 3 2 3 2 4" xfId="7906"/>
    <cellStyle name="Normal 5 3 2 3 2 4 2" xfId="20532"/>
    <cellStyle name="Normal 5 3 2 3 2 4 2 2" xfId="55748"/>
    <cellStyle name="Normal 5 3 2 3 2 4 3" xfId="43151"/>
    <cellStyle name="Normal 5 3 2 3 2 4 4" xfId="33137"/>
    <cellStyle name="Normal 5 3 2 3 2 5" xfId="9687"/>
    <cellStyle name="Normal 5 3 2 3 2 5 2" xfId="22308"/>
    <cellStyle name="Normal 5 3 2 3 2 5 2 2" xfId="57524"/>
    <cellStyle name="Normal 5 3 2 3 2 5 3" xfId="44927"/>
    <cellStyle name="Normal 5 3 2 3 2 5 4" xfId="34913"/>
    <cellStyle name="Normal 5 3 2 3 2 6" xfId="11481"/>
    <cellStyle name="Normal 5 3 2 3 2 6 2" xfId="24084"/>
    <cellStyle name="Normal 5 3 2 3 2 6 2 2" xfId="59300"/>
    <cellStyle name="Normal 5 3 2 3 2 6 3" xfId="46703"/>
    <cellStyle name="Normal 5 3 2 3 2 6 4" xfId="36689"/>
    <cellStyle name="Normal 5 3 2 3 2 7" xfId="15848"/>
    <cellStyle name="Normal 5 3 2 3 2 7 2" xfId="51064"/>
    <cellStyle name="Normal 5 3 2 3 2 7 3" xfId="28453"/>
    <cellStyle name="Normal 5 3 2 3 2 8" xfId="12939"/>
    <cellStyle name="Normal 5 3 2 3 2 8 2" xfId="48157"/>
    <cellStyle name="Normal 5 3 2 3 2 9" xfId="38467"/>
    <cellStyle name="Normal 5 3 2 3 3" xfId="3506"/>
    <cellStyle name="Normal 5 3 2 3 3 10" xfId="27002"/>
    <cellStyle name="Normal 5 3 2 3 3 11" xfId="61406"/>
    <cellStyle name="Normal 5 3 2 3 3 2" xfId="5302"/>
    <cellStyle name="Normal 5 3 2 3 3 2 2" xfId="17949"/>
    <cellStyle name="Normal 5 3 2 3 3 2 2 2" xfId="53165"/>
    <cellStyle name="Normal 5 3 2 3 3 2 3" xfId="40568"/>
    <cellStyle name="Normal 5 3 2 3 3 2 4" xfId="30554"/>
    <cellStyle name="Normal 5 3 2 3 3 3" xfId="6772"/>
    <cellStyle name="Normal 5 3 2 3 3 3 2" xfId="19403"/>
    <cellStyle name="Normal 5 3 2 3 3 3 2 2" xfId="54619"/>
    <cellStyle name="Normal 5 3 2 3 3 3 3" xfId="42022"/>
    <cellStyle name="Normal 5 3 2 3 3 3 4" xfId="32008"/>
    <cellStyle name="Normal 5 3 2 3 3 4" xfId="8231"/>
    <cellStyle name="Normal 5 3 2 3 3 4 2" xfId="20857"/>
    <cellStyle name="Normal 5 3 2 3 3 4 2 2" xfId="56073"/>
    <cellStyle name="Normal 5 3 2 3 3 4 3" xfId="43476"/>
    <cellStyle name="Normal 5 3 2 3 3 4 4" xfId="33462"/>
    <cellStyle name="Normal 5 3 2 3 3 5" xfId="10012"/>
    <cellStyle name="Normal 5 3 2 3 3 5 2" xfId="22633"/>
    <cellStyle name="Normal 5 3 2 3 3 5 2 2" xfId="57849"/>
    <cellStyle name="Normal 5 3 2 3 3 5 3" xfId="45252"/>
    <cellStyle name="Normal 5 3 2 3 3 5 4" xfId="35238"/>
    <cellStyle name="Normal 5 3 2 3 3 6" xfId="11806"/>
    <cellStyle name="Normal 5 3 2 3 3 6 2" xfId="24409"/>
    <cellStyle name="Normal 5 3 2 3 3 6 2 2" xfId="59625"/>
    <cellStyle name="Normal 5 3 2 3 3 6 3" xfId="47028"/>
    <cellStyle name="Normal 5 3 2 3 3 6 4" xfId="37014"/>
    <cellStyle name="Normal 5 3 2 3 3 7" xfId="16173"/>
    <cellStyle name="Normal 5 3 2 3 3 7 2" xfId="51389"/>
    <cellStyle name="Normal 5 3 2 3 3 7 3" xfId="28778"/>
    <cellStyle name="Normal 5 3 2 3 3 8" xfId="14395"/>
    <cellStyle name="Normal 5 3 2 3 3 8 2" xfId="49613"/>
    <cellStyle name="Normal 5 3 2 3 3 9" xfId="38792"/>
    <cellStyle name="Normal 5 3 2 3 4" xfId="2667"/>
    <cellStyle name="Normal 5 3 2 3 4 10" xfId="26193"/>
    <cellStyle name="Normal 5 3 2 3 4 11" xfId="60597"/>
    <cellStyle name="Normal 5 3 2 3 4 2" xfId="4493"/>
    <cellStyle name="Normal 5 3 2 3 4 2 2" xfId="17140"/>
    <cellStyle name="Normal 5 3 2 3 4 2 2 2" xfId="52356"/>
    <cellStyle name="Normal 5 3 2 3 4 2 3" xfId="39759"/>
    <cellStyle name="Normal 5 3 2 3 4 2 4" xfId="29745"/>
    <cellStyle name="Normal 5 3 2 3 4 3" xfId="5963"/>
    <cellStyle name="Normal 5 3 2 3 4 3 2" xfId="18594"/>
    <cellStyle name="Normal 5 3 2 3 4 3 2 2" xfId="53810"/>
    <cellStyle name="Normal 5 3 2 3 4 3 3" xfId="41213"/>
    <cellStyle name="Normal 5 3 2 3 4 3 4" xfId="31199"/>
    <cellStyle name="Normal 5 3 2 3 4 4" xfId="7422"/>
    <cellStyle name="Normal 5 3 2 3 4 4 2" xfId="20048"/>
    <cellStyle name="Normal 5 3 2 3 4 4 2 2" xfId="55264"/>
    <cellStyle name="Normal 5 3 2 3 4 4 3" xfId="42667"/>
    <cellStyle name="Normal 5 3 2 3 4 4 4" xfId="32653"/>
    <cellStyle name="Normal 5 3 2 3 4 5" xfId="9203"/>
    <cellStyle name="Normal 5 3 2 3 4 5 2" xfId="21824"/>
    <cellStyle name="Normal 5 3 2 3 4 5 2 2" xfId="57040"/>
    <cellStyle name="Normal 5 3 2 3 4 5 3" xfId="44443"/>
    <cellStyle name="Normal 5 3 2 3 4 5 4" xfId="34429"/>
    <cellStyle name="Normal 5 3 2 3 4 6" xfId="10997"/>
    <cellStyle name="Normal 5 3 2 3 4 6 2" xfId="23600"/>
    <cellStyle name="Normal 5 3 2 3 4 6 2 2" xfId="58816"/>
    <cellStyle name="Normal 5 3 2 3 4 6 3" xfId="46219"/>
    <cellStyle name="Normal 5 3 2 3 4 6 4" xfId="36205"/>
    <cellStyle name="Normal 5 3 2 3 4 7" xfId="15364"/>
    <cellStyle name="Normal 5 3 2 3 4 7 2" xfId="50580"/>
    <cellStyle name="Normal 5 3 2 3 4 7 3" xfId="27969"/>
    <cellStyle name="Normal 5 3 2 3 4 8" xfId="13586"/>
    <cellStyle name="Normal 5 3 2 3 4 8 2" xfId="48804"/>
    <cellStyle name="Normal 5 3 2 3 4 9" xfId="37983"/>
    <cellStyle name="Normal 5 3 2 3 5" xfId="3831"/>
    <cellStyle name="Normal 5 3 2 3 5 2" xfId="8554"/>
    <cellStyle name="Normal 5 3 2 3 5 2 2" xfId="21180"/>
    <cellStyle name="Normal 5 3 2 3 5 2 2 2" xfId="56396"/>
    <cellStyle name="Normal 5 3 2 3 5 2 3" xfId="43799"/>
    <cellStyle name="Normal 5 3 2 3 5 2 4" xfId="33785"/>
    <cellStyle name="Normal 5 3 2 3 5 3" xfId="10335"/>
    <cellStyle name="Normal 5 3 2 3 5 3 2" xfId="22956"/>
    <cellStyle name="Normal 5 3 2 3 5 3 2 2" xfId="58172"/>
    <cellStyle name="Normal 5 3 2 3 5 3 3" xfId="45575"/>
    <cellStyle name="Normal 5 3 2 3 5 3 4" xfId="35561"/>
    <cellStyle name="Normal 5 3 2 3 5 4" xfId="12131"/>
    <cellStyle name="Normal 5 3 2 3 5 4 2" xfId="24732"/>
    <cellStyle name="Normal 5 3 2 3 5 4 2 2" xfId="59948"/>
    <cellStyle name="Normal 5 3 2 3 5 4 3" xfId="47351"/>
    <cellStyle name="Normal 5 3 2 3 5 4 4" xfId="37337"/>
    <cellStyle name="Normal 5 3 2 3 5 5" xfId="16496"/>
    <cellStyle name="Normal 5 3 2 3 5 5 2" xfId="51712"/>
    <cellStyle name="Normal 5 3 2 3 5 5 3" xfId="29101"/>
    <cellStyle name="Normal 5 3 2 3 5 6" xfId="14718"/>
    <cellStyle name="Normal 5 3 2 3 5 6 2" xfId="49936"/>
    <cellStyle name="Normal 5 3 2 3 5 7" xfId="39115"/>
    <cellStyle name="Normal 5 3 2 3 5 8" xfId="27325"/>
    <cellStyle name="Normal 5 3 2 3 6" xfId="4171"/>
    <cellStyle name="Normal 5 3 2 3 6 2" xfId="16818"/>
    <cellStyle name="Normal 5 3 2 3 6 2 2" xfId="52034"/>
    <cellStyle name="Normal 5 3 2 3 6 2 3" xfId="29423"/>
    <cellStyle name="Normal 5 3 2 3 6 3" xfId="13264"/>
    <cellStyle name="Normal 5 3 2 3 6 3 2" xfId="48482"/>
    <cellStyle name="Normal 5 3 2 3 6 4" xfId="39437"/>
    <cellStyle name="Normal 5 3 2 3 6 5" xfId="25871"/>
    <cellStyle name="Normal 5 3 2 3 7" xfId="5641"/>
    <cellStyle name="Normal 5 3 2 3 7 2" xfId="18272"/>
    <cellStyle name="Normal 5 3 2 3 7 2 2" xfId="53488"/>
    <cellStyle name="Normal 5 3 2 3 7 3" xfId="40891"/>
    <cellStyle name="Normal 5 3 2 3 7 4" xfId="30877"/>
    <cellStyle name="Normal 5 3 2 3 8" xfId="7100"/>
    <cellStyle name="Normal 5 3 2 3 8 2" xfId="19726"/>
    <cellStyle name="Normal 5 3 2 3 8 2 2" xfId="54942"/>
    <cellStyle name="Normal 5 3 2 3 8 3" xfId="42345"/>
    <cellStyle name="Normal 5 3 2 3 8 4" xfId="32331"/>
    <cellStyle name="Normal 5 3 2 3 9" xfId="8881"/>
    <cellStyle name="Normal 5 3 2 3 9 2" xfId="21502"/>
    <cellStyle name="Normal 5 3 2 3 9 2 2" xfId="56718"/>
    <cellStyle name="Normal 5 3 2 3 9 3" xfId="44121"/>
    <cellStyle name="Normal 5 3 2 3 9 4" xfId="34107"/>
    <cellStyle name="Normal 5 3 2 4" xfId="3012"/>
    <cellStyle name="Normal 5 3 2 4 10" xfId="25387"/>
    <cellStyle name="Normal 5 3 2 4 11" xfId="60922"/>
    <cellStyle name="Normal 5 3 2 4 2" xfId="4818"/>
    <cellStyle name="Normal 5 3 2 4 2 2" xfId="17465"/>
    <cellStyle name="Normal 5 3 2 4 2 2 2" xfId="52681"/>
    <cellStyle name="Normal 5 3 2 4 2 2 3" xfId="30070"/>
    <cellStyle name="Normal 5 3 2 4 2 3" xfId="13911"/>
    <cellStyle name="Normal 5 3 2 4 2 3 2" xfId="49129"/>
    <cellStyle name="Normal 5 3 2 4 2 4" xfId="40084"/>
    <cellStyle name="Normal 5 3 2 4 2 5" xfId="26518"/>
    <cellStyle name="Normal 5 3 2 4 3" xfId="6288"/>
    <cellStyle name="Normal 5 3 2 4 3 2" xfId="18919"/>
    <cellStyle name="Normal 5 3 2 4 3 2 2" xfId="54135"/>
    <cellStyle name="Normal 5 3 2 4 3 3" xfId="41538"/>
    <cellStyle name="Normal 5 3 2 4 3 4" xfId="31524"/>
    <cellStyle name="Normal 5 3 2 4 4" xfId="7747"/>
    <cellStyle name="Normal 5 3 2 4 4 2" xfId="20373"/>
    <cellStyle name="Normal 5 3 2 4 4 2 2" xfId="55589"/>
    <cellStyle name="Normal 5 3 2 4 4 3" xfId="42992"/>
    <cellStyle name="Normal 5 3 2 4 4 4" xfId="32978"/>
    <cellStyle name="Normal 5 3 2 4 5" xfId="9528"/>
    <cellStyle name="Normal 5 3 2 4 5 2" xfId="22149"/>
    <cellStyle name="Normal 5 3 2 4 5 2 2" xfId="57365"/>
    <cellStyle name="Normal 5 3 2 4 5 3" xfId="44768"/>
    <cellStyle name="Normal 5 3 2 4 5 4" xfId="34754"/>
    <cellStyle name="Normal 5 3 2 4 6" xfId="11322"/>
    <cellStyle name="Normal 5 3 2 4 6 2" xfId="23925"/>
    <cellStyle name="Normal 5 3 2 4 6 2 2" xfId="59141"/>
    <cellStyle name="Normal 5 3 2 4 6 3" xfId="46544"/>
    <cellStyle name="Normal 5 3 2 4 6 4" xfId="36530"/>
    <cellStyle name="Normal 5 3 2 4 7" xfId="15689"/>
    <cellStyle name="Normal 5 3 2 4 7 2" xfId="50905"/>
    <cellStyle name="Normal 5 3 2 4 7 3" xfId="28294"/>
    <cellStyle name="Normal 5 3 2 4 8" xfId="12780"/>
    <cellStyle name="Normal 5 3 2 4 8 2" xfId="47998"/>
    <cellStyle name="Normal 5 3 2 4 9" xfId="38308"/>
    <cellStyle name="Normal 5 3 2 5" xfId="2844"/>
    <cellStyle name="Normal 5 3 2 5 10" xfId="25232"/>
    <cellStyle name="Normal 5 3 2 5 11" xfId="60767"/>
    <cellStyle name="Normal 5 3 2 5 2" xfId="4663"/>
    <cellStyle name="Normal 5 3 2 5 2 2" xfId="17310"/>
    <cellStyle name="Normal 5 3 2 5 2 2 2" xfId="52526"/>
    <cellStyle name="Normal 5 3 2 5 2 2 3" xfId="29915"/>
    <cellStyle name="Normal 5 3 2 5 2 3" xfId="13756"/>
    <cellStyle name="Normal 5 3 2 5 2 3 2" xfId="48974"/>
    <cellStyle name="Normal 5 3 2 5 2 4" xfId="39929"/>
    <cellStyle name="Normal 5 3 2 5 2 5" xfId="26363"/>
    <cellStyle name="Normal 5 3 2 5 3" xfId="6133"/>
    <cellStyle name="Normal 5 3 2 5 3 2" xfId="18764"/>
    <cellStyle name="Normal 5 3 2 5 3 2 2" xfId="53980"/>
    <cellStyle name="Normal 5 3 2 5 3 3" xfId="41383"/>
    <cellStyle name="Normal 5 3 2 5 3 4" xfId="31369"/>
    <cellStyle name="Normal 5 3 2 5 4" xfId="7592"/>
    <cellStyle name="Normal 5 3 2 5 4 2" xfId="20218"/>
    <cellStyle name="Normal 5 3 2 5 4 2 2" xfId="55434"/>
    <cellStyle name="Normal 5 3 2 5 4 3" xfId="42837"/>
    <cellStyle name="Normal 5 3 2 5 4 4" xfId="32823"/>
    <cellStyle name="Normal 5 3 2 5 5" xfId="9373"/>
    <cellStyle name="Normal 5 3 2 5 5 2" xfId="21994"/>
    <cellStyle name="Normal 5 3 2 5 5 2 2" xfId="57210"/>
    <cellStyle name="Normal 5 3 2 5 5 3" xfId="44613"/>
    <cellStyle name="Normal 5 3 2 5 5 4" xfId="34599"/>
    <cellStyle name="Normal 5 3 2 5 6" xfId="11167"/>
    <cellStyle name="Normal 5 3 2 5 6 2" xfId="23770"/>
    <cellStyle name="Normal 5 3 2 5 6 2 2" xfId="58986"/>
    <cellStyle name="Normal 5 3 2 5 6 3" xfId="46389"/>
    <cellStyle name="Normal 5 3 2 5 6 4" xfId="36375"/>
    <cellStyle name="Normal 5 3 2 5 7" xfId="15534"/>
    <cellStyle name="Normal 5 3 2 5 7 2" xfId="50750"/>
    <cellStyle name="Normal 5 3 2 5 7 3" xfId="28139"/>
    <cellStyle name="Normal 5 3 2 5 8" xfId="12625"/>
    <cellStyle name="Normal 5 3 2 5 8 2" xfId="47843"/>
    <cellStyle name="Normal 5 3 2 5 9" xfId="38153"/>
    <cellStyle name="Normal 5 3 2 6" xfId="3354"/>
    <cellStyle name="Normal 5 3 2 6 10" xfId="26850"/>
    <cellStyle name="Normal 5 3 2 6 11" xfId="61254"/>
    <cellStyle name="Normal 5 3 2 6 2" xfId="5150"/>
    <cellStyle name="Normal 5 3 2 6 2 2" xfId="17797"/>
    <cellStyle name="Normal 5 3 2 6 2 2 2" xfId="53013"/>
    <cellStyle name="Normal 5 3 2 6 2 3" xfId="40416"/>
    <cellStyle name="Normal 5 3 2 6 2 4" xfId="30402"/>
    <cellStyle name="Normal 5 3 2 6 3" xfId="6620"/>
    <cellStyle name="Normal 5 3 2 6 3 2" xfId="19251"/>
    <cellStyle name="Normal 5 3 2 6 3 2 2" xfId="54467"/>
    <cellStyle name="Normal 5 3 2 6 3 3" xfId="41870"/>
    <cellStyle name="Normal 5 3 2 6 3 4" xfId="31856"/>
    <cellStyle name="Normal 5 3 2 6 4" xfId="8079"/>
    <cellStyle name="Normal 5 3 2 6 4 2" xfId="20705"/>
    <cellStyle name="Normal 5 3 2 6 4 2 2" xfId="55921"/>
    <cellStyle name="Normal 5 3 2 6 4 3" xfId="43324"/>
    <cellStyle name="Normal 5 3 2 6 4 4" xfId="33310"/>
    <cellStyle name="Normal 5 3 2 6 5" xfId="9860"/>
    <cellStyle name="Normal 5 3 2 6 5 2" xfId="22481"/>
    <cellStyle name="Normal 5 3 2 6 5 2 2" xfId="57697"/>
    <cellStyle name="Normal 5 3 2 6 5 3" xfId="45100"/>
    <cellStyle name="Normal 5 3 2 6 5 4" xfId="35086"/>
    <cellStyle name="Normal 5 3 2 6 6" xfId="11654"/>
    <cellStyle name="Normal 5 3 2 6 6 2" xfId="24257"/>
    <cellStyle name="Normal 5 3 2 6 6 2 2" xfId="59473"/>
    <cellStyle name="Normal 5 3 2 6 6 3" xfId="46876"/>
    <cellStyle name="Normal 5 3 2 6 6 4" xfId="36862"/>
    <cellStyle name="Normal 5 3 2 6 7" xfId="16021"/>
    <cellStyle name="Normal 5 3 2 6 7 2" xfId="51237"/>
    <cellStyle name="Normal 5 3 2 6 7 3" xfId="28626"/>
    <cellStyle name="Normal 5 3 2 6 8" xfId="14243"/>
    <cellStyle name="Normal 5 3 2 6 8 2" xfId="49461"/>
    <cellStyle name="Normal 5 3 2 6 9" xfId="38640"/>
    <cellStyle name="Normal 5 3 2 7" xfId="2514"/>
    <cellStyle name="Normal 5 3 2 7 10" xfId="26041"/>
    <cellStyle name="Normal 5 3 2 7 11" xfId="60445"/>
    <cellStyle name="Normal 5 3 2 7 2" xfId="4341"/>
    <cellStyle name="Normal 5 3 2 7 2 2" xfId="16988"/>
    <cellStyle name="Normal 5 3 2 7 2 2 2" xfId="52204"/>
    <cellStyle name="Normal 5 3 2 7 2 3" xfId="39607"/>
    <cellStyle name="Normal 5 3 2 7 2 4" xfId="29593"/>
    <cellStyle name="Normal 5 3 2 7 3" xfId="5811"/>
    <cellStyle name="Normal 5 3 2 7 3 2" xfId="18442"/>
    <cellStyle name="Normal 5 3 2 7 3 2 2" xfId="53658"/>
    <cellStyle name="Normal 5 3 2 7 3 3" xfId="41061"/>
    <cellStyle name="Normal 5 3 2 7 3 4" xfId="31047"/>
    <cellStyle name="Normal 5 3 2 7 4" xfId="7270"/>
    <cellStyle name="Normal 5 3 2 7 4 2" xfId="19896"/>
    <cellStyle name="Normal 5 3 2 7 4 2 2" xfId="55112"/>
    <cellStyle name="Normal 5 3 2 7 4 3" xfId="42515"/>
    <cellStyle name="Normal 5 3 2 7 4 4" xfId="32501"/>
    <cellStyle name="Normal 5 3 2 7 5" xfId="9051"/>
    <cellStyle name="Normal 5 3 2 7 5 2" xfId="21672"/>
    <cellStyle name="Normal 5 3 2 7 5 2 2" xfId="56888"/>
    <cellStyle name="Normal 5 3 2 7 5 3" xfId="44291"/>
    <cellStyle name="Normal 5 3 2 7 5 4" xfId="34277"/>
    <cellStyle name="Normal 5 3 2 7 6" xfId="10845"/>
    <cellStyle name="Normal 5 3 2 7 6 2" xfId="23448"/>
    <cellStyle name="Normal 5 3 2 7 6 2 2" xfId="58664"/>
    <cellStyle name="Normal 5 3 2 7 6 3" xfId="46067"/>
    <cellStyle name="Normal 5 3 2 7 6 4" xfId="36053"/>
    <cellStyle name="Normal 5 3 2 7 7" xfId="15212"/>
    <cellStyle name="Normal 5 3 2 7 7 2" xfId="50428"/>
    <cellStyle name="Normal 5 3 2 7 7 3" xfId="27817"/>
    <cellStyle name="Normal 5 3 2 7 8" xfId="13434"/>
    <cellStyle name="Normal 5 3 2 7 8 2" xfId="48652"/>
    <cellStyle name="Normal 5 3 2 7 9" xfId="37831"/>
    <cellStyle name="Normal 5 3 2 8" xfId="3678"/>
    <cellStyle name="Normal 5 3 2 8 2" xfId="8402"/>
    <cellStyle name="Normal 5 3 2 8 2 2" xfId="21028"/>
    <cellStyle name="Normal 5 3 2 8 2 2 2" xfId="56244"/>
    <cellStyle name="Normal 5 3 2 8 2 3" xfId="43647"/>
    <cellStyle name="Normal 5 3 2 8 2 4" xfId="33633"/>
    <cellStyle name="Normal 5 3 2 8 3" xfId="10183"/>
    <cellStyle name="Normal 5 3 2 8 3 2" xfId="22804"/>
    <cellStyle name="Normal 5 3 2 8 3 2 2" xfId="58020"/>
    <cellStyle name="Normal 5 3 2 8 3 3" xfId="45423"/>
    <cellStyle name="Normal 5 3 2 8 3 4" xfId="35409"/>
    <cellStyle name="Normal 5 3 2 8 4" xfId="11979"/>
    <cellStyle name="Normal 5 3 2 8 4 2" xfId="24580"/>
    <cellStyle name="Normal 5 3 2 8 4 2 2" xfId="59796"/>
    <cellStyle name="Normal 5 3 2 8 4 3" xfId="47199"/>
    <cellStyle name="Normal 5 3 2 8 4 4" xfId="37185"/>
    <cellStyle name="Normal 5 3 2 8 5" xfId="16344"/>
    <cellStyle name="Normal 5 3 2 8 5 2" xfId="51560"/>
    <cellStyle name="Normal 5 3 2 8 5 3" xfId="28949"/>
    <cellStyle name="Normal 5 3 2 8 6" xfId="14566"/>
    <cellStyle name="Normal 5 3 2 8 6 2" xfId="49784"/>
    <cellStyle name="Normal 5 3 2 8 7" xfId="38963"/>
    <cellStyle name="Normal 5 3 2 8 8" xfId="27173"/>
    <cellStyle name="Normal 5 3 2 9" xfId="4010"/>
    <cellStyle name="Normal 5 3 2 9 2" xfId="16666"/>
    <cellStyle name="Normal 5 3 2 9 2 2" xfId="51882"/>
    <cellStyle name="Normal 5 3 2 9 2 3" xfId="29271"/>
    <cellStyle name="Normal 5 3 2 9 3" xfId="13112"/>
    <cellStyle name="Normal 5 3 2 9 3 2" xfId="48330"/>
    <cellStyle name="Normal 5 3 2 9 4" xfId="39285"/>
    <cellStyle name="Normal 5 3 2 9 5" xfId="25719"/>
    <cellStyle name="Normal 5 3 2_District Target Attainment" xfId="1181"/>
    <cellStyle name="Normal 5 3 20" xfId="60122"/>
    <cellStyle name="Normal 5 3 3" xfId="637"/>
    <cellStyle name="Normal 5 3 3 2" xfId="1806"/>
    <cellStyle name="Normal 5 3 3_District Target Attainment" xfId="1182"/>
    <cellStyle name="Normal 5 3 4" xfId="1804"/>
    <cellStyle name="Normal 5 3 4 10" xfId="7018"/>
    <cellStyle name="Normal 5 3 4 10 2" xfId="19645"/>
    <cellStyle name="Normal 5 3 4 10 2 2" xfId="54861"/>
    <cellStyle name="Normal 5 3 4 10 3" xfId="42264"/>
    <cellStyle name="Normal 5 3 4 10 4" xfId="32250"/>
    <cellStyle name="Normal 5 3 4 11" xfId="8799"/>
    <cellStyle name="Normal 5 3 4 11 2" xfId="21421"/>
    <cellStyle name="Normal 5 3 4 11 2 2" xfId="56637"/>
    <cellStyle name="Normal 5 3 4 11 3" xfId="44040"/>
    <cellStyle name="Normal 5 3 4 11 4" xfId="34026"/>
    <cellStyle name="Normal 5 3 4 12" xfId="10731"/>
    <cellStyle name="Normal 5 3 4 12 2" xfId="23342"/>
    <cellStyle name="Normal 5 3 4 12 2 2" xfId="58558"/>
    <cellStyle name="Normal 5 3 4 12 3" xfId="45961"/>
    <cellStyle name="Normal 5 3 4 12 4" xfId="35947"/>
    <cellStyle name="Normal 5 3 4 13" xfId="14960"/>
    <cellStyle name="Normal 5 3 4 13 2" xfId="50177"/>
    <cellStyle name="Normal 5 3 4 13 3" xfId="27566"/>
    <cellStyle name="Normal 5 3 4 14" xfId="12374"/>
    <cellStyle name="Normal 5 3 4 14 2" xfId="47592"/>
    <cellStyle name="Normal 5 3 4 15" xfId="37579"/>
    <cellStyle name="Normal 5 3 4 16" xfId="24981"/>
    <cellStyle name="Normal 5 3 4 17" xfId="60194"/>
    <cellStyle name="Normal 5 3 4 2" xfId="2404"/>
    <cellStyle name="Normal 5 3 4 2 10" xfId="10732"/>
    <cellStyle name="Normal 5 3 4 2 10 2" xfId="23343"/>
    <cellStyle name="Normal 5 3 4 2 10 2 2" xfId="58559"/>
    <cellStyle name="Normal 5 3 4 2 10 3" xfId="45962"/>
    <cellStyle name="Normal 5 3 4 2 10 4" xfId="35948"/>
    <cellStyle name="Normal 5 3 4 2 11" xfId="15115"/>
    <cellStyle name="Normal 5 3 4 2 11 2" xfId="50331"/>
    <cellStyle name="Normal 5 3 4 2 11 3" xfId="27720"/>
    <cellStyle name="Normal 5 3 4 2 12" xfId="12528"/>
    <cellStyle name="Normal 5 3 4 2 12 2" xfId="47746"/>
    <cellStyle name="Normal 5 3 4 2 13" xfId="37734"/>
    <cellStyle name="Normal 5 3 4 2 14" xfId="25135"/>
    <cellStyle name="Normal 5 3 4 2 15" xfId="60348"/>
    <cellStyle name="Normal 5 3 4 2 2" xfId="3250"/>
    <cellStyle name="Normal 5 3 4 2 2 10" xfId="25619"/>
    <cellStyle name="Normal 5 3 4 2 2 11" xfId="61154"/>
    <cellStyle name="Normal 5 3 4 2 2 2" xfId="5050"/>
    <cellStyle name="Normal 5 3 4 2 2 2 2" xfId="17697"/>
    <cellStyle name="Normal 5 3 4 2 2 2 2 2" xfId="52913"/>
    <cellStyle name="Normal 5 3 4 2 2 2 2 3" xfId="30302"/>
    <cellStyle name="Normal 5 3 4 2 2 2 3" xfId="14143"/>
    <cellStyle name="Normal 5 3 4 2 2 2 3 2" xfId="49361"/>
    <cellStyle name="Normal 5 3 4 2 2 2 4" xfId="40316"/>
    <cellStyle name="Normal 5 3 4 2 2 2 5" xfId="26750"/>
    <cellStyle name="Normal 5 3 4 2 2 3" xfId="6520"/>
    <cellStyle name="Normal 5 3 4 2 2 3 2" xfId="19151"/>
    <cellStyle name="Normal 5 3 4 2 2 3 2 2" xfId="54367"/>
    <cellStyle name="Normal 5 3 4 2 2 3 3" xfId="41770"/>
    <cellStyle name="Normal 5 3 4 2 2 3 4" xfId="31756"/>
    <cellStyle name="Normal 5 3 4 2 2 4" xfId="7979"/>
    <cellStyle name="Normal 5 3 4 2 2 4 2" xfId="20605"/>
    <cellStyle name="Normal 5 3 4 2 2 4 2 2" xfId="55821"/>
    <cellStyle name="Normal 5 3 4 2 2 4 3" xfId="43224"/>
    <cellStyle name="Normal 5 3 4 2 2 4 4" xfId="33210"/>
    <cellStyle name="Normal 5 3 4 2 2 5" xfId="9760"/>
    <cellStyle name="Normal 5 3 4 2 2 5 2" xfId="22381"/>
    <cellStyle name="Normal 5 3 4 2 2 5 2 2" xfId="57597"/>
    <cellStyle name="Normal 5 3 4 2 2 5 3" xfId="45000"/>
    <cellStyle name="Normal 5 3 4 2 2 5 4" xfId="34986"/>
    <cellStyle name="Normal 5 3 4 2 2 6" xfId="11554"/>
    <cellStyle name="Normal 5 3 4 2 2 6 2" xfId="24157"/>
    <cellStyle name="Normal 5 3 4 2 2 6 2 2" xfId="59373"/>
    <cellStyle name="Normal 5 3 4 2 2 6 3" xfId="46776"/>
    <cellStyle name="Normal 5 3 4 2 2 6 4" xfId="36762"/>
    <cellStyle name="Normal 5 3 4 2 2 7" xfId="15921"/>
    <cellStyle name="Normal 5 3 4 2 2 7 2" xfId="51137"/>
    <cellStyle name="Normal 5 3 4 2 2 7 3" xfId="28526"/>
    <cellStyle name="Normal 5 3 4 2 2 8" xfId="13012"/>
    <cellStyle name="Normal 5 3 4 2 2 8 2" xfId="48230"/>
    <cellStyle name="Normal 5 3 4 2 2 9" xfId="38540"/>
    <cellStyle name="Normal 5 3 4 2 3" xfId="3579"/>
    <cellStyle name="Normal 5 3 4 2 3 10" xfId="27075"/>
    <cellStyle name="Normal 5 3 4 2 3 11" xfId="61479"/>
    <cellStyle name="Normal 5 3 4 2 3 2" xfId="5375"/>
    <cellStyle name="Normal 5 3 4 2 3 2 2" xfId="18022"/>
    <cellStyle name="Normal 5 3 4 2 3 2 2 2" xfId="53238"/>
    <cellStyle name="Normal 5 3 4 2 3 2 3" xfId="40641"/>
    <cellStyle name="Normal 5 3 4 2 3 2 4" xfId="30627"/>
    <cellStyle name="Normal 5 3 4 2 3 3" xfId="6845"/>
    <cellStyle name="Normal 5 3 4 2 3 3 2" xfId="19476"/>
    <cellStyle name="Normal 5 3 4 2 3 3 2 2" xfId="54692"/>
    <cellStyle name="Normal 5 3 4 2 3 3 3" xfId="42095"/>
    <cellStyle name="Normal 5 3 4 2 3 3 4" xfId="32081"/>
    <cellStyle name="Normal 5 3 4 2 3 4" xfId="8304"/>
    <cellStyle name="Normal 5 3 4 2 3 4 2" xfId="20930"/>
    <cellStyle name="Normal 5 3 4 2 3 4 2 2" xfId="56146"/>
    <cellStyle name="Normal 5 3 4 2 3 4 3" xfId="43549"/>
    <cellStyle name="Normal 5 3 4 2 3 4 4" xfId="33535"/>
    <cellStyle name="Normal 5 3 4 2 3 5" xfId="10085"/>
    <cellStyle name="Normal 5 3 4 2 3 5 2" xfId="22706"/>
    <cellStyle name="Normal 5 3 4 2 3 5 2 2" xfId="57922"/>
    <cellStyle name="Normal 5 3 4 2 3 5 3" xfId="45325"/>
    <cellStyle name="Normal 5 3 4 2 3 5 4" xfId="35311"/>
    <cellStyle name="Normal 5 3 4 2 3 6" xfId="11879"/>
    <cellStyle name="Normal 5 3 4 2 3 6 2" xfId="24482"/>
    <cellStyle name="Normal 5 3 4 2 3 6 2 2" xfId="59698"/>
    <cellStyle name="Normal 5 3 4 2 3 6 3" xfId="47101"/>
    <cellStyle name="Normal 5 3 4 2 3 6 4" xfId="37087"/>
    <cellStyle name="Normal 5 3 4 2 3 7" xfId="16246"/>
    <cellStyle name="Normal 5 3 4 2 3 7 2" xfId="51462"/>
    <cellStyle name="Normal 5 3 4 2 3 7 3" xfId="28851"/>
    <cellStyle name="Normal 5 3 4 2 3 8" xfId="14468"/>
    <cellStyle name="Normal 5 3 4 2 3 8 2" xfId="49686"/>
    <cellStyle name="Normal 5 3 4 2 3 9" xfId="38865"/>
    <cellStyle name="Normal 5 3 4 2 4" xfId="2740"/>
    <cellStyle name="Normal 5 3 4 2 4 10" xfId="26266"/>
    <cellStyle name="Normal 5 3 4 2 4 11" xfId="60670"/>
    <cellStyle name="Normal 5 3 4 2 4 2" xfId="4566"/>
    <cellStyle name="Normal 5 3 4 2 4 2 2" xfId="17213"/>
    <cellStyle name="Normal 5 3 4 2 4 2 2 2" xfId="52429"/>
    <cellStyle name="Normal 5 3 4 2 4 2 3" xfId="39832"/>
    <cellStyle name="Normal 5 3 4 2 4 2 4" xfId="29818"/>
    <cellStyle name="Normal 5 3 4 2 4 3" xfId="6036"/>
    <cellStyle name="Normal 5 3 4 2 4 3 2" xfId="18667"/>
    <cellStyle name="Normal 5 3 4 2 4 3 2 2" xfId="53883"/>
    <cellStyle name="Normal 5 3 4 2 4 3 3" xfId="41286"/>
    <cellStyle name="Normal 5 3 4 2 4 3 4" xfId="31272"/>
    <cellStyle name="Normal 5 3 4 2 4 4" xfId="7495"/>
    <cellStyle name="Normal 5 3 4 2 4 4 2" xfId="20121"/>
    <cellStyle name="Normal 5 3 4 2 4 4 2 2" xfId="55337"/>
    <cellStyle name="Normal 5 3 4 2 4 4 3" xfId="42740"/>
    <cellStyle name="Normal 5 3 4 2 4 4 4" xfId="32726"/>
    <cellStyle name="Normal 5 3 4 2 4 5" xfId="9276"/>
    <cellStyle name="Normal 5 3 4 2 4 5 2" xfId="21897"/>
    <cellStyle name="Normal 5 3 4 2 4 5 2 2" xfId="57113"/>
    <cellStyle name="Normal 5 3 4 2 4 5 3" xfId="44516"/>
    <cellStyle name="Normal 5 3 4 2 4 5 4" xfId="34502"/>
    <cellStyle name="Normal 5 3 4 2 4 6" xfId="11070"/>
    <cellStyle name="Normal 5 3 4 2 4 6 2" xfId="23673"/>
    <cellStyle name="Normal 5 3 4 2 4 6 2 2" xfId="58889"/>
    <cellStyle name="Normal 5 3 4 2 4 6 3" xfId="46292"/>
    <cellStyle name="Normal 5 3 4 2 4 6 4" xfId="36278"/>
    <cellStyle name="Normal 5 3 4 2 4 7" xfId="15437"/>
    <cellStyle name="Normal 5 3 4 2 4 7 2" xfId="50653"/>
    <cellStyle name="Normal 5 3 4 2 4 7 3" xfId="28042"/>
    <cellStyle name="Normal 5 3 4 2 4 8" xfId="13659"/>
    <cellStyle name="Normal 5 3 4 2 4 8 2" xfId="48877"/>
    <cellStyle name="Normal 5 3 4 2 4 9" xfId="38056"/>
    <cellStyle name="Normal 5 3 4 2 5" xfId="3904"/>
    <cellStyle name="Normal 5 3 4 2 5 2" xfId="8627"/>
    <cellStyle name="Normal 5 3 4 2 5 2 2" xfId="21253"/>
    <cellStyle name="Normal 5 3 4 2 5 2 2 2" xfId="56469"/>
    <cellStyle name="Normal 5 3 4 2 5 2 3" xfId="43872"/>
    <cellStyle name="Normal 5 3 4 2 5 2 4" xfId="33858"/>
    <cellStyle name="Normal 5 3 4 2 5 3" xfId="10408"/>
    <cellStyle name="Normal 5 3 4 2 5 3 2" xfId="23029"/>
    <cellStyle name="Normal 5 3 4 2 5 3 2 2" xfId="58245"/>
    <cellStyle name="Normal 5 3 4 2 5 3 3" xfId="45648"/>
    <cellStyle name="Normal 5 3 4 2 5 3 4" xfId="35634"/>
    <cellStyle name="Normal 5 3 4 2 5 4" xfId="12204"/>
    <cellStyle name="Normal 5 3 4 2 5 4 2" xfId="24805"/>
    <cellStyle name="Normal 5 3 4 2 5 4 2 2" xfId="60021"/>
    <cellStyle name="Normal 5 3 4 2 5 4 3" xfId="47424"/>
    <cellStyle name="Normal 5 3 4 2 5 4 4" xfId="37410"/>
    <cellStyle name="Normal 5 3 4 2 5 5" xfId="16569"/>
    <cellStyle name="Normal 5 3 4 2 5 5 2" xfId="51785"/>
    <cellStyle name="Normal 5 3 4 2 5 5 3" xfId="29174"/>
    <cellStyle name="Normal 5 3 4 2 5 6" xfId="14791"/>
    <cellStyle name="Normal 5 3 4 2 5 6 2" xfId="50009"/>
    <cellStyle name="Normal 5 3 4 2 5 7" xfId="39188"/>
    <cellStyle name="Normal 5 3 4 2 5 8" xfId="27398"/>
    <cellStyle name="Normal 5 3 4 2 6" xfId="4244"/>
    <cellStyle name="Normal 5 3 4 2 6 2" xfId="16891"/>
    <cellStyle name="Normal 5 3 4 2 6 2 2" xfId="52107"/>
    <cellStyle name="Normal 5 3 4 2 6 2 3" xfId="29496"/>
    <cellStyle name="Normal 5 3 4 2 6 3" xfId="13337"/>
    <cellStyle name="Normal 5 3 4 2 6 3 2" xfId="48555"/>
    <cellStyle name="Normal 5 3 4 2 6 4" xfId="39510"/>
    <cellStyle name="Normal 5 3 4 2 6 5" xfId="25944"/>
    <cellStyle name="Normal 5 3 4 2 7" xfId="5714"/>
    <cellStyle name="Normal 5 3 4 2 7 2" xfId="18345"/>
    <cellStyle name="Normal 5 3 4 2 7 2 2" xfId="53561"/>
    <cellStyle name="Normal 5 3 4 2 7 3" xfId="40964"/>
    <cellStyle name="Normal 5 3 4 2 7 4" xfId="30950"/>
    <cellStyle name="Normal 5 3 4 2 8" xfId="7173"/>
    <cellStyle name="Normal 5 3 4 2 8 2" xfId="19799"/>
    <cellStyle name="Normal 5 3 4 2 8 2 2" xfId="55015"/>
    <cellStyle name="Normal 5 3 4 2 8 3" xfId="42418"/>
    <cellStyle name="Normal 5 3 4 2 8 4" xfId="32404"/>
    <cellStyle name="Normal 5 3 4 2 9" xfId="8954"/>
    <cellStyle name="Normal 5 3 4 2 9 2" xfId="21575"/>
    <cellStyle name="Normal 5 3 4 2 9 2 2" xfId="56791"/>
    <cellStyle name="Normal 5 3 4 2 9 3" xfId="44194"/>
    <cellStyle name="Normal 5 3 4 2 9 4" xfId="34180"/>
    <cellStyle name="Normal 5 3 4 3" xfId="3090"/>
    <cellStyle name="Normal 5 3 4 3 10" xfId="25462"/>
    <cellStyle name="Normal 5 3 4 3 11" xfId="60997"/>
    <cellStyle name="Normal 5 3 4 3 2" xfId="4893"/>
    <cellStyle name="Normal 5 3 4 3 2 2" xfId="17540"/>
    <cellStyle name="Normal 5 3 4 3 2 2 2" xfId="52756"/>
    <cellStyle name="Normal 5 3 4 3 2 2 3" xfId="30145"/>
    <cellStyle name="Normal 5 3 4 3 2 3" xfId="13986"/>
    <cellStyle name="Normal 5 3 4 3 2 3 2" xfId="49204"/>
    <cellStyle name="Normal 5 3 4 3 2 4" xfId="40159"/>
    <cellStyle name="Normal 5 3 4 3 2 5" xfId="26593"/>
    <cellStyle name="Normal 5 3 4 3 3" xfId="6363"/>
    <cellStyle name="Normal 5 3 4 3 3 2" xfId="18994"/>
    <cellStyle name="Normal 5 3 4 3 3 2 2" xfId="54210"/>
    <cellStyle name="Normal 5 3 4 3 3 3" xfId="41613"/>
    <cellStyle name="Normal 5 3 4 3 3 4" xfId="31599"/>
    <cellStyle name="Normal 5 3 4 3 4" xfId="7822"/>
    <cellStyle name="Normal 5 3 4 3 4 2" xfId="20448"/>
    <cellStyle name="Normal 5 3 4 3 4 2 2" xfId="55664"/>
    <cellStyle name="Normal 5 3 4 3 4 3" xfId="43067"/>
    <cellStyle name="Normal 5 3 4 3 4 4" xfId="33053"/>
    <cellStyle name="Normal 5 3 4 3 5" xfId="9603"/>
    <cellStyle name="Normal 5 3 4 3 5 2" xfId="22224"/>
    <cellStyle name="Normal 5 3 4 3 5 2 2" xfId="57440"/>
    <cellStyle name="Normal 5 3 4 3 5 3" xfId="44843"/>
    <cellStyle name="Normal 5 3 4 3 5 4" xfId="34829"/>
    <cellStyle name="Normal 5 3 4 3 6" xfId="11397"/>
    <cellStyle name="Normal 5 3 4 3 6 2" xfId="24000"/>
    <cellStyle name="Normal 5 3 4 3 6 2 2" xfId="59216"/>
    <cellStyle name="Normal 5 3 4 3 6 3" xfId="46619"/>
    <cellStyle name="Normal 5 3 4 3 6 4" xfId="36605"/>
    <cellStyle name="Normal 5 3 4 3 7" xfId="15764"/>
    <cellStyle name="Normal 5 3 4 3 7 2" xfId="50980"/>
    <cellStyle name="Normal 5 3 4 3 7 3" xfId="28369"/>
    <cellStyle name="Normal 5 3 4 3 8" xfId="12855"/>
    <cellStyle name="Normal 5 3 4 3 8 2" xfId="48073"/>
    <cellStyle name="Normal 5 3 4 3 9" xfId="38383"/>
    <cellStyle name="Normal 5 3 4 4" xfId="2916"/>
    <cellStyle name="Normal 5 3 4 4 10" xfId="25303"/>
    <cellStyle name="Normal 5 3 4 4 11" xfId="60838"/>
    <cellStyle name="Normal 5 3 4 4 2" xfId="4734"/>
    <cellStyle name="Normal 5 3 4 4 2 2" xfId="17381"/>
    <cellStyle name="Normal 5 3 4 4 2 2 2" xfId="52597"/>
    <cellStyle name="Normal 5 3 4 4 2 2 3" xfId="29986"/>
    <cellStyle name="Normal 5 3 4 4 2 3" xfId="13827"/>
    <cellStyle name="Normal 5 3 4 4 2 3 2" xfId="49045"/>
    <cellStyle name="Normal 5 3 4 4 2 4" xfId="40000"/>
    <cellStyle name="Normal 5 3 4 4 2 5" xfId="26434"/>
    <cellStyle name="Normal 5 3 4 4 3" xfId="6204"/>
    <cellStyle name="Normal 5 3 4 4 3 2" xfId="18835"/>
    <cellStyle name="Normal 5 3 4 4 3 2 2" xfId="54051"/>
    <cellStyle name="Normal 5 3 4 4 3 3" xfId="41454"/>
    <cellStyle name="Normal 5 3 4 4 3 4" xfId="31440"/>
    <cellStyle name="Normal 5 3 4 4 4" xfId="7663"/>
    <cellStyle name="Normal 5 3 4 4 4 2" xfId="20289"/>
    <cellStyle name="Normal 5 3 4 4 4 2 2" xfId="55505"/>
    <cellStyle name="Normal 5 3 4 4 4 3" xfId="42908"/>
    <cellStyle name="Normal 5 3 4 4 4 4" xfId="32894"/>
    <cellStyle name="Normal 5 3 4 4 5" xfId="9444"/>
    <cellStyle name="Normal 5 3 4 4 5 2" xfId="22065"/>
    <cellStyle name="Normal 5 3 4 4 5 2 2" xfId="57281"/>
    <cellStyle name="Normal 5 3 4 4 5 3" xfId="44684"/>
    <cellStyle name="Normal 5 3 4 4 5 4" xfId="34670"/>
    <cellStyle name="Normal 5 3 4 4 6" xfId="11238"/>
    <cellStyle name="Normal 5 3 4 4 6 2" xfId="23841"/>
    <cellStyle name="Normal 5 3 4 4 6 2 2" xfId="59057"/>
    <cellStyle name="Normal 5 3 4 4 6 3" xfId="46460"/>
    <cellStyle name="Normal 5 3 4 4 6 4" xfId="36446"/>
    <cellStyle name="Normal 5 3 4 4 7" xfId="15605"/>
    <cellStyle name="Normal 5 3 4 4 7 2" xfId="50821"/>
    <cellStyle name="Normal 5 3 4 4 7 3" xfId="28210"/>
    <cellStyle name="Normal 5 3 4 4 8" xfId="12696"/>
    <cellStyle name="Normal 5 3 4 4 8 2" xfId="47914"/>
    <cellStyle name="Normal 5 3 4 4 9" xfId="38224"/>
    <cellStyle name="Normal 5 3 4 5" xfId="3425"/>
    <cellStyle name="Normal 5 3 4 5 10" xfId="26921"/>
    <cellStyle name="Normal 5 3 4 5 11" xfId="61325"/>
    <cellStyle name="Normal 5 3 4 5 2" xfId="5221"/>
    <cellStyle name="Normal 5 3 4 5 2 2" xfId="17868"/>
    <cellStyle name="Normal 5 3 4 5 2 2 2" xfId="53084"/>
    <cellStyle name="Normal 5 3 4 5 2 3" xfId="40487"/>
    <cellStyle name="Normal 5 3 4 5 2 4" xfId="30473"/>
    <cellStyle name="Normal 5 3 4 5 3" xfId="6691"/>
    <cellStyle name="Normal 5 3 4 5 3 2" xfId="19322"/>
    <cellStyle name="Normal 5 3 4 5 3 2 2" xfId="54538"/>
    <cellStyle name="Normal 5 3 4 5 3 3" xfId="41941"/>
    <cellStyle name="Normal 5 3 4 5 3 4" xfId="31927"/>
    <cellStyle name="Normal 5 3 4 5 4" xfId="8150"/>
    <cellStyle name="Normal 5 3 4 5 4 2" xfId="20776"/>
    <cellStyle name="Normal 5 3 4 5 4 2 2" xfId="55992"/>
    <cellStyle name="Normal 5 3 4 5 4 3" xfId="43395"/>
    <cellStyle name="Normal 5 3 4 5 4 4" xfId="33381"/>
    <cellStyle name="Normal 5 3 4 5 5" xfId="9931"/>
    <cellStyle name="Normal 5 3 4 5 5 2" xfId="22552"/>
    <cellStyle name="Normal 5 3 4 5 5 2 2" xfId="57768"/>
    <cellStyle name="Normal 5 3 4 5 5 3" xfId="45171"/>
    <cellStyle name="Normal 5 3 4 5 5 4" xfId="35157"/>
    <cellStyle name="Normal 5 3 4 5 6" xfId="11725"/>
    <cellStyle name="Normal 5 3 4 5 6 2" xfId="24328"/>
    <cellStyle name="Normal 5 3 4 5 6 2 2" xfId="59544"/>
    <cellStyle name="Normal 5 3 4 5 6 3" xfId="46947"/>
    <cellStyle name="Normal 5 3 4 5 6 4" xfId="36933"/>
    <cellStyle name="Normal 5 3 4 5 7" xfId="16092"/>
    <cellStyle name="Normal 5 3 4 5 7 2" xfId="51308"/>
    <cellStyle name="Normal 5 3 4 5 7 3" xfId="28697"/>
    <cellStyle name="Normal 5 3 4 5 8" xfId="14314"/>
    <cellStyle name="Normal 5 3 4 5 8 2" xfId="49532"/>
    <cellStyle name="Normal 5 3 4 5 9" xfId="38711"/>
    <cellStyle name="Normal 5 3 4 6" xfId="2585"/>
    <cellStyle name="Normal 5 3 4 6 10" xfId="26112"/>
    <cellStyle name="Normal 5 3 4 6 11" xfId="60516"/>
    <cellStyle name="Normal 5 3 4 6 2" xfId="4412"/>
    <cellStyle name="Normal 5 3 4 6 2 2" xfId="17059"/>
    <cellStyle name="Normal 5 3 4 6 2 2 2" xfId="52275"/>
    <cellStyle name="Normal 5 3 4 6 2 3" xfId="39678"/>
    <cellStyle name="Normal 5 3 4 6 2 4" xfId="29664"/>
    <cellStyle name="Normal 5 3 4 6 3" xfId="5882"/>
    <cellStyle name="Normal 5 3 4 6 3 2" xfId="18513"/>
    <cellStyle name="Normal 5 3 4 6 3 2 2" xfId="53729"/>
    <cellStyle name="Normal 5 3 4 6 3 3" xfId="41132"/>
    <cellStyle name="Normal 5 3 4 6 3 4" xfId="31118"/>
    <cellStyle name="Normal 5 3 4 6 4" xfId="7341"/>
    <cellStyle name="Normal 5 3 4 6 4 2" xfId="19967"/>
    <cellStyle name="Normal 5 3 4 6 4 2 2" xfId="55183"/>
    <cellStyle name="Normal 5 3 4 6 4 3" xfId="42586"/>
    <cellStyle name="Normal 5 3 4 6 4 4" xfId="32572"/>
    <cellStyle name="Normal 5 3 4 6 5" xfId="9122"/>
    <cellStyle name="Normal 5 3 4 6 5 2" xfId="21743"/>
    <cellStyle name="Normal 5 3 4 6 5 2 2" xfId="56959"/>
    <cellStyle name="Normal 5 3 4 6 5 3" xfId="44362"/>
    <cellStyle name="Normal 5 3 4 6 5 4" xfId="34348"/>
    <cellStyle name="Normal 5 3 4 6 6" xfId="10916"/>
    <cellStyle name="Normal 5 3 4 6 6 2" xfId="23519"/>
    <cellStyle name="Normal 5 3 4 6 6 2 2" xfId="58735"/>
    <cellStyle name="Normal 5 3 4 6 6 3" xfId="46138"/>
    <cellStyle name="Normal 5 3 4 6 6 4" xfId="36124"/>
    <cellStyle name="Normal 5 3 4 6 7" xfId="15283"/>
    <cellStyle name="Normal 5 3 4 6 7 2" xfId="50499"/>
    <cellStyle name="Normal 5 3 4 6 7 3" xfId="27888"/>
    <cellStyle name="Normal 5 3 4 6 8" xfId="13505"/>
    <cellStyle name="Normal 5 3 4 6 8 2" xfId="48723"/>
    <cellStyle name="Normal 5 3 4 6 9" xfId="37902"/>
    <cellStyle name="Normal 5 3 4 7" xfId="3749"/>
    <cellStyle name="Normal 5 3 4 7 2" xfId="8473"/>
    <cellStyle name="Normal 5 3 4 7 2 2" xfId="21099"/>
    <cellStyle name="Normal 5 3 4 7 2 2 2" xfId="56315"/>
    <cellStyle name="Normal 5 3 4 7 2 3" xfId="43718"/>
    <cellStyle name="Normal 5 3 4 7 2 4" xfId="33704"/>
    <cellStyle name="Normal 5 3 4 7 3" xfId="10254"/>
    <cellStyle name="Normal 5 3 4 7 3 2" xfId="22875"/>
    <cellStyle name="Normal 5 3 4 7 3 2 2" xfId="58091"/>
    <cellStyle name="Normal 5 3 4 7 3 3" xfId="45494"/>
    <cellStyle name="Normal 5 3 4 7 3 4" xfId="35480"/>
    <cellStyle name="Normal 5 3 4 7 4" xfId="12050"/>
    <cellStyle name="Normal 5 3 4 7 4 2" xfId="24651"/>
    <cellStyle name="Normal 5 3 4 7 4 2 2" xfId="59867"/>
    <cellStyle name="Normal 5 3 4 7 4 3" xfId="47270"/>
    <cellStyle name="Normal 5 3 4 7 4 4" xfId="37256"/>
    <cellStyle name="Normal 5 3 4 7 5" xfId="16415"/>
    <cellStyle name="Normal 5 3 4 7 5 2" xfId="51631"/>
    <cellStyle name="Normal 5 3 4 7 5 3" xfId="29020"/>
    <cellStyle name="Normal 5 3 4 7 6" xfId="14637"/>
    <cellStyle name="Normal 5 3 4 7 6 2" xfId="49855"/>
    <cellStyle name="Normal 5 3 4 7 7" xfId="39034"/>
    <cellStyle name="Normal 5 3 4 7 8" xfId="27244"/>
    <cellStyle name="Normal 5 3 4 8" xfId="4087"/>
    <cellStyle name="Normal 5 3 4 8 2" xfId="16737"/>
    <cellStyle name="Normal 5 3 4 8 2 2" xfId="51953"/>
    <cellStyle name="Normal 5 3 4 8 2 3" xfId="29342"/>
    <cellStyle name="Normal 5 3 4 8 3" xfId="13183"/>
    <cellStyle name="Normal 5 3 4 8 3 2" xfId="48401"/>
    <cellStyle name="Normal 5 3 4 8 4" xfId="39356"/>
    <cellStyle name="Normal 5 3 4 8 5" xfId="25790"/>
    <cellStyle name="Normal 5 3 4 9" xfId="5560"/>
    <cellStyle name="Normal 5 3 4 9 2" xfId="18191"/>
    <cellStyle name="Normal 5 3 4 9 2 2" xfId="53407"/>
    <cellStyle name="Normal 5 3 4 9 3" xfId="40810"/>
    <cellStyle name="Normal 5 3 4 9 4" xfId="30796"/>
    <cellStyle name="Normal 5 3 5" xfId="2329"/>
    <cellStyle name="Normal 5 3 5 10" xfId="10733"/>
    <cellStyle name="Normal 5 3 5 10 2" xfId="23344"/>
    <cellStyle name="Normal 5 3 5 10 2 2" xfId="58560"/>
    <cellStyle name="Normal 5 3 5 10 3" xfId="45963"/>
    <cellStyle name="Normal 5 3 5 10 4" xfId="35949"/>
    <cellStyle name="Normal 5 3 5 11" xfId="15041"/>
    <cellStyle name="Normal 5 3 5 11 2" xfId="50257"/>
    <cellStyle name="Normal 5 3 5 11 3" xfId="27646"/>
    <cellStyle name="Normal 5 3 5 12" xfId="12454"/>
    <cellStyle name="Normal 5 3 5 12 2" xfId="47672"/>
    <cellStyle name="Normal 5 3 5 13" xfId="37660"/>
    <cellStyle name="Normal 5 3 5 14" xfId="25061"/>
    <cellStyle name="Normal 5 3 5 15" xfId="60274"/>
    <cellStyle name="Normal 5 3 5 2" xfId="3176"/>
    <cellStyle name="Normal 5 3 5 2 10" xfId="25545"/>
    <cellStyle name="Normal 5 3 5 2 11" xfId="61080"/>
    <cellStyle name="Normal 5 3 5 2 2" xfId="4976"/>
    <cellStyle name="Normal 5 3 5 2 2 2" xfId="17623"/>
    <cellStyle name="Normal 5 3 5 2 2 2 2" xfId="52839"/>
    <cellStyle name="Normal 5 3 5 2 2 2 3" xfId="30228"/>
    <cellStyle name="Normal 5 3 5 2 2 3" xfId="14069"/>
    <cellStyle name="Normal 5 3 5 2 2 3 2" xfId="49287"/>
    <cellStyle name="Normal 5 3 5 2 2 4" xfId="40242"/>
    <cellStyle name="Normal 5 3 5 2 2 5" xfId="26676"/>
    <cellStyle name="Normal 5 3 5 2 3" xfId="6446"/>
    <cellStyle name="Normal 5 3 5 2 3 2" xfId="19077"/>
    <cellStyle name="Normal 5 3 5 2 3 2 2" xfId="54293"/>
    <cellStyle name="Normal 5 3 5 2 3 3" xfId="41696"/>
    <cellStyle name="Normal 5 3 5 2 3 4" xfId="31682"/>
    <cellStyle name="Normal 5 3 5 2 4" xfId="7905"/>
    <cellStyle name="Normal 5 3 5 2 4 2" xfId="20531"/>
    <cellStyle name="Normal 5 3 5 2 4 2 2" xfId="55747"/>
    <cellStyle name="Normal 5 3 5 2 4 3" xfId="43150"/>
    <cellStyle name="Normal 5 3 5 2 4 4" xfId="33136"/>
    <cellStyle name="Normal 5 3 5 2 5" xfId="9686"/>
    <cellStyle name="Normal 5 3 5 2 5 2" xfId="22307"/>
    <cellStyle name="Normal 5 3 5 2 5 2 2" xfId="57523"/>
    <cellStyle name="Normal 5 3 5 2 5 3" xfId="44926"/>
    <cellStyle name="Normal 5 3 5 2 5 4" xfId="34912"/>
    <cellStyle name="Normal 5 3 5 2 6" xfId="11480"/>
    <cellStyle name="Normal 5 3 5 2 6 2" xfId="24083"/>
    <cellStyle name="Normal 5 3 5 2 6 2 2" xfId="59299"/>
    <cellStyle name="Normal 5 3 5 2 6 3" xfId="46702"/>
    <cellStyle name="Normal 5 3 5 2 6 4" xfId="36688"/>
    <cellStyle name="Normal 5 3 5 2 7" xfId="15847"/>
    <cellStyle name="Normal 5 3 5 2 7 2" xfId="51063"/>
    <cellStyle name="Normal 5 3 5 2 7 3" xfId="28452"/>
    <cellStyle name="Normal 5 3 5 2 8" xfId="12938"/>
    <cellStyle name="Normal 5 3 5 2 8 2" xfId="48156"/>
    <cellStyle name="Normal 5 3 5 2 9" xfId="38466"/>
    <cellStyle name="Normal 5 3 5 3" xfId="3505"/>
    <cellStyle name="Normal 5 3 5 3 10" xfId="27001"/>
    <cellStyle name="Normal 5 3 5 3 11" xfId="61405"/>
    <cellStyle name="Normal 5 3 5 3 2" xfId="5301"/>
    <cellStyle name="Normal 5 3 5 3 2 2" xfId="17948"/>
    <cellStyle name="Normal 5 3 5 3 2 2 2" xfId="53164"/>
    <cellStyle name="Normal 5 3 5 3 2 3" xfId="40567"/>
    <cellStyle name="Normal 5 3 5 3 2 4" xfId="30553"/>
    <cellStyle name="Normal 5 3 5 3 3" xfId="6771"/>
    <cellStyle name="Normal 5 3 5 3 3 2" xfId="19402"/>
    <cellStyle name="Normal 5 3 5 3 3 2 2" xfId="54618"/>
    <cellStyle name="Normal 5 3 5 3 3 3" xfId="42021"/>
    <cellStyle name="Normal 5 3 5 3 3 4" xfId="32007"/>
    <cellStyle name="Normal 5 3 5 3 4" xfId="8230"/>
    <cellStyle name="Normal 5 3 5 3 4 2" xfId="20856"/>
    <cellStyle name="Normal 5 3 5 3 4 2 2" xfId="56072"/>
    <cellStyle name="Normal 5 3 5 3 4 3" xfId="43475"/>
    <cellStyle name="Normal 5 3 5 3 4 4" xfId="33461"/>
    <cellStyle name="Normal 5 3 5 3 5" xfId="10011"/>
    <cellStyle name="Normal 5 3 5 3 5 2" xfId="22632"/>
    <cellStyle name="Normal 5 3 5 3 5 2 2" xfId="57848"/>
    <cellStyle name="Normal 5 3 5 3 5 3" xfId="45251"/>
    <cellStyle name="Normal 5 3 5 3 5 4" xfId="35237"/>
    <cellStyle name="Normal 5 3 5 3 6" xfId="11805"/>
    <cellStyle name="Normal 5 3 5 3 6 2" xfId="24408"/>
    <cellStyle name="Normal 5 3 5 3 6 2 2" xfId="59624"/>
    <cellStyle name="Normal 5 3 5 3 6 3" xfId="47027"/>
    <cellStyle name="Normal 5 3 5 3 6 4" xfId="37013"/>
    <cellStyle name="Normal 5 3 5 3 7" xfId="16172"/>
    <cellStyle name="Normal 5 3 5 3 7 2" xfId="51388"/>
    <cellStyle name="Normal 5 3 5 3 7 3" xfId="28777"/>
    <cellStyle name="Normal 5 3 5 3 8" xfId="14394"/>
    <cellStyle name="Normal 5 3 5 3 8 2" xfId="49612"/>
    <cellStyle name="Normal 5 3 5 3 9" xfId="38791"/>
    <cellStyle name="Normal 5 3 5 4" xfId="2666"/>
    <cellStyle name="Normal 5 3 5 4 10" xfId="26192"/>
    <cellStyle name="Normal 5 3 5 4 11" xfId="60596"/>
    <cellStyle name="Normal 5 3 5 4 2" xfId="4492"/>
    <cellStyle name="Normal 5 3 5 4 2 2" xfId="17139"/>
    <cellStyle name="Normal 5 3 5 4 2 2 2" xfId="52355"/>
    <cellStyle name="Normal 5 3 5 4 2 3" xfId="39758"/>
    <cellStyle name="Normal 5 3 5 4 2 4" xfId="29744"/>
    <cellStyle name="Normal 5 3 5 4 3" xfId="5962"/>
    <cellStyle name="Normal 5 3 5 4 3 2" xfId="18593"/>
    <cellStyle name="Normal 5 3 5 4 3 2 2" xfId="53809"/>
    <cellStyle name="Normal 5 3 5 4 3 3" xfId="41212"/>
    <cellStyle name="Normal 5 3 5 4 3 4" xfId="31198"/>
    <cellStyle name="Normal 5 3 5 4 4" xfId="7421"/>
    <cellStyle name="Normal 5 3 5 4 4 2" xfId="20047"/>
    <cellStyle name="Normal 5 3 5 4 4 2 2" xfId="55263"/>
    <cellStyle name="Normal 5 3 5 4 4 3" xfId="42666"/>
    <cellStyle name="Normal 5 3 5 4 4 4" xfId="32652"/>
    <cellStyle name="Normal 5 3 5 4 5" xfId="9202"/>
    <cellStyle name="Normal 5 3 5 4 5 2" xfId="21823"/>
    <cellStyle name="Normal 5 3 5 4 5 2 2" xfId="57039"/>
    <cellStyle name="Normal 5 3 5 4 5 3" xfId="44442"/>
    <cellStyle name="Normal 5 3 5 4 5 4" xfId="34428"/>
    <cellStyle name="Normal 5 3 5 4 6" xfId="10996"/>
    <cellStyle name="Normal 5 3 5 4 6 2" xfId="23599"/>
    <cellStyle name="Normal 5 3 5 4 6 2 2" xfId="58815"/>
    <cellStyle name="Normal 5 3 5 4 6 3" xfId="46218"/>
    <cellStyle name="Normal 5 3 5 4 6 4" xfId="36204"/>
    <cellStyle name="Normal 5 3 5 4 7" xfId="15363"/>
    <cellStyle name="Normal 5 3 5 4 7 2" xfId="50579"/>
    <cellStyle name="Normal 5 3 5 4 7 3" xfId="27968"/>
    <cellStyle name="Normal 5 3 5 4 8" xfId="13585"/>
    <cellStyle name="Normal 5 3 5 4 8 2" xfId="48803"/>
    <cellStyle name="Normal 5 3 5 4 9" xfId="37982"/>
    <cellStyle name="Normal 5 3 5 5" xfId="3830"/>
    <cellStyle name="Normal 5 3 5 5 2" xfId="8553"/>
    <cellStyle name="Normal 5 3 5 5 2 2" xfId="21179"/>
    <cellStyle name="Normal 5 3 5 5 2 2 2" xfId="56395"/>
    <cellStyle name="Normal 5 3 5 5 2 3" xfId="43798"/>
    <cellStyle name="Normal 5 3 5 5 2 4" xfId="33784"/>
    <cellStyle name="Normal 5 3 5 5 3" xfId="10334"/>
    <cellStyle name="Normal 5 3 5 5 3 2" xfId="22955"/>
    <cellStyle name="Normal 5 3 5 5 3 2 2" xfId="58171"/>
    <cellStyle name="Normal 5 3 5 5 3 3" xfId="45574"/>
    <cellStyle name="Normal 5 3 5 5 3 4" xfId="35560"/>
    <cellStyle name="Normal 5 3 5 5 4" xfId="12130"/>
    <cellStyle name="Normal 5 3 5 5 4 2" xfId="24731"/>
    <cellStyle name="Normal 5 3 5 5 4 2 2" xfId="59947"/>
    <cellStyle name="Normal 5 3 5 5 4 3" xfId="47350"/>
    <cellStyle name="Normal 5 3 5 5 4 4" xfId="37336"/>
    <cellStyle name="Normal 5 3 5 5 5" xfId="16495"/>
    <cellStyle name="Normal 5 3 5 5 5 2" xfId="51711"/>
    <cellStyle name="Normal 5 3 5 5 5 3" xfId="29100"/>
    <cellStyle name="Normal 5 3 5 5 6" xfId="14717"/>
    <cellStyle name="Normal 5 3 5 5 6 2" xfId="49935"/>
    <cellStyle name="Normal 5 3 5 5 7" xfId="39114"/>
    <cellStyle name="Normal 5 3 5 5 8" xfId="27324"/>
    <cellStyle name="Normal 5 3 5 6" xfId="4170"/>
    <cellStyle name="Normal 5 3 5 6 2" xfId="16817"/>
    <cellStyle name="Normal 5 3 5 6 2 2" xfId="52033"/>
    <cellStyle name="Normal 5 3 5 6 2 3" xfId="29422"/>
    <cellStyle name="Normal 5 3 5 6 3" xfId="13263"/>
    <cellStyle name="Normal 5 3 5 6 3 2" xfId="48481"/>
    <cellStyle name="Normal 5 3 5 6 4" xfId="39436"/>
    <cellStyle name="Normal 5 3 5 6 5" xfId="25870"/>
    <cellStyle name="Normal 5 3 5 7" xfId="5640"/>
    <cellStyle name="Normal 5 3 5 7 2" xfId="18271"/>
    <cellStyle name="Normal 5 3 5 7 2 2" xfId="53487"/>
    <cellStyle name="Normal 5 3 5 7 3" xfId="40890"/>
    <cellStyle name="Normal 5 3 5 7 4" xfId="30876"/>
    <cellStyle name="Normal 5 3 5 8" xfId="7099"/>
    <cellStyle name="Normal 5 3 5 8 2" xfId="19725"/>
    <cellStyle name="Normal 5 3 5 8 2 2" xfId="54941"/>
    <cellStyle name="Normal 5 3 5 8 3" xfId="42344"/>
    <cellStyle name="Normal 5 3 5 8 4" xfId="32330"/>
    <cellStyle name="Normal 5 3 5 9" xfId="8880"/>
    <cellStyle name="Normal 5 3 5 9 2" xfId="21501"/>
    <cellStyle name="Normal 5 3 5 9 2 2" xfId="56717"/>
    <cellStyle name="Normal 5 3 5 9 3" xfId="44120"/>
    <cellStyle name="Normal 5 3 5 9 4" xfId="34106"/>
    <cellStyle name="Normal 5 3 6" xfId="3011"/>
    <cellStyle name="Normal 5 3 6 10" xfId="25386"/>
    <cellStyle name="Normal 5 3 6 11" xfId="60921"/>
    <cellStyle name="Normal 5 3 6 2" xfId="4817"/>
    <cellStyle name="Normal 5 3 6 2 2" xfId="17464"/>
    <cellStyle name="Normal 5 3 6 2 2 2" xfId="52680"/>
    <cellStyle name="Normal 5 3 6 2 2 3" xfId="30069"/>
    <cellStyle name="Normal 5 3 6 2 3" xfId="13910"/>
    <cellStyle name="Normal 5 3 6 2 3 2" xfId="49128"/>
    <cellStyle name="Normal 5 3 6 2 4" xfId="40083"/>
    <cellStyle name="Normal 5 3 6 2 5" xfId="26517"/>
    <cellStyle name="Normal 5 3 6 3" xfId="6287"/>
    <cellStyle name="Normal 5 3 6 3 2" xfId="18918"/>
    <cellStyle name="Normal 5 3 6 3 2 2" xfId="54134"/>
    <cellStyle name="Normal 5 3 6 3 3" xfId="41537"/>
    <cellStyle name="Normal 5 3 6 3 4" xfId="31523"/>
    <cellStyle name="Normal 5 3 6 4" xfId="7746"/>
    <cellStyle name="Normal 5 3 6 4 2" xfId="20372"/>
    <cellStyle name="Normal 5 3 6 4 2 2" xfId="55588"/>
    <cellStyle name="Normal 5 3 6 4 3" xfId="42991"/>
    <cellStyle name="Normal 5 3 6 4 4" xfId="32977"/>
    <cellStyle name="Normal 5 3 6 5" xfId="9527"/>
    <cellStyle name="Normal 5 3 6 5 2" xfId="22148"/>
    <cellStyle name="Normal 5 3 6 5 2 2" xfId="57364"/>
    <cellStyle name="Normal 5 3 6 5 3" xfId="44767"/>
    <cellStyle name="Normal 5 3 6 5 4" xfId="34753"/>
    <cellStyle name="Normal 5 3 6 6" xfId="11321"/>
    <cellStyle name="Normal 5 3 6 6 2" xfId="23924"/>
    <cellStyle name="Normal 5 3 6 6 2 2" xfId="59140"/>
    <cellStyle name="Normal 5 3 6 6 3" xfId="46543"/>
    <cellStyle name="Normal 5 3 6 6 4" xfId="36529"/>
    <cellStyle name="Normal 5 3 6 7" xfId="15688"/>
    <cellStyle name="Normal 5 3 6 7 2" xfId="50904"/>
    <cellStyle name="Normal 5 3 6 7 3" xfId="28293"/>
    <cellStyle name="Normal 5 3 6 8" xfId="12779"/>
    <cellStyle name="Normal 5 3 6 8 2" xfId="47997"/>
    <cellStyle name="Normal 5 3 6 9" xfId="38307"/>
    <cellStyle name="Normal 5 3 7" xfId="2843"/>
    <cellStyle name="Normal 5 3 7 10" xfId="25231"/>
    <cellStyle name="Normal 5 3 7 11" xfId="60766"/>
    <cellStyle name="Normal 5 3 7 2" xfId="4662"/>
    <cellStyle name="Normal 5 3 7 2 2" xfId="17309"/>
    <cellStyle name="Normal 5 3 7 2 2 2" xfId="52525"/>
    <cellStyle name="Normal 5 3 7 2 2 3" xfId="29914"/>
    <cellStyle name="Normal 5 3 7 2 3" xfId="13755"/>
    <cellStyle name="Normal 5 3 7 2 3 2" xfId="48973"/>
    <cellStyle name="Normal 5 3 7 2 4" xfId="39928"/>
    <cellStyle name="Normal 5 3 7 2 5" xfId="26362"/>
    <cellStyle name="Normal 5 3 7 3" xfId="6132"/>
    <cellStyle name="Normal 5 3 7 3 2" xfId="18763"/>
    <cellStyle name="Normal 5 3 7 3 2 2" xfId="53979"/>
    <cellStyle name="Normal 5 3 7 3 3" xfId="41382"/>
    <cellStyle name="Normal 5 3 7 3 4" xfId="31368"/>
    <cellStyle name="Normal 5 3 7 4" xfId="7591"/>
    <cellStyle name="Normal 5 3 7 4 2" xfId="20217"/>
    <cellStyle name="Normal 5 3 7 4 2 2" xfId="55433"/>
    <cellStyle name="Normal 5 3 7 4 3" xfId="42836"/>
    <cellStyle name="Normal 5 3 7 4 4" xfId="32822"/>
    <cellStyle name="Normal 5 3 7 5" xfId="9372"/>
    <cellStyle name="Normal 5 3 7 5 2" xfId="21993"/>
    <cellStyle name="Normal 5 3 7 5 2 2" xfId="57209"/>
    <cellStyle name="Normal 5 3 7 5 3" xfId="44612"/>
    <cellStyle name="Normal 5 3 7 5 4" xfId="34598"/>
    <cellStyle name="Normal 5 3 7 6" xfId="11166"/>
    <cellStyle name="Normal 5 3 7 6 2" xfId="23769"/>
    <cellStyle name="Normal 5 3 7 6 2 2" xfId="58985"/>
    <cellStyle name="Normal 5 3 7 6 3" xfId="46388"/>
    <cellStyle name="Normal 5 3 7 6 4" xfId="36374"/>
    <cellStyle name="Normal 5 3 7 7" xfId="15533"/>
    <cellStyle name="Normal 5 3 7 7 2" xfId="50749"/>
    <cellStyle name="Normal 5 3 7 7 3" xfId="28138"/>
    <cellStyle name="Normal 5 3 7 8" xfId="12624"/>
    <cellStyle name="Normal 5 3 7 8 2" xfId="47842"/>
    <cellStyle name="Normal 5 3 7 9" xfId="38152"/>
    <cellStyle name="Normal 5 3 8" xfId="3353"/>
    <cellStyle name="Normal 5 3 8 10" xfId="26849"/>
    <cellStyle name="Normal 5 3 8 11" xfId="61253"/>
    <cellStyle name="Normal 5 3 8 2" xfId="5149"/>
    <cellStyle name="Normal 5 3 8 2 2" xfId="17796"/>
    <cellStyle name="Normal 5 3 8 2 2 2" xfId="53012"/>
    <cellStyle name="Normal 5 3 8 2 3" xfId="40415"/>
    <cellStyle name="Normal 5 3 8 2 4" xfId="30401"/>
    <cellStyle name="Normal 5 3 8 3" xfId="6619"/>
    <cellStyle name="Normal 5 3 8 3 2" xfId="19250"/>
    <cellStyle name="Normal 5 3 8 3 2 2" xfId="54466"/>
    <cellStyle name="Normal 5 3 8 3 3" xfId="41869"/>
    <cellStyle name="Normal 5 3 8 3 4" xfId="31855"/>
    <cellStyle name="Normal 5 3 8 4" xfId="8078"/>
    <cellStyle name="Normal 5 3 8 4 2" xfId="20704"/>
    <cellStyle name="Normal 5 3 8 4 2 2" xfId="55920"/>
    <cellStyle name="Normal 5 3 8 4 3" xfId="43323"/>
    <cellStyle name="Normal 5 3 8 4 4" xfId="33309"/>
    <cellStyle name="Normal 5 3 8 5" xfId="9859"/>
    <cellStyle name="Normal 5 3 8 5 2" xfId="22480"/>
    <cellStyle name="Normal 5 3 8 5 2 2" xfId="57696"/>
    <cellStyle name="Normal 5 3 8 5 3" xfId="45099"/>
    <cellStyle name="Normal 5 3 8 5 4" xfId="35085"/>
    <cellStyle name="Normal 5 3 8 6" xfId="11653"/>
    <cellStyle name="Normal 5 3 8 6 2" xfId="24256"/>
    <cellStyle name="Normal 5 3 8 6 2 2" xfId="59472"/>
    <cellStyle name="Normal 5 3 8 6 3" xfId="46875"/>
    <cellStyle name="Normal 5 3 8 6 4" xfId="36861"/>
    <cellStyle name="Normal 5 3 8 7" xfId="16020"/>
    <cellStyle name="Normal 5 3 8 7 2" xfId="51236"/>
    <cellStyle name="Normal 5 3 8 7 3" xfId="28625"/>
    <cellStyle name="Normal 5 3 8 8" xfId="14242"/>
    <cellStyle name="Normal 5 3 8 8 2" xfId="49460"/>
    <cellStyle name="Normal 5 3 8 9" xfId="38639"/>
    <cellStyle name="Normal 5 3 9" xfId="2513"/>
    <cellStyle name="Normal 5 3 9 10" xfId="26040"/>
    <cellStyle name="Normal 5 3 9 11" xfId="60444"/>
    <cellStyle name="Normal 5 3 9 2" xfId="4340"/>
    <cellStyle name="Normal 5 3 9 2 2" xfId="16987"/>
    <cellStyle name="Normal 5 3 9 2 2 2" xfId="52203"/>
    <cellStyle name="Normal 5 3 9 2 3" xfId="39606"/>
    <cellStyle name="Normal 5 3 9 2 4" xfId="29592"/>
    <cellStyle name="Normal 5 3 9 3" xfId="5810"/>
    <cellStyle name="Normal 5 3 9 3 2" xfId="18441"/>
    <cellStyle name="Normal 5 3 9 3 2 2" xfId="53657"/>
    <cellStyle name="Normal 5 3 9 3 3" xfId="41060"/>
    <cellStyle name="Normal 5 3 9 3 4" xfId="31046"/>
    <cellStyle name="Normal 5 3 9 4" xfId="7269"/>
    <cellStyle name="Normal 5 3 9 4 2" xfId="19895"/>
    <cellStyle name="Normal 5 3 9 4 2 2" xfId="55111"/>
    <cellStyle name="Normal 5 3 9 4 3" xfId="42514"/>
    <cellStyle name="Normal 5 3 9 4 4" xfId="32500"/>
    <cellStyle name="Normal 5 3 9 5" xfId="9050"/>
    <cellStyle name="Normal 5 3 9 5 2" xfId="21671"/>
    <cellStyle name="Normal 5 3 9 5 2 2" xfId="56887"/>
    <cellStyle name="Normal 5 3 9 5 3" xfId="44290"/>
    <cellStyle name="Normal 5 3 9 5 4" xfId="34276"/>
    <cellStyle name="Normal 5 3 9 6" xfId="10844"/>
    <cellStyle name="Normal 5 3 9 6 2" xfId="23447"/>
    <cellStyle name="Normal 5 3 9 6 2 2" xfId="58663"/>
    <cellStyle name="Normal 5 3 9 6 3" xfId="46066"/>
    <cellStyle name="Normal 5 3 9 6 4" xfId="36052"/>
    <cellStyle name="Normal 5 3 9 7" xfId="15211"/>
    <cellStyle name="Normal 5 3 9 7 2" xfId="50427"/>
    <cellStyle name="Normal 5 3 9 7 3" xfId="27816"/>
    <cellStyle name="Normal 5 3 9 8" xfId="13433"/>
    <cellStyle name="Normal 5 3 9 8 2" xfId="48651"/>
    <cellStyle name="Normal 5 3 9 9" xfId="37830"/>
    <cellStyle name="Normal 5 3_District Target Attainment" xfId="1180"/>
    <cellStyle name="Normal 5 4" xfId="638"/>
    <cellStyle name="Normal 5 5" xfId="10444"/>
    <cellStyle name="Normal 5 6" xfId="10768"/>
    <cellStyle name="Normal 5_Sheet1" xfId="631"/>
    <cellStyle name="Normal 50" xfId="5418"/>
    <cellStyle name="Normal 51" xfId="3963"/>
    <cellStyle name="Normal 52" xfId="5420"/>
    <cellStyle name="Normal 53" xfId="4043"/>
    <cellStyle name="Normal 54" xfId="4045"/>
    <cellStyle name="Normal 55" xfId="5413"/>
    <cellStyle name="Normal 56" xfId="5422"/>
    <cellStyle name="Normal 57" xfId="4097"/>
    <cellStyle name="Normal 58" xfId="5414"/>
    <cellStyle name="Normal 59" xfId="3961"/>
    <cellStyle name="Normal 6" xfId="41"/>
    <cellStyle name="Normal 6 10" xfId="2460"/>
    <cellStyle name="Normal 6 10 10" xfId="25992"/>
    <cellStyle name="Normal 6 10 11" xfId="60396"/>
    <cellStyle name="Normal 6 10 2" xfId="4292"/>
    <cellStyle name="Normal 6 10 2 2" xfId="16939"/>
    <cellStyle name="Normal 6 10 2 2 2" xfId="52155"/>
    <cellStyle name="Normal 6 10 2 3" xfId="39558"/>
    <cellStyle name="Normal 6 10 2 4" xfId="29544"/>
    <cellStyle name="Normal 6 10 3" xfId="5762"/>
    <cellStyle name="Normal 6 10 3 2" xfId="18393"/>
    <cellStyle name="Normal 6 10 3 2 2" xfId="53609"/>
    <cellStyle name="Normal 6 10 3 3" xfId="41012"/>
    <cellStyle name="Normal 6 10 3 4" xfId="30998"/>
    <cellStyle name="Normal 6 10 4" xfId="7221"/>
    <cellStyle name="Normal 6 10 4 2" xfId="19847"/>
    <cellStyle name="Normal 6 10 4 2 2" xfId="55063"/>
    <cellStyle name="Normal 6 10 4 3" xfId="42466"/>
    <cellStyle name="Normal 6 10 4 4" xfId="32452"/>
    <cellStyle name="Normal 6 10 5" xfId="9002"/>
    <cellStyle name="Normal 6 10 5 2" xfId="21623"/>
    <cellStyle name="Normal 6 10 5 2 2" xfId="56839"/>
    <cellStyle name="Normal 6 10 5 3" xfId="44242"/>
    <cellStyle name="Normal 6 10 5 4" xfId="34228"/>
    <cellStyle name="Normal 6 10 6" xfId="10796"/>
    <cellStyle name="Normal 6 10 6 2" xfId="23399"/>
    <cellStyle name="Normal 6 10 6 2 2" xfId="58615"/>
    <cellStyle name="Normal 6 10 6 3" xfId="46018"/>
    <cellStyle name="Normal 6 10 6 4" xfId="36004"/>
    <cellStyle name="Normal 6 10 7" xfId="15163"/>
    <cellStyle name="Normal 6 10 7 2" xfId="50379"/>
    <cellStyle name="Normal 6 10 7 3" xfId="27768"/>
    <cellStyle name="Normal 6 10 8" xfId="13385"/>
    <cellStyle name="Normal 6 10 8 2" xfId="48603"/>
    <cellStyle name="Normal 6 10 9" xfId="37782"/>
    <cellStyle name="Normal 6 11" xfId="3629"/>
    <cellStyle name="Normal 6 11 2" xfId="8353"/>
    <cellStyle name="Normal 6 11 2 2" xfId="20979"/>
    <cellStyle name="Normal 6 11 2 2 2" xfId="56195"/>
    <cellStyle name="Normal 6 11 2 3" xfId="43598"/>
    <cellStyle name="Normal 6 11 2 4" xfId="33584"/>
    <cellStyle name="Normal 6 11 3" xfId="10134"/>
    <cellStyle name="Normal 6 11 3 2" xfId="22755"/>
    <cellStyle name="Normal 6 11 3 2 2" xfId="57971"/>
    <cellStyle name="Normal 6 11 3 3" xfId="45374"/>
    <cellStyle name="Normal 6 11 3 4" xfId="35360"/>
    <cellStyle name="Normal 6 11 4" xfId="11930"/>
    <cellStyle name="Normal 6 11 4 2" xfId="24531"/>
    <cellStyle name="Normal 6 11 4 2 2" xfId="59747"/>
    <cellStyle name="Normal 6 11 4 3" xfId="47150"/>
    <cellStyle name="Normal 6 11 4 4" xfId="37136"/>
    <cellStyle name="Normal 6 11 5" xfId="16295"/>
    <cellStyle name="Normal 6 11 5 2" xfId="51511"/>
    <cellStyle name="Normal 6 11 5 3" xfId="28900"/>
    <cellStyle name="Normal 6 11 6" xfId="14517"/>
    <cellStyle name="Normal 6 11 6 2" xfId="49735"/>
    <cellStyle name="Normal 6 11 7" xfId="38914"/>
    <cellStyle name="Normal 6 11 8" xfId="27124"/>
    <cellStyle name="Normal 6 12" xfId="3954"/>
    <cellStyle name="Normal 6 12 2" xfId="16617"/>
    <cellStyle name="Normal 6 12 2 2" xfId="51833"/>
    <cellStyle name="Normal 6 12 2 3" xfId="29222"/>
    <cellStyle name="Normal 6 12 3" xfId="13063"/>
    <cellStyle name="Normal 6 12 3 2" xfId="48281"/>
    <cellStyle name="Normal 6 12 4" xfId="39236"/>
    <cellStyle name="Normal 6 12 5" xfId="25670"/>
    <cellStyle name="Normal 6 13" xfId="5440"/>
    <cellStyle name="Normal 6 13 2" xfId="18071"/>
    <cellStyle name="Normal 6 13 2 2" xfId="53287"/>
    <cellStyle name="Normal 6 13 3" xfId="40690"/>
    <cellStyle name="Normal 6 13 4" xfId="30676"/>
    <cellStyle name="Normal 6 14" xfId="6896"/>
    <cellStyle name="Normal 6 14 2" xfId="19525"/>
    <cellStyle name="Normal 6 14 2 2" xfId="54741"/>
    <cellStyle name="Normal 6 14 3" xfId="42144"/>
    <cellStyle name="Normal 6 14 4" xfId="32130"/>
    <cellStyle name="Normal 6 15" xfId="8678"/>
    <cellStyle name="Normal 6 15 2" xfId="21301"/>
    <cellStyle name="Normal 6 15 2 2" xfId="56517"/>
    <cellStyle name="Normal 6 15 3" xfId="43920"/>
    <cellStyle name="Normal 6 15 4" xfId="33906"/>
    <cellStyle name="Normal 6 16" xfId="10734"/>
    <cellStyle name="Normal 6 16 2" xfId="23345"/>
    <cellStyle name="Normal 6 16 2 2" xfId="58561"/>
    <cellStyle name="Normal 6 16 3" xfId="45964"/>
    <cellStyle name="Normal 6 16 4" xfId="35950"/>
    <cellStyle name="Normal 6 17" xfId="14840"/>
    <cellStyle name="Normal 6 17 2" xfId="50057"/>
    <cellStyle name="Normal 6 17 3" xfId="27446"/>
    <cellStyle name="Normal 6 18" xfId="12254"/>
    <cellStyle name="Normal 6 18 2" xfId="47472"/>
    <cellStyle name="Normal 6 19" xfId="37459"/>
    <cellStyle name="Normal 6 2" xfId="639"/>
    <cellStyle name="Normal 6 2 10" xfId="3679"/>
    <cellStyle name="Normal 6 2 10 2" xfId="8403"/>
    <cellStyle name="Normal 6 2 10 2 2" xfId="21029"/>
    <cellStyle name="Normal 6 2 10 2 2 2" xfId="56245"/>
    <cellStyle name="Normal 6 2 10 2 3" xfId="43648"/>
    <cellStyle name="Normal 6 2 10 2 4" xfId="33634"/>
    <cellStyle name="Normal 6 2 10 3" xfId="10184"/>
    <cellStyle name="Normal 6 2 10 3 2" xfId="22805"/>
    <cellStyle name="Normal 6 2 10 3 2 2" xfId="58021"/>
    <cellStyle name="Normal 6 2 10 3 3" xfId="45424"/>
    <cellStyle name="Normal 6 2 10 3 4" xfId="35410"/>
    <cellStyle name="Normal 6 2 10 4" xfId="11980"/>
    <cellStyle name="Normal 6 2 10 4 2" xfId="24581"/>
    <cellStyle name="Normal 6 2 10 4 2 2" xfId="59797"/>
    <cellStyle name="Normal 6 2 10 4 3" xfId="47200"/>
    <cellStyle name="Normal 6 2 10 4 4" xfId="37186"/>
    <cellStyle name="Normal 6 2 10 5" xfId="16345"/>
    <cellStyle name="Normal 6 2 10 5 2" xfId="51561"/>
    <cellStyle name="Normal 6 2 10 5 3" xfId="28950"/>
    <cellStyle name="Normal 6 2 10 6" xfId="14567"/>
    <cellStyle name="Normal 6 2 10 6 2" xfId="49785"/>
    <cellStyle name="Normal 6 2 10 7" xfId="38964"/>
    <cellStyle name="Normal 6 2 10 8" xfId="27174"/>
    <cellStyle name="Normal 6 2 11" xfId="4011"/>
    <cellStyle name="Normal 6 2 11 2" xfId="16667"/>
    <cellStyle name="Normal 6 2 11 2 2" xfId="51883"/>
    <cellStyle name="Normal 6 2 11 2 3" xfId="29272"/>
    <cellStyle name="Normal 6 2 11 3" xfId="13113"/>
    <cellStyle name="Normal 6 2 11 3 2" xfId="48331"/>
    <cellStyle name="Normal 6 2 11 4" xfId="39286"/>
    <cellStyle name="Normal 6 2 11 5" xfId="25720"/>
    <cellStyle name="Normal 6 2 12" xfId="5490"/>
    <cellStyle name="Normal 6 2 12 2" xfId="18121"/>
    <cellStyle name="Normal 6 2 12 2 2" xfId="53337"/>
    <cellStyle name="Normal 6 2 12 3" xfId="40740"/>
    <cellStyle name="Normal 6 2 12 4" xfId="30726"/>
    <cellStyle name="Normal 6 2 13" xfId="6946"/>
    <cellStyle name="Normal 6 2 13 2" xfId="19575"/>
    <cellStyle name="Normal 6 2 13 2 2" xfId="54791"/>
    <cellStyle name="Normal 6 2 13 3" xfId="42194"/>
    <cellStyle name="Normal 6 2 13 4" xfId="32180"/>
    <cellStyle name="Normal 6 2 14" xfId="8728"/>
    <cellStyle name="Normal 6 2 14 2" xfId="21351"/>
    <cellStyle name="Normal 6 2 14 2 2" xfId="56567"/>
    <cellStyle name="Normal 6 2 14 3" xfId="43970"/>
    <cellStyle name="Normal 6 2 14 4" xfId="33956"/>
    <cellStyle name="Normal 6 2 15" xfId="10735"/>
    <cellStyle name="Normal 6 2 15 2" xfId="23346"/>
    <cellStyle name="Normal 6 2 15 2 2" xfId="58562"/>
    <cellStyle name="Normal 6 2 15 3" xfId="45965"/>
    <cellStyle name="Normal 6 2 15 4" xfId="35951"/>
    <cellStyle name="Normal 6 2 16" xfId="14890"/>
    <cellStyle name="Normal 6 2 16 2" xfId="50107"/>
    <cellStyle name="Normal 6 2 16 3" xfId="27496"/>
    <cellStyle name="Normal 6 2 17" xfId="12304"/>
    <cellStyle name="Normal 6 2 17 2" xfId="47522"/>
    <cellStyle name="Normal 6 2 18" xfId="37509"/>
    <cellStyle name="Normal 6 2 19" xfId="24911"/>
    <cellStyle name="Normal 6 2 2" xfId="640"/>
    <cellStyle name="Normal 6 2 20" xfId="60124"/>
    <cellStyle name="Normal 6 2 3" xfId="641"/>
    <cellStyle name="Normal 6 2 3 10" xfId="5491"/>
    <cellStyle name="Normal 6 2 3 10 2" xfId="18122"/>
    <cellStyle name="Normal 6 2 3 10 2 2" xfId="53338"/>
    <cellStyle name="Normal 6 2 3 10 3" xfId="40741"/>
    <cellStyle name="Normal 6 2 3 10 4" xfId="30727"/>
    <cellStyle name="Normal 6 2 3 11" xfId="6947"/>
    <cellStyle name="Normal 6 2 3 11 2" xfId="19576"/>
    <cellStyle name="Normal 6 2 3 11 2 2" xfId="54792"/>
    <cellStyle name="Normal 6 2 3 11 3" xfId="42195"/>
    <cellStyle name="Normal 6 2 3 11 4" xfId="32181"/>
    <cellStyle name="Normal 6 2 3 12" xfId="8729"/>
    <cellStyle name="Normal 6 2 3 12 2" xfId="21352"/>
    <cellStyle name="Normal 6 2 3 12 2 2" xfId="56568"/>
    <cellStyle name="Normal 6 2 3 12 3" xfId="43971"/>
    <cellStyle name="Normal 6 2 3 12 4" xfId="33957"/>
    <cellStyle name="Normal 6 2 3 13" xfId="10736"/>
    <cellStyle name="Normal 6 2 3 13 2" xfId="23347"/>
    <cellStyle name="Normal 6 2 3 13 2 2" xfId="58563"/>
    <cellStyle name="Normal 6 2 3 13 3" xfId="45966"/>
    <cellStyle name="Normal 6 2 3 13 4" xfId="35952"/>
    <cellStyle name="Normal 6 2 3 14" xfId="14891"/>
    <cellStyle name="Normal 6 2 3 14 2" xfId="50108"/>
    <cellStyle name="Normal 6 2 3 14 3" xfId="27497"/>
    <cellStyle name="Normal 6 2 3 15" xfId="12305"/>
    <cellStyle name="Normal 6 2 3 15 2" xfId="47523"/>
    <cellStyle name="Normal 6 2 3 16" xfId="37510"/>
    <cellStyle name="Normal 6 2 3 17" xfId="24912"/>
    <cellStyle name="Normal 6 2 3 18" xfId="60125"/>
    <cellStyle name="Normal 6 2 3 2" xfId="1809"/>
    <cellStyle name="Normal 6 2 3 2 10" xfId="7021"/>
    <cellStyle name="Normal 6 2 3 2 10 2" xfId="19648"/>
    <cellStyle name="Normal 6 2 3 2 10 2 2" xfId="54864"/>
    <cellStyle name="Normal 6 2 3 2 10 3" xfId="42267"/>
    <cellStyle name="Normal 6 2 3 2 10 4" xfId="32253"/>
    <cellStyle name="Normal 6 2 3 2 11" xfId="8802"/>
    <cellStyle name="Normal 6 2 3 2 11 2" xfId="21424"/>
    <cellStyle name="Normal 6 2 3 2 11 2 2" xfId="56640"/>
    <cellStyle name="Normal 6 2 3 2 11 3" xfId="44043"/>
    <cellStyle name="Normal 6 2 3 2 11 4" xfId="34029"/>
    <cellStyle name="Normal 6 2 3 2 12" xfId="10737"/>
    <cellStyle name="Normal 6 2 3 2 12 2" xfId="23348"/>
    <cellStyle name="Normal 6 2 3 2 12 2 2" xfId="58564"/>
    <cellStyle name="Normal 6 2 3 2 12 3" xfId="45967"/>
    <cellStyle name="Normal 6 2 3 2 12 4" xfId="35953"/>
    <cellStyle name="Normal 6 2 3 2 13" xfId="14963"/>
    <cellStyle name="Normal 6 2 3 2 13 2" xfId="50180"/>
    <cellStyle name="Normal 6 2 3 2 13 3" xfId="27569"/>
    <cellStyle name="Normal 6 2 3 2 14" xfId="12377"/>
    <cellStyle name="Normal 6 2 3 2 14 2" xfId="47595"/>
    <cellStyle name="Normal 6 2 3 2 15" xfId="37582"/>
    <cellStyle name="Normal 6 2 3 2 16" xfId="24984"/>
    <cellStyle name="Normal 6 2 3 2 17" xfId="60197"/>
    <cellStyle name="Normal 6 2 3 2 2" xfId="2407"/>
    <cellStyle name="Normal 6 2 3 2 2 10" xfId="10738"/>
    <cellStyle name="Normal 6 2 3 2 2 10 2" xfId="23349"/>
    <cellStyle name="Normal 6 2 3 2 2 10 2 2" xfId="58565"/>
    <cellStyle name="Normal 6 2 3 2 2 10 3" xfId="45968"/>
    <cellStyle name="Normal 6 2 3 2 2 10 4" xfId="35954"/>
    <cellStyle name="Normal 6 2 3 2 2 11" xfId="15118"/>
    <cellStyle name="Normal 6 2 3 2 2 11 2" xfId="50334"/>
    <cellStyle name="Normal 6 2 3 2 2 11 3" xfId="27723"/>
    <cellStyle name="Normal 6 2 3 2 2 12" xfId="12531"/>
    <cellStyle name="Normal 6 2 3 2 2 12 2" xfId="47749"/>
    <cellStyle name="Normal 6 2 3 2 2 13" xfId="37737"/>
    <cellStyle name="Normal 6 2 3 2 2 14" xfId="25138"/>
    <cellStyle name="Normal 6 2 3 2 2 15" xfId="60351"/>
    <cellStyle name="Normal 6 2 3 2 2 2" xfId="3253"/>
    <cellStyle name="Normal 6 2 3 2 2 2 10" xfId="25622"/>
    <cellStyle name="Normal 6 2 3 2 2 2 11" xfId="61157"/>
    <cellStyle name="Normal 6 2 3 2 2 2 2" xfId="5053"/>
    <cellStyle name="Normal 6 2 3 2 2 2 2 2" xfId="17700"/>
    <cellStyle name="Normal 6 2 3 2 2 2 2 2 2" xfId="52916"/>
    <cellStyle name="Normal 6 2 3 2 2 2 2 2 3" xfId="30305"/>
    <cellStyle name="Normal 6 2 3 2 2 2 2 3" xfId="14146"/>
    <cellStyle name="Normal 6 2 3 2 2 2 2 3 2" xfId="49364"/>
    <cellStyle name="Normal 6 2 3 2 2 2 2 4" xfId="40319"/>
    <cellStyle name="Normal 6 2 3 2 2 2 2 5" xfId="26753"/>
    <cellStyle name="Normal 6 2 3 2 2 2 3" xfId="6523"/>
    <cellStyle name="Normal 6 2 3 2 2 2 3 2" xfId="19154"/>
    <cellStyle name="Normal 6 2 3 2 2 2 3 2 2" xfId="54370"/>
    <cellStyle name="Normal 6 2 3 2 2 2 3 3" xfId="41773"/>
    <cellStyle name="Normal 6 2 3 2 2 2 3 4" xfId="31759"/>
    <cellStyle name="Normal 6 2 3 2 2 2 4" xfId="7982"/>
    <cellStyle name="Normal 6 2 3 2 2 2 4 2" xfId="20608"/>
    <cellStyle name="Normal 6 2 3 2 2 2 4 2 2" xfId="55824"/>
    <cellStyle name="Normal 6 2 3 2 2 2 4 3" xfId="43227"/>
    <cellStyle name="Normal 6 2 3 2 2 2 4 4" xfId="33213"/>
    <cellStyle name="Normal 6 2 3 2 2 2 5" xfId="9763"/>
    <cellStyle name="Normal 6 2 3 2 2 2 5 2" xfId="22384"/>
    <cellStyle name="Normal 6 2 3 2 2 2 5 2 2" xfId="57600"/>
    <cellStyle name="Normal 6 2 3 2 2 2 5 3" xfId="45003"/>
    <cellStyle name="Normal 6 2 3 2 2 2 5 4" xfId="34989"/>
    <cellStyle name="Normal 6 2 3 2 2 2 6" xfId="11557"/>
    <cellStyle name="Normal 6 2 3 2 2 2 6 2" xfId="24160"/>
    <cellStyle name="Normal 6 2 3 2 2 2 6 2 2" xfId="59376"/>
    <cellStyle name="Normal 6 2 3 2 2 2 6 3" xfId="46779"/>
    <cellStyle name="Normal 6 2 3 2 2 2 6 4" xfId="36765"/>
    <cellStyle name="Normal 6 2 3 2 2 2 7" xfId="15924"/>
    <cellStyle name="Normal 6 2 3 2 2 2 7 2" xfId="51140"/>
    <cellStyle name="Normal 6 2 3 2 2 2 7 3" xfId="28529"/>
    <cellStyle name="Normal 6 2 3 2 2 2 8" xfId="13015"/>
    <cellStyle name="Normal 6 2 3 2 2 2 8 2" xfId="48233"/>
    <cellStyle name="Normal 6 2 3 2 2 2 9" xfId="38543"/>
    <cellStyle name="Normal 6 2 3 2 2 3" xfId="3582"/>
    <cellStyle name="Normal 6 2 3 2 2 3 10" xfId="27078"/>
    <cellStyle name="Normal 6 2 3 2 2 3 11" xfId="61482"/>
    <cellStyle name="Normal 6 2 3 2 2 3 2" xfId="5378"/>
    <cellStyle name="Normal 6 2 3 2 2 3 2 2" xfId="18025"/>
    <cellStyle name="Normal 6 2 3 2 2 3 2 2 2" xfId="53241"/>
    <cellStyle name="Normal 6 2 3 2 2 3 2 3" xfId="40644"/>
    <cellStyle name="Normal 6 2 3 2 2 3 2 4" xfId="30630"/>
    <cellStyle name="Normal 6 2 3 2 2 3 3" xfId="6848"/>
    <cellStyle name="Normal 6 2 3 2 2 3 3 2" xfId="19479"/>
    <cellStyle name="Normal 6 2 3 2 2 3 3 2 2" xfId="54695"/>
    <cellStyle name="Normal 6 2 3 2 2 3 3 3" xfId="42098"/>
    <cellStyle name="Normal 6 2 3 2 2 3 3 4" xfId="32084"/>
    <cellStyle name="Normal 6 2 3 2 2 3 4" xfId="8307"/>
    <cellStyle name="Normal 6 2 3 2 2 3 4 2" xfId="20933"/>
    <cellStyle name="Normal 6 2 3 2 2 3 4 2 2" xfId="56149"/>
    <cellStyle name="Normal 6 2 3 2 2 3 4 3" xfId="43552"/>
    <cellStyle name="Normal 6 2 3 2 2 3 4 4" xfId="33538"/>
    <cellStyle name="Normal 6 2 3 2 2 3 5" xfId="10088"/>
    <cellStyle name="Normal 6 2 3 2 2 3 5 2" xfId="22709"/>
    <cellStyle name="Normal 6 2 3 2 2 3 5 2 2" xfId="57925"/>
    <cellStyle name="Normal 6 2 3 2 2 3 5 3" xfId="45328"/>
    <cellStyle name="Normal 6 2 3 2 2 3 5 4" xfId="35314"/>
    <cellStyle name="Normal 6 2 3 2 2 3 6" xfId="11882"/>
    <cellStyle name="Normal 6 2 3 2 2 3 6 2" xfId="24485"/>
    <cellStyle name="Normal 6 2 3 2 2 3 6 2 2" xfId="59701"/>
    <cellStyle name="Normal 6 2 3 2 2 3 6 3" xfId="47104"/>
    <cellStyle name="Normal 6 2 3 2 2 3 6 4" xfId="37090"/>
    <cellStyle name="Normal 6 2 3 2 2 3 7" xfId="16249"/>
    <cellStyle name="Normal 6 2 3 2 2 3 7 2" xfId="51465"/>
    <cellStyle name="Normal 6 2 3 2 2 3 7 3" xfId="28854"/>
    <cellStyle name="Normal 6 2 3 2 2 3 8" xfId="14471"/>
    <cellStyle name="Normal 6 2 3 2 2 3 8 2" xfId="49689"/>
    <cellStyle name="Normal 6 2 3 2 2 3 9" xfId="38868"/>
    <cellStyle name="Normal 6 2 3 2 2 4" xfId="2743"/>
    <cellStyle name="Normal 6 2 3 2 2 4 10" xfId="26269"/>
    <cellStyle name="Normal 6 2 3 2 2 4 11" xfId="60673"/>
    <cellStyle name="Normal 6 2 3 2 2 4 2" xfId="4569"/>
    <cellStyle name="Normal 6 2 3 2 2 4 2 2" xfId="17216"/>
    <cellStyle name="Normal 6 2 3 2 2 4 2 2 2" xfId="52432"/>
    <cellStyle name="Normal 6 2 3 2 2 4 2 3" xfId="39835"/>
    <cellStyle name="Normal 6 2 3 2 2 4 2 4" xfId="29821"/>
    <cellStyle name="Normal 6 2 3 2 2 4 3" xfId="6039"/>
    <cellStyle name="Normal 6 2 3 2 2 4 3 2" xfId="18670"/>
    <cellStyle name="Normal 6 2 3 2 2 4 3 2 2" xfId="53886"/>
    <cellStyle name="Normal 6 2 3 2 2 4 3 3" xfId="41289"/>
    <cellStyle name="Normal 6 2 3 2 2 4 3 4" xfId="31275"/>
    <cellStyle name="Normal 6 2 3 2 2 4 4" xfId="7498"/>
    <cellStyle name="Normal 6 2 3 2 2 4 4 2" xfId="20124"/>
    <cellStyle name="Normal 6 2 3 2 2 4 4 2 2" xfId="55340"/>
    <cellStyle name="Normal 6 2 3 2 2 4 4 3" xfId="42743"/>
    <cellStyle name="Normal 6 2 3 2 2 4 4 4" xfId="32729"/>
    <cellStyle name="Normal 6 2 3 2 2 4 5" xfId="9279"/>
    <cellStyle name="Normal 6 2 3 2 2 4 5 2" xfId="21900"/>
    <cellStyle name="Normal 6 2 3 2 2 4 5 2 2" xfId="57116"/>
    <cellStyle name="Normal 6 2 3 2 2 4 5 3" xfId="44519"/>
    <cellStyle name="Normal 6 2 3 2 2 4 5 4" xfId="34505"/>
    <cellStyle name="Normal 6 2 3 2 2 4 6" xfId="11073"/>
    <cellStyle name="Normal 6 2 3 2 2 4 6 2" xfId="23676"/>
    <cellStyle name="Normal 6 2 3 2 2 4 6 2 2" xfId="58892"/>
    <cellStyle name="Normal 6 2 3 2 2 4 6 3" xfId="46295"/>
    <cellStyle name="Normal 6 2 3 2 2 4 6 4" xfId="36281"/>
    <cellStyle name="Normal 6 2 3 2 2 4 7" xfId="15440"/>
    <cellStyle name="Normal 6 2 3 2 2 4 7 2" xfId="50656"/>
    <cellStyle name="Normal 6 2 3 2 2 4 7 3" xfId="28045"/>
    <cellStyle name="Normal 6 2 3 2 2 4 8" xfId="13662"/>
    <cellStyle name="Normal 6 2 3 2 2 4 8 2" xfId="48880"/>
    <cellStyle name="Normal 6 2 3 2 2 4 9" xfId="38059"/>
    <cellStyle name="Normal 6 2 3 2 2 5" xfId="3907"/>
    <cellStyle name="Normal 6 2 3 2 2 5 2" xfId="8630"/>
    <cellStyle name="Normal 6 2 3 2 2 5 2 2" xfId="21256"/>
    <cellStyle name="Normal 6 2 3 2 2 5 2 2 2" xfId="56472"/>
    <cellStyle name="Normal 6 2 3 2 2 5 2 3" xfId="43875"/>
    <cellStyle name="Normal 6 2 3 2 2 5 2 4" xfId="33861"/>
    <cellStyle name="Normal 6 2 3 2 2 5 3" xfId="10411"/>
    <cellStyle name="Normal 6 2 3 2 2 5 3 2" xfId="23032"/>
    <cellStyle name="Normal 6 2 3 2 2 5 3 2 2" xfId="58248"/>
    <cellStyle name="Normal 6 2 3 2 2 5 3 3" xfId="45651"/>
    <cellStyle name="Normal 6 2 3 2 2 5 3 4" xfId="35637"/>
    <cellStyle name="Normal 6 2 3 2 2 5 4" xfId="12207"/>
    <cellStyle name="Normal 6 2 3 2 2 5 4 2" xfId="24808"/>
    <cellStyle name="Normal 6 2 3 2 2 5 4 2 2" xfId="60024"/>
    <cellStyle name="Normal 6 2 3 2 2 5 4 3" xfId="47427"/>
    <cellStyle name="Normal 6 2 3 2 2 5 4 4" xfId="37413"/>
    <cellStyle name="Normal 6 2 3 2 2 5 5" xfId="16572"/>
    <cellStyle name="Normal 6 2 3 2 2 5 5 2" xfId="51788"/>
    <cellStyle name="Normal 6 2 3 2 2 5 5 3" xfId="29177"/>
    <cellStyle name="Normal 6 2 3 2 2 5 6" xfId="14794"/>
    <cellStyle name="Normal 6 2 3 2 2 5 6 2" xfId="50012"/>
    <cellStyle name="Normal 6 2 3 2 2 5 7" xfId="39191"/>
    <cellStyle name="Normal 6 2 3 2 2 5 8" xfId="27401"/>
    <cellStyle name="Normal 6 2 3 2 2 6" xfId="4247"/>
    <cellStyle name="Normal 6 2 3 2 2 6 2" xfId="16894"/>
    <cellStyle name="Normal 6 2 3 2 2 6 2 2" xfId="52110"/>
    <cellStyle name="Normal 6 2 3 2 2 6 2 3" xfId="29499"/>
    <cellStyle name="Normal 6 2 3 2 2 6 3" xfId="13340"/>
    <cellStyle name="Normal 6 2 3 2 2 6 3 2" xfId="48558"/>
    <cellStyle name="Normal 6 2 3 2 2 6 4" xfId="39513"/>
    <cellStyle name="Normal 6 2 3 2 2 6 5" xfId="25947"/>
    <cellStyle name="Normal 6 2 3 2 2 7" xfId="5717"/>
    <cellStyle name="Normal 6 2 3 2 2 7 2" xfId="18348"/>
    <cellStyle name="Normal 6 2 3 2 2 7 2 2" xfId="53564"/>
    <cellStyle name="Normal 6 2 3 2 2 7 3" xfId="40967"/>
    <cellStyle name="Normal 6 2 3 2 2 7 4" xfId="30953"/>
    <cellStyle name="Normal 6 2 3 2 2 8" xfId="7176"/>
    <cellStyle name="Normal 6 2 3 2 2 8 2" xfId="19802"/>
    <cellStyle name="Normal 6 2 3 2 2 8 2 2" xfId="55018"/>
    <cellStyle name="Normal 6 2 3 2 2 8 3" xfId="42421"/>
    <cellStyle name="Normal 6 2 3 2 2 8 4" xfId="32407"/>
    <cellStyle name="Normal 6 2 3 2 2 9" xfId="8957"/>
    <cellStyle name="Normal 6 2 3 2 2 9 2" xfId="21578"/>
    <cellStyle name="Normal 6 2 3 2 2 9 2 2" xfId="56794"/>
    <cellStyle name="Normal 6 2 3 2 2 9 3" xfId="44197"/>
    <cellStyle name="Normal 6 2 3 2 2 9 4" xfId="34183"/>
    <cellStyle name="Normal 6 2 3 2 3" xfId="3093"/>
    <cellStyle name="Normal 6 2 3 2 3 10" xfId="25465"/>
    <cellStyle name="Normal 6 2 3 2 3 11" xfId="61000"/>
    <cellStyle name="Normal 6 2 3 2 3 2" xfId="4896"/>
    <cellStyle name="Normal 6 2 3 2 3 2 2" xfId="17543"/>
    <cellStyle name="Normal 6 2 3 2 3 2 2 2" xfId="52759"/>
    <cellStyle name="Normal 6 2 3 2 3 2 2 3" xfId="30148"/>
    <cellStyle name="Normal 6 2 3 2 3 2 3" xfId="13989"/>
    <cellStyle name="Normal 6 2 3 2 3 2 3 2" xfId="49207"/>
    <cellStyle name="Normal 6 2 3 2 3 2 4" xfId="40162"/>
    <cellStyle name="Normal 6 2 3 2 3 2 5" xfId="26596"/>
    <cellStyle name="Normal 6 2 3 2 3 3" xfId="6366"/>
    <cellStyle name="Normal 6 2 3 2 3 3 2" xfId="18997"/>
    <cellStyle name="Normal 6 2 3 2 3 3 2 2" xfId="54213"/>
    <cellStyle name="Normal 6 2 3 2 3 3 3" xfId="41616"/>
    <cellStyle name="Normal 6 2 3 2 3 3 4" xfId="31602"/>
    <cellStyle name="Normal 6 2 3 2 3 4" xfId="7825"/>
    <cellStyle name="Normal 6 2 3 2 3 4 2" xfId="20451"/>
    <cellStyle name="Normal 6 2 3 2 3 4 2 2" xfId="55667"/>
    <cellStyle name="Normal 6 2 3 2 3 4 3" xfId="43070"/>
    <cellStyle name="Normal 6 2 3 2 3 4 4" xfId="33056"/>
    <cellStyle name="Normal 6 2 3 2 3 5" xfId="9606"/>
    <cellStyle name="Normal 6 2 3 2 3 5 2" xfId="22227"/>
    <cellStyle name="Normal 6 2 3 2 3 5 2 2" xfId="57443"/>
    <cellStyle name="Normal 6 2 3 2 3 5 3" xfId="44846"/>
    <cellStyle name="Normal 6 2 3 2 3 5 4" xfId="34832"/>
    <cellStyle name="Normal 6 2 3 2 3 6" xfId="11400"/>
    <cellStyle name="Normal 6 2 3 2 3 6 2" xfId="24003"/>
    <cellStyle name="Normal 6 2 3 2 3 6 2 2" xfId="59219"/>
    <cellStyle name="Normal 6 2 3 2 3 6 3" xfId="46622"/>
    <cellStyle name="Normal 6 2 3 2 3 6 4" xfId="36608"/>
    <cellStyle name="Normal 6 2 3 2 3 7" xfId="15767"/>
    <cellStyle name="Normal 6 2 3 2 3 7 2" xfId="50983"/>
    <cellStyle name="Normal 6 2 3 2 3 7 3" xfId="28372"/>
    <cellStyle name="Normal 6 2 3 2 3 8" xfId="12858"/>
    <cellStyle name="Normal 6 2 3 2 3 8 2" xfId="48076"/>
    <cellStyle name="Normal 6 2 3 2 3 9" xfId="38386"/>
    <cellStyle name="Normal 6 2 3 2 4" xfId="2919"/>
    <cellStyle name="Normal 6 2 3 2 4 10" xfId="25306"/>
    <cellStyle name="Normal 6 2 3 2 4 11" xfId="60841"/>
    <cellStyle name="Normal 6 2 3 2 4 2" xfId="4737"/>
    <cellStyle name="Normal 6 2 3 2 4 2 2" xfId="17384"/>
    <cellStyle name="Normal 6 2 3 2 4 2 2 2" xfId="52600"/>
    <cellStyle name="Normal 6 2 3 2 4 2 2 3" xfId="29989"/>
    <cellStyle name="Normal 6 2 3 2 4 2 3" xfId="13830"/>
    <cellStyle name="Normal 6 2 3 2 4 2 3 2" xfId="49048"/>
    <cellStyle name="Normal 6 2 3 2 4 2 4" xfId="40003"/>
    <cellStyle name="Normal 6 2 3 2 4 2 5" xfId="26437"/>
    <cellStyle name="Normal 6 2 3 2 4 3" xfId="6207"/>
    <cellStyle name="Normal 6 2 3 2 4 3 2" xfId="18838"/>
    <cellStyle name="Normal 6 2 3 2 4 3 2 2" xfId="54054"/>
    <cellStyle name="Normal 6 2 3 2 4 3 3" xfId="41457"/>
    <cellStyle name="Normal 6 2 3 2 4 3 4" xfId="31443"/>
    <cellStyle name="Normal 6 2 3 2 4 4" xfId="7666"/>
    <cellStyle name="Normal 6 2 3 2 4 4 2" xfId="20292"/>
    <cellStyle name="Normal 6 2 3 2 4 4 2 2" xfId="55508"/>
    <cellStyle name="Normal 6 2 3 2 4 4 3" xfId="42911"/>
    <cellStyle name="Normal 6 2 3 2 4 4 4" xfId="32897"/>
    <cellStyle name="Normal 6 2 3 2 4 5" xfId="9447"/>
    <cellStyle name="Normal 6 2 3 2 4 5 2" xfId="22068"/>
    <cellStyle name="Normal 6 2 3 2 4 5 2 2" xfId="57284"/>
    <cellStyle name="Normal 6 2 3 2 4 5 3" xfId="44687"/>
    <cellStyle name="Normal 6 2 3 2 4 5 4" xfId="34673"/>
    <cellStyle name="Normal 6 2 3 2 4 6" xfId="11241"/>
    <cellStyle name="Normal 6 2 3 2 4 6 2" xfId="23844"/>
    <cellStyle name="Normal 6 2 3 2 4 6 2 2" xfId="59060"/>
    <cellStyle name="Normal 6 2 3 2 4 6 3" xfId="46463"/>
    <cellStyle name="Normal 6 2 3 2 4 6 4" xfId="36449"/>
    <cellStyle name="Normal 6 2 3 2 4 7" xfId="15608"/>
    <cellStyle name="Normal 6 2 3 2 4 7 2" xfId="50824"/>
    <cellStyle name="Normal 6 2 3 2 4 7 3" xfId="28213"/>
    <cellStyle name="Normal 6 2 3 2 4 8" xfId="12699"/>
    <cellStyle name="Normal 6 2 3 2 4 8 2" xfId="47917"/>
    <cellStyle name="Normal 6 2 3 2 4 9" xfId="38227"/>
    <cellStyle name="Normal 6 2 3 2 5" xfId="3428"/>
    <cellStyle name="Normal 6 2 3 2 5 10" xfId="26924"/>
    <cellStyle name="Normal 6 2 3 2 5 11" xfId="61328"/>
    <cellStyle name="Normal 6 2 3 2 5 2" xfId="5224"/>
    <cellStyle name="Normal 6 2 3 2 5 2 2" xfId="17871"/>
    <cellStyle name="Normal 6 2 3 2 5 2 2 2" xfId="53087"/>
    <cellStyle name="Normal 6 2 3 2 5 2 3" xfId="40490"/>
    <cellStyle name="Normal 6 2 3 2 5 2 4" xfId="30476"/>
    <cellStyle name="Normal 6 2 3 2 5 3" xfId="6694"/>
    <cellStyle name="Normal 6 2 3 2 5 3 2" xfId="19325"/>
    <cellStyle name="Normal 6 2 3 2 5 3 2 2" xfId="54541"/>
    <cellStyle name="Normal 6 2 3 2 5 3 3" xfId="41944"/>
    <cellStyle name="Normal 6 2 3 2 5 3 4" xfId="31930"/>
    <cellStyle name="Normal 6 2 3 2 5 4" xfId="8153"/>
    <cellStyle name="Normal 6 2 3 2 5 4 2" xfId="20779"/>
    <cellStyle name="Normal 6 2 3 2 5 4 2 2" xfId="55995"/>
    <cellStyle name="Normal 6 2 3 2 5 4 3" xfId="43398"/>
    <cellStyle name="Normal 6 2 3 2 5 4 4" xfId="33384"/>
    <cellStyle name="Normal 6 2 3 2 5 5" xfId="9934"/>
    <cellStyle name="Normal 6 2 3 2 5 5 2" xfId="22555"/>
    <cellStyle name="Normal 6 2 3 2 5 5 2 2" xfId="57771"/>
    <cellStyle name="Normal 6 2 3 2 5 5 3" xfId="45174"/>
    <cellStyle name="Normal 6 2 3 2 5 5 4" xfId="35160"/>
    <cellStyle name="Normal 6 2 3 2 5 6" xfId="11728"/>
    <cellStyle name="Normal 6 2 3 2 5 6 2" xfId="24331"/>
    <cellStyle name="Normal 6 2 3 2 5 6 2 2" xfId="59547"/>
    <cellStyle name="Normal 6 2 3 2 5 6 3" xfId="46950"/>
    <cellStyle name="Normal 6 2 3 2 5 6 4" xfId="36936"/>
    <cellStyle name="Normal 6 2 3 2 5 7" xfId="16095"/>
    <cellStyle name="Normal 6 2 3 2 5 7 2" xfId="51311"/>
    <cellStyle name="Normal 6 2 3 2 5 7 3" xfId="28700"/>
    <cellStyle name="Normal 6 2 3 2 5 8" xfId="14317"/>
    <cellStyle name="Normal 6 2 3 2 5 8 2" xfId="49535"/>
    <cellStyle name="Normal 6 2 3 2 5 9" xfId="38714"/>
    <cellStyle name="Normal 6 2 3 2 6" xfId="2588"/>
    <cellStyle name="Normal 6 2 3 2 6 10" xfId="26115"/>
    <cellStyle name="Normal 6 2 3 2 6 11" xfId="60519"/>
    <cellStyle name="Normal 6 2 3 2 6 2" xfId="4415"/>
    <cellStyle name="Normal 6 2 3 2 6 2 2" xfId="17062"/>
    <cellStyle name="Normal 6 2 3 2 6 2 2 2" xfId="52278"/>
    <cellStyle name="Normal 6 2 3 2 6 2 3" xfId="39681"/>
    <cellStyle name="Normal 6 2 3 2 6 2 4" xfId="29667"/>
    <cellStyle name="Normal 6 2 3 2 6 3" xfId="5885"/>
    <cellStyle name="Normal 6 2 3 2 6 3 2" xfId="18516"/>
    <cellStyle name="Normal 6 2 3 2 6 3 2 2" xfId="53732"/>
    <cellStyle name="Normal 6 2 3 2 6 3 3" xfId="41135"/>
    <cellStyle name="Normal 6 2 3 2 6 3 4" xfId="31121"/>
    <cellStyle name="Normal 6 2 3 2 6 4" xfId="7344"/>
    <cellStyle name="Normal 6 2 3 2 6 4 2" xfId="19970"/>
    <cellStyle name="Normal 6 2 3 2 6 4 2 2" xfId="55186"/>
    <cellStyle name="Normal 6 2 3 2 6 4 3" xfId="42589"/>
    <cellStyle name="Normal 6 2 3 2 6 4 4" xfId="32575"/>
    <cellStyle name="Normal 6 2 3 2 6 5" xfId="9125"/>
    <cellStyle name="Normal 6 2 3 2 6 5 2" xfId="21746"/>
    <cellStyle name="Normal 6 2 3 2 6 5 2 2" xfId="56962"/>
    <cellStyle name="Normal 6 2 3 2 6 5 3" xfId="44365"/>
    <cellStyle name="Normal 6 2 3 2 6 5 4" xfId="34351"/>
    <cellStyle name="Normal 6 2 3 2 6 6" xfId="10919"/>
    <cellStyle name="Normal 6 2 3 2 6 6 2" xfId="23522"/>
    <cellStyle name="Normal 6 2 3 2 6 6 2 2" xfId="58738"/>
    <cellStyle name="Normal 6 2 3 2 6 6 3" xfId="46141"/>
    <cellStyle name="Normal 6 2 3 2 6 6 4" xfId="36127"/>
    <cellStyle name="Normal 6 2 3 2 6 7" xfId="15286"/>
    <cellStyle name="Normal 6 2 3 2 6 7 2" xfId="50502"/>
    <cellStyle name="Normal 6 2 3 2 6 7 3" xfId="27891"/>
    <cellStyle name="Normal 6 2 3 2 6 8" xfId="13508"/>
    <cellStyle name="Normal 6 2 3 2 6 8 2" xfId="48726"/>
    <cellStyle name="Normal 6 2 3 2 6 9" xfId="37905"/>
    <cellStyle name="Normal 6 2 3 2 7" xfId="3752"/>
    <cellStyle name="Normal 6 2 3 2 7 2" xfId="8476"/>
    <cellStyle name="Normal 6 2 3 2 7 2 2" xfId="21102"/>
    <cellStyle name="Normal 6 2 3 2 7 2 2 2" xfId="56318"/>
    <cellStyle name="Normal 6 2 3 2 7 2 3" xfId="43721"/>
    <cellStyle name="Normal 6 2 3 2 7 2 4" xfId="33707"/>
    <cellStyle name="Normal 6 2 3 2 7 3" xfId="10257"/>
    <cellStyle name="Normal 6 2 3 2 7 3 2" xfId="22878"/>
    <cellStyle name="Normal 6 2 3 2 7 3 2 2" xfId="58094"/>
    <cellStyle name="Normal 6 2 3 2 7 3 3" xfId="45497"/>
    <cellStyle name="Normal 6 2 3 2 7 3 4" xfId="35483"/>
    <cellStyle name="Normal 6 2 3 2 7 4" xfId="12053"/>
    <cellStyle name="Normal 6 2 3 2 7 4 2" xfId="24654"/>
    <cellStyle name="Normal 6 2 3 2 7 4 2 2" xfId="59870"/>
    <cellStyle name="Normal 6 2 3 2 7 4 3" xfId="47273"/>
    <cellStyle name="Normal 6 2 3 2 7 4 4" xfId="37259"/>
    <cellStyle name="Normal 6 2 3 2 7 5" xfId="16418"/>
    <cellStyle name="Normal 6 2 3 2 7 5 2" xfId="51634"/>
    <cellStyle name="Normal 6 2 3 2 7 5 3" xfId="29023"/>
    <cellStyle name="Normal 6 2 3 2 7 6" xfId="14640"/>
    <cellStyle name="Normal 6 2 3 2 7 6 2" xfId="49858"/>
    <cellStyle name="Normal 6 2 3 2 7 7" xfId="39037"/>
    <cellStyle name="Normal 6 2 3 2 7 8" xfId="27247"/>
    <cellStyle name="Normal 6 2 3 2 8" xfId="4090"/>
    <cellStyle name="Normal 6 2 3 2 8 2" xfId="16740"/>
    <cellStyle name="Normal 6 2 3 2 8 2 2" xfId="51956"/>
    <cellStyle name="Normal 6 2 3 2 8 2 3" xfId="29345"/>
    <cellStyle name="Normal 6 2 3 2 8 3" xfId="13186"/>
    <cellStyle name="Normal 6 2 3 2 8 3 2" xfId="48404"/>
    <cellStyle name="Normal 6 2 3 2 8 4" xfId="39359"/>
    <cellStyle name="Normal 6 2 3 2 8 5" xfId="25793"/>
    <cellStyle name="Normal 6 2 3 2 9" xfId="5563"/>
    <cellStyle name="Normal 6 2 3 2 9 2" xfId="18194"/>
    <cellStyle name="Normal 6 2 3 2 9 2 2" xfId="53410"/>
    <cellStyle name="Normal 6 2 3 2 9 3" xfId="40813"/>
    <cellStyle name="Normal 6 2 3 2 9 4" xfId="30799"/>
    <cellStyle name="Normal 6 2 3 3" xfId="2332"/>
    <cellStyle name="Normal 6 2 3 3 10" xfId="10739"/>
    <cellStyle name="Normal 6 2 3 3 10 2" xfId="23350"/>
    <cellStyle name="Normal 6 2 3 3 10 2 2" xfId="58566"/>
    <cellStyle name="Normal 6 2 3 3 10 3" xfId="45969"/>
    <cellStyle name="Normal 6 2 3 3 10 4" xfId="35955"/>
    <cellStyle name="Normal 6 2 3 3 11" xfId="15044"/>
    <cellStyle name="Normal 6 2 3 3 11 2" xfId="50260"/>
    <cellStyle name="Normal 6 2 3 3 11 3" xfId="27649"/>
    <cellStyle name="Normal 6 2 3 3 12" xfId="12457"/>
    <cellStyle name="Normal 6 2 3 3 12 2" xfId="47675"/>
    <cellStyle name="Normal 6 2 3 3 13" xfId="37663"/>
    <cellStyle name="Normal 6 2 3 3 14" xfId="25064"/>
    <cellStyle name="Normal 6 2 3 3 15" xfId="60277"/>
    <cellStyle name="Normal 6 2 3 3 2" xfId="3179"/>
    <cellStyle name="Normal 6 2 3 3 2 10" xfId="25548"/>
    <cellStyle name="Normal 6 2 3 3 2 11" xfId="61083"/>
    <cellStyle name="Normal 6 2 3 3 2 2" xfId="4979"/>
    <cellStyle name="Normal 6 2 3 3 2 2 2" xfId="17626"/>
    <cellStyle name="Normal 6 2 3 3 2 2 2 2" xfId="52842"/>
    <cellStyle name="Normal 6 2 3 3 2 2 2 3" xfId="30231"/>
    <cellStyle name="Normal 6 2 3 3 2 2 3" xfId="14072"/>
    <cellStyle name="Normal 6 2 3 3 2 2 3 2" xfId="49290"/>
    <cellStyle name="Normal 6 2 3 3 2 2 4" xfId="40245"/>
    <cellStyle name="Normal 6 2 3 3 2 2 5" xfId="26679"/>
    <cellStyle name="Normal 6 2 3 3 2 3" xfId="6449"/>
    <cellStyle name="Normal 6 2 3 3 2 3 2" xfId="19080"/>
    <cellStyle name="Normal 6 2 3 3 2 3 2 2" xfId="54296"/>
    <cellStyle name="Normal 6 2 3 3 2 3 3" xfId="41699"/>
    <cellStyle name="Normal 6 2 3 3 2 3 4" xfId="31685"/>
    <cellStyle name="Normal 6 2 3 3 2 4" xfId="7908"/>
    <cellStyle name="Normal 6 2 3 3 2 4 2" xfId="20534"/>
    <cellStyle name="Normal 6 2 3 3 2 4 2 2" xfId="55750"/>
    <cellStyle name="Normal 6 2 3 3 2 4 3" xfId="43153"/>
    <cellStyle name="Normal 6 2 3 3 2 4 4" xfId="33139"/>
    <cellStyle name="Normal 6 2 3 3 2 5" xfId="9689"/>
    <cellStyle name="Normal 6 2 3 3 2 5 2" xfId="22310"/>
    <cellStyle name="Normal 6 2 3 3 2 5 2 2" xfId="57526"/>
    <cellStyle name="Normal 6 2 3 3 2 5 3" xfId="44929"/>
    <cellStyle name="Normal 6 2 3 3 2 5 4" xfId="34915"/>
    <cellStyle name="Normal 6 2 3 3 2 6" xfId="11483"/>
    <cellStyle name="Normal 6 2 3 3 2 6 2" xfId="24086"/>
    <cellStyle name="Normal 6 2 3 3 2 6 2 2" xfId="59302"/>
    <cellStyle name="Normal 6 2 3 3 2 6 3" xfId="46705"/>
    <cellStyle name="Normal 6 2 3 3 2 6 4" xfId="36691"/>
    <cellStyle name="Normal 6 2 3 3 2 7" xfId="15850"/>
    <cellStyle name="Normal 6 2 3 3 2 7 2" xfId="51066"/>
    <cellStyle name="Normal 6 2 3 3 2 7 3" xfId="28455"/>
    <cellStyle name="Normal 6 2 3 3 2 8" xfId="12941"/>
    <cellStyle name="Normal 6 2 3 3 2 8 2" xfId="48159"/>
    <cellStyle name="Normal 6 2 3 3 2 9" xfId="38469"/>
    <cellStyle name="Normal 6 2 3 3 3" xfId="3508"/>
    <cellStyle name="Normal 6 2 3 3 3 10" xfId="27004"/>
    <cellStyle name="Normal 6 2 3 3 3 11" xfId="61408"/>
    <cellStyle name="Normal 6 2 3 3 3 2" xfId="5304"/>
    <cellStyle name="Normal 6 2 3 3 3 2 2" xfId="17951"/>
    <cellStyle name="Normal 6 2 3 3 3 2 2 2" xfId="53167"/>
    <cellStyle name="Normal 6 2 3 3 3 2 3" xfId="40570"/>
    <cellStyle name="Normal 6 2 3 3 3 2 4" xfId="30556"/>
    <cellStyle name="Normal 6 2 3 3 3 3" xfId="6774"/>
    <cellStyle name="Normal 6 2 3 3 3 3 2" xfId="19405"/>
    <cellStyle name="Normal 6 2 3 3 3 3 2 2" xfId="54621"/>
    <cellStyle name="Normal 6 2 3 3 3 3 3" xfId="42024"/>
    <cellStyle name="Normal 6 2 3 3 3 3 4" xfId="32010"/>
    <cellStyle name="Normal 6 2 3 3 3 4" xfId="8233"/>
    <cellStyle name="Normal 6 2 3 3 3 4 2" xfId="20859"/>
    <cellStyle name="Normal 6 2 3 3 3 4 2 2" xfId="56075"/>
    <cellStyle name="Normal 6 2 3 3 3 4 3" xfId="43478"/>
    <cellStyle name="Normal 6 2 3 3 3 4 4" xfId="33464"/>
    <cellStyle name="Normal 6 2 3 3 3 5" xfId="10014"/>
    <cellStyle name="Normal 6 2 3 3 3 5 2" xfId="22635"/>
    <cellStyle name="Normal 6 2 3 3 3 5 2 2" xfId="57851"/>
    <cellStyle name="Normal 6 2 3 3 3 5 3" xfId="45254"/>
    <cellStyle name="Normal 6 2 3 3 3 5 4" xfId="35240"/>
    <cellStyle name="Normal 6 2 3 3 3 6" xfId="11808"/>
    <cellStyle name="Normal 6 2 3 3 3 6 2" xfId="24411"/>
    <cellStyle name="Normal 6 2 3 3 3 6 2 2" xfId="59627"/>
    <cellStyle name="Normal 6 2 3 3 3 6 3" xfId="47030"/>
    <cellStyle name="Normal 6 2 3 3 3 6 4" xfId="37016"/>
    <cellStyle name="Normal 6 2 3 3 3 7" xfId="16175"/>
    <cellStyle name="Normal 6 2 3 3 3 7 2" xfId="51391"/>
    <cellStyle name="Normal 6 2 3 3 3 7 3" xfId="28780"/>
    <cellStyle name="Normal 6 2 3 3 3 8" xfId="14397"/>
    <cellStyle name="Normal 6 2 3 3 3 8 2" xfId="49615"/>
    <cellStyle name="Normal 6 2 3 3 3 9" xfId="38794"/>
    <cellStyle name="Normal 6 2 3 3 4" xfId="2669"/>
    <cellStyle name="Normal 6 2 3 3 4 10" xfId="26195"/>
    <cellStyle name="Normal 6 2 3 3 4 11" xfId="60599"/>
    <cellStyle name="Normal 6 2 3 3 4 2" xfId="4495"/>
    <cellStyle name="Normal 6 2 3 3 4 2 2" xfId="17142"/>
    <cellStyle name="Normal 6 2 3 3 4 2 2 2" xfId="52358"/>
    <cellStyle name="Normal 6 2 3 3 4 2 3" xfId="39761"/>
    <cellStyle name="Normal 6 2 3 3 4 2 4" xfId="29747"/>
    <cellStyle name="Normal 6 2 3 3 4 3" xfId="5965"/>
    <cellStyle name="Normal 6 2 3 3 4 3 2" xfId="18596"/>
    <cellStyle name="Normal 6 2 3 3 4 3 2 2" xfId="53812"/>
    <cellStyle name="Normal 6 2 3 3 4 3 3" xfId="41215"/>
    <cellStyle name="Normal 6 2 3 3 4 3 4" xfId="31201"/>
    <cellStyle name="Normal 6 2 3 3 4 4" xfId="7424"/>
    <cellStyle name="Normal 6 2 3 3 4 4 2" xfId="20050"/>
    <cellStyle name="Normal 6 2 3 3 4 4 2 2" xfId="55266"/>
    <cellStyle name="Normal 6 2 3 3 4 4 3" xfId="42669"/>
    <cellStyle name="Normal 6 2 3 3 4 4 4" xfId="32655"/>
    <cellStyle name="Normal 6 2 3 3 4 5" xfId="9205"/>
    <cellStyle name="Normal 6 2 3 3 4 5 2" xfId="21826"/>
    <cellStyle name="Normal 6 2 3 3 4 5 2 2" xfId="57042"/>
    <cellStyle name="Normal 6 2 3 3 4 5 3" xfId="44445"/>
    <cellStyle name="Normal 6 2 3 3 4 5 4" xfId="34431"/>
    <cellStyle name="Normal 6 2 3 3 4 6" xfId="10999"/>
    <cellStyle name="Normal 6 2 3 3 4 6 2" xfId="23602"/>
    <cellStyle name="Normal 6 2 3 3 4 6 2 2" xfId="58818"/>
    <cellStyle name="Normal 6 2 3 3 4 6 3" xfId="46221"/>
    <cellStyle name="Normal 6 2 3 3 4 6 4" xfId="36207"/>
    <cellStyle name="Normal 6 2 3 3 4 7" xfId="15366"/>
    <cellStyle name="Normal 6 2 3 3 4 7 2" xfId="50582"/>
    <cellStyle name="Normal 6 2 3 3 4 7 3" xfId="27971"/>
    <cellStyle name="Normal 6 2 3 3 4 8" xfId="13588"/>
    <cellStyle name="Normal 6 2 3 3 4 8 2" xfId="48806"/>
    <cellStyle name="Normal 6 2 3 3 4 9" xfId="37985"/>
    <cellStyle name="Normal 6 2 3 3 5" xfId="3833"/>
    <cellStyle name="Normal 6 2 3 3 5 2" xfId="8556"/>
    <cellStyle name="Normal 6 2 3 3 5 2 2" xfId="21182"/>
    <cellStyle name="Normal 6 2 3 3 5 2 2 2" xfId="56398"/>
    <cellStyle name="Normal 6 2 3 3 5 2 3" xfId="43801"/>
    <cellStyle name="Normal 6 2 3 3 5 2 4" xfId="33787"/>
    <cellStyle name="Normal 6 2 3 3 5 3" xfId="10337"/>
    <cellStyle name="Normal 6 2 3 3 5 3 2" xfId="22958"/>
    <cellStyle name="Normal 6 2 3 3 5 3 2 2" xfId="58174"/>
    <cellStyle name="Normal 6 2 3 3 5 3 3" xfId="45577"/>
    <cellStyle name="Normal 6 2 3 3 5 3 4" xfId="35563"/>
    <cellStyle name="Normal 6 2 3 3 5 4" xfId="12133"/>
    <cellStyle name="Normal 6 2 3 3 5 4 2" xfId="24734"/>
    <cellStyle name="Normal 6 2 3 3 5 4 2 2" xfId="59950"/>
    <cellStyle name="Normal 6 2 3 3 5 4 3" xfId="47353"/>
    <cellStyle name="Normal 6 2 3 3 5 4 4" xfId="37339"/>
    <cellStyle name="Normal 6 2 3 3 5 5" xfId="16498"/>
    <cellStyle name="Normal 6 2 3 3 5 5 2" xfId="51714"/>
    <cellStyle name="Normal 6 2 3 3 5 5 3" xfId="29103"/>
    <cellStyle name="Normal 6 2 3 3 5 6" xfId="14720"/>
    <cellStyle name="Normal 6 2 3 3 5 6 2" xfId="49938"/>
    <cellStyle name="Normal 6 2 3 3 5 7" xfId="39117"/>
    <cellStyle name="Normal 6 2 3 3 5 8" xfId="27327"/>
    <cellStyle name="Normal 6 2 3 3 6" xfId="4173"/>
    <cellStyle name="Normal 6 2 3 3 6 2" xfId="16820"/>
    <cellStyle name="Normal 6 2 3 3 6 2 2" xfId="52036"/>
    <cellStyle name="Normal 6 2 3 3 6 2 3" xfId="29425"/>
    <cellStyle name="Normal 6 2 3 3 6 3" xfId="13266"/>
    <cellStyle name="Normal 6 2 3 3 6 3 2" xfId="48484"/>
    <cellStyle name="Normal 6 2 3 3 6 4" xfId="39439"/>
    <cellStyle name="Normal 6 2 3 3 6 5" xfId="25873"/>
    <cellStyle name="Normal 6 2 3 3 7" xfId="5643"/>
    <cellStyle name="Normal 6 2 3 3 7 2" xfId="18274"/>
    <cellStyle name="Normal 6 2 3 3 7 2 2" xfId="53490"/>
    <cellStyle name="Normal 6 2 3 3 7 3" xfId="40893"/>
    <cellStyle name="Normal 6 2 3 3 7 4" xfId="30879"/>
    <cellStyle name="Normal 6 2 3 3 8" xfId="7102"/>
    <cellStyle name="Normal 6 2 3 3 8 2" xfId="19728"/>
    <cellStyle name="Normal 6 2 3 3 8 2 2" xfId="54944"/>
    <cellStyle name="Normal 6 2 3 3 8 3" xfId="42347"/>
    <cellStyle name="Normal 6 2 3 3 8 4" xfId="32333"/>
    <cellStyle name="Normal 6 2 3 3 9" xfId="8883"/>
    <cellStyle name="Normal 6 2 3 3 9 2" xfId="21504"/>
    <cellStyle name="Normal 6 2 3 3 9 2 2" xfId="56720"/>
    <cellStyle name="Normal 6 2 3 3 9 3" xfId="44123"/>
    <cellStyle name="Normal 6 2 3 3 9 4" xfId="34109"/>
    <cellStyle name="Normal 6 2 3 4" xfId="3014"/>
    <cellStyle name="Normal 6 2 3 4 10" xfId="25389"/>
    <cellStyle name="Normal 6 2 3 4 11" xfId="60924"/>
    <cellStyle name="Normal 6 2 3 4 2" xfId="4820"/>
    <cellStyle name="Normal 6 2 3 4 2 2" xfId="17467"/>
    <cellStyle name="Normal 6 2 3 4 2 2 2" xfId="52683"/>
    <cellStyle name="Normal 6 2 3 4 2 2 3" xfId="30072"/>
    <cellStyle name="Normal 6 2 3 4 2 3" xfId="13913"/>
    <cellStyle name="Normal 6 2 3 4 2 3 2" xfId="49131"/>
    <cellStyle name="Normal 6 2 3 4 2 4" xfId="40086"/>
    <cellStyle name="Normal 6 2 3 4 2 5" xfId="26520"/>
    <cellStyle name="Normal 6 2 3 4 3" xfId="6290"/>
    <cellStyle name="Normal 6 2 3 4 3 2" xfId="18921"/>
    <cellStyle name="Normal 6 2 3 4 3 2 2" xfId="54137"/>
    <cellStyle name="Normal 6 2 3 4 3 3" xfId="41540"/>
    <cellStyle name="Normal 6 2 3 4 3 4" xfId="31526"/>
    <cellStyle name="Normal 6 2 3 4 4" xfId="7749"/>
    <cellStyle name="Normal 6 2 3 4 4 2" xfId="20375"/>
    <cellStyle name="Normal 6 2 3 4 4 2 2" xfId="55591"/>
    <cellStyle name="Normal 6 2 3 4 4 3" xfId="42994"/>
    <cellStyle name="Normal 6 2 3 4 4 4" xfId="32980"/>
    <cellStyle name="Normal 6 2 3 4 5" xfId="9530"/>
    <cellStyle name="Normal 6 2 3 4 5 2" xfId="22151"/>
    <cellStyle name="Normal 6 2 3 4 5 2 2" xfId="57367"/>
    <cellStyle name="Normal 6 2 3 4 5 3" xfId="44770"/>
    <cellStyle name="Normal 6 2 3 4 5 4" xfId="34756"/>
    <cellStyle name="Normal 6 2 3 4 6" xfId="11324"/>
    <cellStyle name="Normal 6 2 3 4 6 2" xfId="23927"/>
    <cellStyle name="Normal 6 2 3 4 6 2 2" xfId="59143"/>
    <cellStyle name="Normal 6 2 3 4 6 3" xfId="46546"/>
    <cellStyle name="Normal 6 2 3 4 6 4" xfId="36532"/>
    <cellStyle name="Normal 6 2 3 4 7" xfId="15691"/>
    <cellStyle name="Normal 6 2 3 4 7 2" xfId="50907"/>
    <cellStyle name="Normal 6 2 3 4 7 3" xfId="28296"/>
    <cellStyle name="Normal 6 2 3 4 8" xfId="12782"/>
    <cellStyle name="Normal 6 2 3 4 8 2" xfId="48000"/>
    <cellStyle name="Normal 6 2 3 4 9" xfId="38310"/>
    <cellStyle name="Normal 6 2 3 5" xfId="2846"/>
    <cellStyle name="Normal 6 2 3 5 10" xfId="25234"/>
    <cellStyle name="Normal 6 2 3 5 11" xfId="60769"/>
    <cellStyle name="Normal 6 2 3 5 2" xfId="4665"/>
    <cellStyle name="Normal 6 2 3 5 2 2" xfId="17312"/>
    <cellStyle name="Normal 6 2 3 5 2 2 2" xfId="52528"/>
    <cellStyle name="Normal 6 2 3 5 2 2 3" xfId="29917"/>
    <cellStyle name="Normal 6 2 3 5 2 3" xfId="13758"/>
    <cellStyle name="Normal 6 2 3 5 2 3 2" xfId="48976"/>
    <cellStyle name="Normal 6 2 3 5 2 4" xfId="39931"/>
    <cellStyle name="Normal 6 2 3 5 2 5" xfId="26365"/>
    <cellStyle name="Normal 6 2 3 5 3" xfId="6135"/>
    <cellStyle name="Normal 6 2 3 5 3 2" xfId="18766"/>
    <cellStyle name="Normal 6 2 3 5 3 2 2" xfId="53982"/>
    <cellStyle name="Normal 6 2 3 5 3 3" xfId="41385"/>
    <cellStyle name="Normal 6 2 3 5 3 4" xfId="31371"/>
    <cellStyle name="Normal 6 2 3 5 4" xfId="7594"/>
    <cellStyle name="Normal 6 2 3 5 4 2" xfId="20220"/>
    <cellStyle name="Normal 6 2 3 5 4 2 2" xfId="55436"/>
    <cellStyle name="Normal 6 2 3 5 4 3" xfId="42839"/>
    <cellStyle name="Normal 6 2 3 5 4 4" xfId="32825"/>
    <cellStyle name="Normal 6 2 3 5 5" xfId="9375"/>
    <cellStyle name="Normal 6 2 3 5 5 2" xfId="21996"/>
    <cellStyle name="Normal 6 2 3 5 5 2 2" xfId="57212"/>
    <cellStyle name="Normal 6 2 3 5 5 3" xfId="44615"/>
    <cellStyle name="Normal 6 2 3 5 5 4" xfId="34601"/>
    <cellStyle name="Normal 6 2 3 5 6" xfId="11169"/>
    <cellStyle name="Normal 6 2 3 5 6 2" xfId="23772"/>
    <cellStyle name="Normal 6 2 3 5 6 2 2" xfId="58988"/>
    <cellStyle name="Normal 6 2 3 5 6 3" xfId="46391"/>
    <cellStyle name="Normal 6 2 3 5 6 4" xfId="36377"/>
    <cellStyle name="Normal 6 2 3 5 7" xfId="15536"/>
    <cellStyle name="Normal 6 2 3 5 7 2" xfId="50752"/>
    <cellStyle name="Normal 6 2 3 5 7 3" xfId="28141"/>
    <cellStyle name="Normal 6 2 3 5 8" xfId="12627"/>
    <cellStyle name="Normal 6 2 3 5 8 2" xfId="47845"/>
    <cellStyle name="Normal 6 2 3 5 9" xfId="38155"/>
    <cellStyle name="Normal 6 2 3 6" xfId="3356"/>
    <cellStyle name="Normal 6 2 3 6 10" xfId="26852"/>
    <cellStyle name="Normal 6 2 3 6 11" xfId="61256"/>
    <cellStyle name="Normal 6 2 3 6 2" xfId="5152"/>
    <cellStyle name="Normal 6 2 3 6 2 2" xfId="17799"/>
    <cellStyle name="Normal 6 2 3 6 2 2 2" xfId="53015"/>
    <cellStyle name="Normal 6 2 3 6 2 3" xfId="40418"/>
    <cellStyle name="Normal 6 2 3 6 2 4" xfId="30404"/>
    <cellStyle name="Normal 6 2 3 6 3" xfId="6622"/>
    <cellStyle name="Normal 6 2 3 6 3 2" xfId="19253"/>
    <cellStyle name="Normal 6 2 3 6 3 2 2" xfId="54469"/>
    <cellStyle name="Normal 6 2 3 6 3 3" xfId="41872"/>
    <cellStyle name="Normal 6 2 3 6 3 4" xfId="31858"/>
    <cellStyle name="Normal 6 2 3 6 4" xfId="8081"/>
    <cellStyle name="Normal 6 2 3 6 4 2" xfId="20707"/>
    <cellStyle name="Normal 6 2 3 6 4 2 2" xfId="55923"/>
    <cellStyle name="Normal 6 2 3 6 4 3" xfId="43326"/>
    <cellStyle name="Normal 6 2 3 6 4 4" xfId="33312"/>
    <cellStyle name="Normal 6 2 3 6 5" xfId="9862"/>
    <cellStyle name="Normal 6 2 3 6 5 2" xfId="22483"/>
    <cellStyle name="Normal 6 2 3 6 5 2 2" xfId="57699"/>
    <cellStyle name="Normal 6 2 3 6 5 3" xfId="45102"/>
    <cellStyle name="Normal 6 2 3 6 5 4" xfId="35088"/>
    <cellStyle name="Normal 6 2 3 6 6" xfId="11656"/>
    <cellStyle name="Normal 6 2 3 6 6 2" xfId="24259"/>
    <cellStyle name="Normal 6 2 3 6 6 2 2" xfId="59475"/>
    <cellStyle name="Normal 6 2 3 6 6 3" xfId="46878"/>
    <cellStyle name="Normal 6 2 3 6 6 4" xfId="36864"/>
    <cellStyle name="Normal 6 2 3 6 7" xfId="16023"/>
    <cellStyle name="Normal 6 2 3 6 7 2" xfId="51239"/>
    <cellStyle name="Normal 6 2 3 6 7 3" xfId="28628"/>
    <cellStyle name="Normal 6 2 3 6 8" xfId="14245"/>
    <cellStyle name="Normal 6 2 3 6 8 2" xfId="49463"/>
    <cellStyle name="Normal 6 2 3 6 9" xfId="38642"/>
    <cellStyle name="Normal 6 2 3 7" xfId="2516"/>
    <cellStyle name="Normal 6 2 3 7 10" xfId="26043"/>
    <cellStyle name="Normal 6 2 3 7 11" xfId="60447"/>
    <cellStyle name="Normal 6 2 3 7 2" xfId="4343"/>
    <cellStyle name="Normal 6 2 3 7 2 2" xfId="16990"/>
    <cellStyle name="Normal 6 2 3 7 2 2 2" xfId="52206"/>
    <cellStyle name="Normal 6 2 3 7 2 3" xfId="39609"/>
    <cellStyle name="Normal 6 2 3 7 2 4" xfId="29595"/>
    <cellStyle name="Normal 6 2 3 7 3" xfId="5813"/>
    <cellStyle name="Normal 6 2 3 7 3 2" xfId="18444"/>
    <cellStyle name="Normal 6 2 3 7 3 2 2" xfId="53660"/>
    <cellStyle name="Normal 6 2 3 7 3 3" xfId="41063"/>
    <cellStyle name="Normal 6 2 3 7 3 4" xfId="31049"/>
    <cellStyle name="Normal 6 2 3 7 4" xfId="7272"/>
    <cellStyle name="Normal 6 2 3 7 4 2" xfId="19898"/>
    <cellStyle name="Normal 6 2 3 7 4 2 2" xfId="55114"/>
    <cellStyle name="Normal 6 2 3 7 4 3" xfId="42517"/>
    <cellStyle name="Normal 6 2 3 7 4 4" xfId="32503"/>
    <cellStyle name="Normal 6 2 3 7 5" xfId="9053"/>
    <cellStyle name="Normal 6 2 3 7 5 2" xfId="21674"/>
    <cellStyle name="Normal 6 2 3 7 5 2 2" xfId="56890"/>
    <cellStyle name="Normal 6 2 3 7 5 3" xfId="44293"/>
    <cellStyle name="Normal 6 2 3 7 5 4" xfId="34279"/>
    <cellStyle name="Normal 6 2 3 7 6" xfId="10847"/>
    <cellStyle name="Normal 6 2 3 7 6 2" xfId="23450"/>
    <cellStyle name="Normal 6 2 3 7 6 2 2" xfId="58666"/>
    <cellStyle name="Normal 6 2 3 7 6 3" xfId="46069"/>
    <cellStyle name="Normal 6 2 3 7 6 4" xfId="36055"/>
    <cellStyle name="Normal 6 2 3 7 7" xfId="15214"/>
    <cellStyle name="Normal 6 2 3 7 7 2" xfId="50430"/>
    <cellStyle name="Normal 6 2 3 7 7 3" xfId="27819"/>
    <cellStyle name="Normal 6 2 3 7 8" xfId="13436"/>
    <cellStyle name="Normal 6 2 3 7 8 2" xfId="48654"/>
    <cellStyle name="Normal 6 2 3 7 9" xfId="37833"/>
    <cellStyle name="Normal 6 2 3 8" xfId="3680"/>
    <cellStyle name="Normal 6 2 3 8 2" xfId="8404"/>
    <cellStyle name="Normal 6 2 3 8 2 2" xfId="21030"/>
    <cellStyle name="Normal 6 2 3 8 2 2 2" xfId="56246"/>
    <cellStyle name="Normal 6 2 3 8 2 3" xfId="43649"/>
    <cellStyle name="Normal 6 2 3 8 2 4" xfId="33635"/>
    <cellStyle name="Normal 6 2 3 8 3" xfId="10185"/>
    <cellStyle name="Normal 6 2 3 8 3 2" xfId="22806"/>
    <cellStyle name="Normal 6 2 3 8 3 2 2" xfId="58022"/>
    <cellStyle name="Normal 6 2 3 8 3 3" xfId="45425"/>
    <cellStyle name="Normal 6 2 3 8 3 4" xfId="35411"/>
    <cellStyle name="Normal 6 2 3 8 4" xfId="11981"/>
    <cellStyle name="Normal 6 2 3 8 4 2" xfId="24582"/>
    <cellStyle name="Normal 6 2 3 8 4 2 2" xfId="59798"/>
    <cellStyle name="Normal 6 2 3 8 4 3" xfId="47201"/>
    <cellStyle name="Normal 6 2 3 8 4 4" xfId="37187"/>
    <cellStyle name="Normal 6 2 3 8 5" xfId="16346"/>
    <cellStyle name="Normal 6 2 3 8 5 2" xfId="51562"/>
    <cellStyle name="Normal 6 2 3 8 5 3" xfId="28951"/>
    <cellStyle name="Normal 6 2 3 8 6" xfId="14568"/>
    <cellStyle name="Normal 6 2 3 8 6 2" xfId="49786"/>
    <cellStyle name="Normal 6 2 3 8 7" xfId="38965"/>
    <cellStyle name="Normal 6 2 3 8 8" xfId="27175"/>
    <cellStyle name="Normal 6 2 3 9" xfId="4012"/>
    <cellStyle name="Normal 6 2 3 9 2" xfId="16668"/>
    <cellStyle name="Normal 6 2 3 9 2 2" xfId="51884"/>
    <cellStyle name="Normal 6 2 3 9 2 3" xfId="29273"/>
    <cellStyle name="Normal 6 2 3 9 3" xfId="13114"/>
    <cellStyle name="Normal 6 2 3 9 3 2" xfId="48332"/>
    <cellStyle name="Normal 6 2 3 9 4" xfId="39287"/>
    <cellStyle name="Normal 6 2 3 9 5" xfId="25721"/>
    <cellStyle name="Normal 6 2 3_District Target Attainment" xfId="1185"/>
    <cellStyle name="Normal 6 2 4" xfId="1808"/>
    <cellStyle name="Normal 6 2 4 10" xfId="7020"/>
    <cellStyle name="Normal 6 2 4 10 2" xfId="19647"/>
    <cellStyle name="Normal 6 2 4 10 2 2" xfId="54863"/>
    <cellStyle name="Normal 6 2 4 10 3" xfId="42266"/>
    <cellStyle name="Normal 6 2 4 10 4" xfId="32252"/>
    <cellStyle name="Normal 6 2 4 11" xfId="8801"/>
    <cellStyle name="Normal 6 2 4 11 2" xfId="21423"/>
    <cellStyle name="Normal 6 2 4 11 2 2" xfId="56639"/>
    <cellStyle name="Normal 6 2 4 11 3" xfId="44042"/>
    <cellStyle name="Normal 6 2 4 11 4" xfId="34028"/>
    <cellStyle name="Normal 6 2 4 12" xfId="10740"/>
    <cellStyle name="Normal 6 2 4 12 2" xfId="23351"/>
    <cellStyle name="Normal 6 2 4 12 2 2" xfId="58567"/>
    <cellStyle name="Normal 6 2 4 12 3" xfId="45970"/>
    <cellStyle name="Normal 6 2 4 12 4" xfId="35956"/>
    <cellStyle name="Normal 6 2 4 13" xfId="14962"/>
    <cellStyle name="Normal 6 2 4 13 2" xfId="50179"/>
    <cellStyle name="Normal 6 2 4 13 3" xfId="27568"/>
    <cellStyle name="Normal 6 2 4 14" xfId="12376"/>
    <cellStyle name="Normal 6 2 4 14 2" xfId="47594"/>
    <cellStyle name="Normal 6 2 4 15" xfId="37581"/>
    <cellStyle name="Normal 6 2 4 16" xfId="24983"/>
    <cellStyle name="Normal 6 2 4 17" xfId="60196"/>
    <cellStyle name="Normal 6 2 4 2" xfId="2406"/>
    <cellStyle name="Normal 6 2 4 2 10" xfId="10741"/>
    <cellStyle name="Normal 6 2 4 2 10 2" xfId="23352"/>
    <cellStyle name="Normal 6 2 4 2 10 2 2" xfId="58568"/>
    <cellStyle name="Normal 6 2 4 2 10 3" xfId="45971"/>
    <cellStyle name="Normal 6 2 4 2 10 4" xfId="35957"/>
    <cellStyle name="Normal 6 2 4 2 11" xfId="15117"/>
    <cellStyle name="Normal 6 2 4 2 11 2" xfId="50333"/>
    <cellStyle name="Normal 6 2 4 2 11 3" xfId="27722"/>
    <cellStyle name="Normal 6 2 4 2 12" xfId="12530"/>
    <cellStyle name="Normal 6 2 4 2 12 2" xfId="47748"/>
    <cellStyle name="Normal 6 2 4 2 13" xfId="37736"/>
    <cellStyle name="Normal 6 2 4 2 14" xfId="25137"/>
    <cellStyle name="Normal 6 2 4 2 15" xfId="60350"/>
    <cellStyle name="Normal 6 2 4 2 2" xfId="3252"/>
    <cellStyle name="Normal 6 2 4 2 2 10" xfId="25621"/>
    <cellStyle name="Normal 6 2 4 2 2 11" xfId="61156"/>
    <cellStyle name="Normal 6 2 4 2 2 2" xfId="5052"/>
    <cellStyle name="Normal 6 2 4 2 2 2 2" xfId="17699"/>
    <cellStyle name="Normal 6 2 4 2 2 2 2 2" xfId="52915"/>
    <cellStyle name="Normal 6 2 4 2 2 2 2 3" xfId="30304"/>
    <cellStyle name="Normal 6 2 4 2 2 2 3" xfId="14145"/>
    <cellStyle name="Normal 6 2 4 2 2 2 3 2" xfId="49363"/>
    <cellStyle name="Normal 6 2 4 2 2 2 4" xfId="40318"/>
    <cellStyle name="Normal 6 2 4 2 2 2 5" xfId="26752"/>
    <cellStyle name="Normal 6 2 4 2 2 3" xfId="6522"/>
    <cellStyle name="Normal 6 2 4 2 2 3 2" xfId="19153"/>
    <cellStyle name="Normal 6 2 4 2 2 3 2 2" xfId="54369"/>
    <cellStyle name="Normal 6 2 4 2 2 3 3" xfId="41772"/>
    <cellStyle name="Normal 6 2 4 2 2 3 4" xfId="31758"/>
    <cellStyle name="Normal 6 2 4 2 2 4" xfId="7981"/>
    <cellStyle name="Normal 6 2 4 2 2 4 2" xfId="20607"/>
    <cellStyle name="Normal 6 2 4 2 2 4 2 2" xfId="55823"/>
    <cellStyle name="Normal 6 2 4 2 2 4 3" xfId="43226"/>
    <cellStyle name="Normal 6 2 4 2 2 4 4" xfId="33212"/>
    <cellStyle name="Normal 6 2 4 2 2 5" xfId="9762"/>
    <cellStyle name="Normal 6 2 4 2 2 5 2" xfId="22383"/>
    <cellStyle name="Normal 6 2 4 2 2 5 2 2" xfId="57599"/>
    <cellStyle name="Normal 6 2 4 2 2 5 3" xfId="45002"/>
    <cellStyle name="Normal 6 2 4 2 2 5 4" xfId="34988"/>
    <cellStyle name="Normal 6 2 4 2 2 6" xfId="11556"/>
    <cellStyle name="Normal 6 2 4 2 2 6 2" xfId="24159"/>
    <cellStyle name="Normal 6 2 4 2 2 6 2 2" xfId="59375"/>
    <cellStyle name="Normal 6 2 4 2 2 6 3" xfId="46778"/>
    <cellStyle name="Normal 6 2 4 2 2 6 4" xfId="36764"/>
    <cellStyle name="Normal 6 2 4 2 2 7" xfId="15923"/>
    <cellStyle name="Normal 6 2 4 2 2 7 2" xfId="51139"/>
    <cellStyle name="Normal 6 2 4 2 2 7 3" xfId="28528"/>
    <cellStyle name="Normal 6 2 4 2 2 8" xfId="13014"/>
    <cellStyle name="Normal 6 2 4 2 2 8 2" xfId="48232"/>
    <cellStyle name="Normal 6 2 4 2 2 9" xfId="38542"/>
    <cellStyle name="Normal 6 2 4 2 3" xfId="3581"/>
    <cellStyle name="Normal 6 2 4 2 3 10" xfId="27077"/>
    <cellStyle name="Normal 6 2 4 2 3 11" xfId="61481"/>
    <cellStyle name="Normal 6 2 4 2 3 2" xfId="5377"/>
    <cellStyle name="Normal 6 2 4 2 3 2 2" xfId="18024"/>
    <cellStyle name="Normal 6 2 4 2 3 2 2 2" xfId="53240"/>
    <cellStyle name="Normal 6 2 4 2 3 2 3" xfId="40643"/>
    <cellStyle name="Normal 6 2 4 2 3 2 4" xfId="30629"/>
    <cellStyle name="Normal 6 2 4 2 3 3" xfId="6847"/>
    <cellStyle name="Normal 6 2 4 2 3 3 2" xfId="19478"/>
    <cellStyle name="Normal 6 2 4 2 3 3 2 2" xfId="54694"/>
    <cellStyle name="Normal 6 2 4 2 3 3 3" xfId="42097"/>
    <cellStyle name="Normal 6 2 4 2 3 3 4" xfId="32083"/>
    <cellStyle name="Normal 6 2 4 2 3 4" xfId="8306"/>
    <cellStyle name="Normal 6 2 4 2 3 4 2" xfId="20932"/>
    <cellStyle name="Normal 6 2 4 2 3 4 2 2" xfId="56148"/>
    <cellStyle name="Normal 6 2 4 2 3 4 3" xfId="43551"/>
    <cellStyle name="Normal 6 2 4 2 3 4 4" xfId="33537"/>
    <cellStyle name="Normal 6 2 4 2 3 5" xfId="10087"/>
    <cellStyle name="Normal 6 2 4 2 3 5 2" xfId="22708"/>
    <cellStyle name="Normal 6 2 4 2 3 5 2 2" xfId="57924"/>
    <cellStyle name="Normal 6 2 4 2 3 5 3" xfId="45327"/>
    <cellStyle name="Normal 6 2 4 2 3 5 4" xfId="35313"/>
    <cellStyle name="Normal 6 2 4 2 3 6" xfId="11881"/>
    <cellStyle name="Normal 6 2 4 2 3 6 2" xfId="24484"/>
    <cellStyle name="Normal 6 2 4 2 3 6 2 2" xfId="59700"/>
    <cellStyle name="Normal 6 2 4 2 3 6 3" xfId="47103"/>
    <cellStyle name="Normal 6 2 4 2 3 6 4" xfId="37089"/>
    <cellStyle name="Normal 6 2 4 2 3 7" xfId="16248"/>
    <cellStyle name="Normal 6 2 4 2 3 7 2" xfId="51464"/>
    <cellStyle name="Normal 6 2 4 2 3 7 3" xfId="28853"/>
    <cellStyle name="Normal 6 2 4 2 3 8" xfId="14470"/>
    <cellStyle name="Normal 6 2 4 2 3 8 2" xfId="49688"/>
    <cellStyle name="Normal 6 2 4 2 3 9" xfId="38867"/>
    <cellStyle name="Normal 6 2 4 2 4" xfId="2742"/>
    <cellStyle name="Normal 6 2 4 2 4 10" xfId="26268"/>
    <cellStyle name="Normal 6 2 4 2 4 11" xfId="60672"/>
    <cellStyle name="Normal 6 2 4 2 4 2" xfId="4568"/>
    <cellStyle name="Normal 6 2 4 2 4 2 2" xfId="17215"/>
    <cellStyle name="Normal 6 2 4 2 4 2 2 2" xfId="52431"/>
    <cellStyle name="Normal 6 2 4 2 4 2 3" xfId="39834"/>
    <cellStyle name="Normal 6 2 4 2 4 2 4" xfId="29820"/>
    <cellStyle name="Normal 6 2 4 2 4 3" xfId="6038"/>
    <cellStyle name="Normal 6 2 4 2 4 3 2" xfId="18669"/>
    <cellStyle name="Normal 6 2 4 2 4 3 2 2" xfId="53885"/>
    <cellStyle name="Normal 6 2 4 2 4 3 3" xfId="41288"/>
    <cellStyle name="Normal 6 2 4 2 4 3 4" xfId="31274"/>
    <cellStyle name="Normal 6 2 4 2 4 4" xfId="7497"/>
    <cellStyle name="Normal 6 2 4 2 4 4 2" xfId="20123"/>
    <cellStyle name="Normal 6 2 4 2 4 4 2 2" xfId="55339"/>
    <cellStyle name="Normal 6 2 4 2 4 4 3" xfId="42742"/>
    <cellStyle name="Normal 6 2 4 2 4 4 4" xfId="32728"/>
    <cellStyle name="Normal 6 2 4 2 4 5" xfId="9278"/>
    <cellStyle name="Normal 6 2 4 2 4 5 2" xfId="21899"/>
    <cellStyle name="Normal 6 2 4 2 4 5 2 2" xfId="57115"/>
    <cellStyle name="Normal 6 2 4 2 4 5 3" xfId="44518"/>
    <cellStyle name="Normal 6 2 4 2 4 5 4" xfId="34504"/>
    <cellStyle name="Normal 6 2 4 2 4 6" xfId="11072"/>
    <cellStyle name="Normal 6 2 4 2 4 6 2" xfId="23675"/>
    <cellStyle name="Normal 6 2 4 2 4 6 2 2" xfId="58891"/>
    <cellStyle name="Normal 6 2 4 2 4 6 3" xfId="46294"/>
    <cellStyle name="Normal 6 2 4 2 4 6 4" xfId="36280"/>
    <cellStyle name="Normal 6 2 4 2 4 7" xfId="15439"/>
    <cellStyle name="Normal 6 2 4 2 4 7 2" xfId="50655"/>
    <cellStyle name="Normal 6 2 4 2 4 7 3" xfId="28044"/>
    <cellStyle name="Normal 6 2 4 2 4 8" xfId="13661"/>
    <cellStyle name="Normal 6 2 4 2 4 8 2" xfId="48879"/>
    <cellStyle name="Normal 6 2 4 2 4 9" xfId="38058"/>
    <cellStyle name="Normal 6 2 4 2 5" xfId="3906"/>
    <cellStyle name="Normal 6 2 4 2 5 2" xfId="8629"/>
    <cellStyle name="Normal 6 2 4 2 5 2 2" xfId="21255"/>
    <cellStyle name="Normal 6 2 4 2 5 2 2 2" xfId="56471"/>
    <cellStyle name="Normal 6 2 4 2 5 2 3" xfId="43874"/>
    <cellStyle name="Normal 6 2 4 2 5 2 4" xfId="33860"/>
    <cellStyle name="Normal 6 2 4 2 5 3" xfId="10410"/>
    <cellStyle name="Normal 6 2 4 2 5 3 2" xfId="23031"/>
    <cellStyle name="Normal 6 2 4 2 5 3 2 2" xfId="58247"/>
    <cellStyle name="Normal 6 2 4 2 5 3 3" xfId="45650"/>
    <cellStyle name="Normal 6 2 4 2 5 3 4" xfId="35636"/>
    <cellStyle name="Normal 6 2 4 2 5 4" xfId="12206"/>
    <cellStyle name="Normal 6 2 4 2 5 4 2" xfId="24807"/>
    <cellStyle name="Normal 6 2 4 2 5 4 2 2" xfId="60023"/>
    <cellStyle name="Normal 6 2 4 2 5 4 3" xfId="47426"/>
    <cellStyle name="Normal 6 2 4 2 5 4 4" xfId="37412"/>
    <cellStyle name="Normal 6 2 4 2 5 5" xfId="16571"/>
    <cellStyle name="Normal 6 2 4 2 5 5 2" xfId="51787"/>
    <cellStyle name="Normal 6 2 4 2 5 5 3" xfId="29176"/>
    <cellStyle name="Normal 6 2 4 2 5 6" xfId="14793"/>
    <cellStyle name="Normal 6 2 4 2 5 6 2" xfId="50011"/>
    <cellStyle name="Normal 6 2 4 2 5 7" xfId="39190"/>
    <cellStyle name="Normal 6 2 4 2 5 8" xfId="27400"/>
    <cellStyle name="Normal 6 2 4 2 6" xfId="4246"/>
    <cellStyle name="Normal 6 2 4 2 6 2" xfId="16893"/>
    <cellStyle name="Normal 6 2 4 2 6 2 2" xfId="52109"/>
    <cellStyle name="Normal 6 2 4 2 6 2 3" xfId="29498"/>
    <cellStyle name="Normal 6 2 4 2 6 3" xfId="13339"/>
    <cellStyle name="Normal 6 2 4 2 6 3 2" xfId="48557"/>
    <cellStyle name="Normal 6 2 4 2 6 4" xfId="39512"/>
    <cellStyle name="Normal 6 2 4 2 6 5" xfId="25946"/>
    <cellStyle name="Normal 6 2 4 2 7" xfId="5716"/>
    <cellStyle name="Normal 6 2 4 2 7 2" xfId="18347"/>
    <cellStyle name="Normal 6 2 4 2 7 2 2" xfId="53563"/>
    <cellStyle name="Normal 6 2 4 2 7 3" xfId="40966"/>
    <cellStyle name="Normal 6 2 4 2 7 4" xfId="30952"/>
    <cellStyle name="Normal 6 2 4 2 8" xfId="7175"/>
    <cellStyle name="Normal 6 2 4 2 8 2" xfId="19801"/>
    <cellStyle name="Normal 6 2 4 2 8 2 2" xfId="55017"/>
    <cellStyle name="Normal 6 2 4 2 8 3" xfId="42420"/>
    <cellStyle name="Normal 6 2 4 2 8 4" xfId="32406"/>
    <cellStyle name="Normal 6 2 4 2 9" xfId="8956"/>
    <cellStyle name="Normal 6 2 4 2 9 2" xfId="21577"/>
    <cellStyle name="Normal 6 2 4 2 9 2 2" xfId="56793"/>
    <cellStyle name="Normal 6 2 4 2 9 3" xfId="44196"/>
    <cellStyle name="Normal 6 2 4 2 9 4" xfId="34182"/>
    <cellStyle name="Normal 6 2 4 3" xfId="3092"/>
    <cellStyle name="Normal 6 2 4 3 10" xfId="25464"/>
    <cellStyle name="Normal 6 2 4 3 11" xfId="60999"/>
    <cellStyle name="Normal 6 2 4 3 2" xfId="4895"/>
    <cellStyle name="Normal 6 2 4 3 2 2" xfId="17542"/>
    <cellStyle name="Normal 6 2 4 3 2 2 2" xfId="52758"/>
    <cellStyle name="Normal 6 2 4 3 2 2 3" xfId="30147"/>
    <cellStyle name="Normal 6 2 4 3 2 3" xfId="13988"/>
    <cellStyle name="Normal 6 2 4 3 2 3 2" xfId="49206"/>
    <cellStyle name="Normal 6 2 4 3 2 4" xfId="40161"/>
    <cellStyle name="Normal 6 2 4 3 2 5" xfId="26595"/>
    <cellStyle name="Normal 6 2 4 3 3" xfId="6365"/>
    <cellStyle name="Normal 6 2 4 3 3 2" xfId="18996"/>
    <cellStyle name="Normal 6 2 4 3 3 2 2" xfId="54212"/>
    <cellStyle name="Normal 6 2 4 3 3 3" xfId="41615"/>
    <cellStyle name="Normal 6 2 4 3 3 4" xfId="31601"/>
    <cellStyle name="Normal 6 2 4 3 4" xfId="7824"/>
    <cellStyle name="Normal 6 2 4 3 4 2" xfId="20450"/>
    <cellStyle name="Normal 6 2 4 3 4 2 2" xfId="55666"/>
    <cellStyle name="Normal 6 2 4 3 4 3" xfId="43069"/>
    <cellStyle name="Normal 6 2 4 3 4 4" xfId="33055"/>
    <cellStyle name="Normal 6 2 4 3 5" xfId="9605"/>
    <cellStyle name="Normal 6 2 4 3 5 2" xfId="22226"/>
    <cellStyle name="Normal 6 2 4 3 5 2 2" xfId="57442"/>
    <cellStyle name="Normal 6 2 4 3 5 3" xfId="44845"/>
    <cellStyle name="Normal 6 2 4 3 5 4" xfId="34831"/>
    <cellStyle name="Normal 6 2 4 3 6" xfId="11399"/>
    <cellStyle name="Normal 6 2 4 3 6 2" xfId="24002"/>
    <cellStyle name="Normal 6 2 4 3 6 2 2" xfId="59218"/>
    <cellStyle name="Normal 6 2 4 3 6 3" xfId="46621"/>
    <cellStyle name="Normal 6 2 4 3 6 4" xfId="36607"/>
    <cellStyle name="Normal 6 2 4 3 7" xfId="15766"/>
    <cellStyle name="Normal 6 2 4 3 7 2" xfId="50982"/>
    <cellStyle name="Normal 6 2 4 3 7 3" xfId="28371"/>
    <cellStyle name="Normal 6 2 4 3 8" xfId="12857"/>
    <cellStyle name="Normal 6 2 4 3 8 2" xfId="48075"/>
    <cellStyle name="Normal 6 2 4 3 9" xfId="38385"/>
    <cellStyle name="Normal 6 2 4 4" xfId="2918"/>
    <cellStyle name="Normal 6 2 4 4 10" xfId="25305"/>
    <cellStyle name="Normal 6 2 4 4 11" xfId="60840"/>
    <cellStyle name="Normal 6 2 4 4 2" xfId="4736"/>
    <cellStyle name="Normal 6 2 4 4 2 2" xfId="17383"/>
    <cellStyle name="Normal 6 2 4 4 2 2 2" xfId="52599"/>
    <cellStyle name="Normal 6 2 4 4 2 2 3" xfId="29988"/>
    <cellStyle name="Normal 6 2 4 4 2 3" xfId="13829"/>
    <cellStyle name="Normal 6 2 4 4 2 3 2" xfId="49047"/>
    <cellStyle name="Normal 6 2 4 4 2 4" xfId="40002"/>
    <cellStyle name="Normal 6 2 4 4 2 5" xfId="26436"/>
    <cellStyle name="Normal 6 2 4 4 3" xfId="6206"/>
    <cellStyle name="Normal 6 2 4 4 3 2" xfId="18837"/>
    <cellStyle name="Normal 6 2 4 4 3 2 2" xfId="54053"/>
    <cellStyle name="Normal 6 2 4 4 3 3" xfId="41456"/>
    <cellStyle name="Normal 6 2 4 4 3 4" xfId="31442"/>
    <cellStyle name="Normal 6 2 4 4 4" xfId="7665"/>
    <cellStyle name="Normal 6 2 4 4 4 2" xfId="20291"/>
    <cellStyle name="Normal 6 2 4 4 4 2 2" xfId="55507"/>
    <cellStyle name="Normal 6 2 4 4 4 3" xfId="42910"/>
    <cellStyle name="Normal 6 2 4 4 4 4" xfId="32896"/>
    <cellStyle name="Normal 6 2 4 4 5" xfId="9446"/>
    <cellStyle name="Normal 6 2 4 4 5 2" xfId="22067"/>
    <cellStyle name="Normal 6 2 4 4 5 2 2" xfId="57283"/>
    <cellStyle name="Normal 6 2 4 4 5 3" xfId="44686"/>
    <cellStyle name="Normal 6 2 4 4 5 4" xfId="34672"/>
    <cellStyle name="Normal 6 2 4 4 6" xfId="11240"/>
    <cellStyle name="Normal 6 2 4 4 6 2" xfId="23843"/>
    <cellStyle name="Normal 6 2 4 4 6 2 2" xfId="59059"/>
    <cellStyle name="Normal 6 2 4 4 6 3" xfId="46462"/>
    <cellStyle name="Normal 6 2 4 4 6 4" xfId="36448"/>
    <cellStyle name="Normal 6 2 4 4 7" xfId="15607"/>
    <cellStyle name="Normal 6 2 4 4 7 2" xfId="50823"/>
    <cellStyle name="Normal 6 2 4 4 7 3" xfId="28212"/>
    <cellStyle name="Normal 6 2 4 4 8" xfId="12698"/>
    <cellStyle name="Normal 6 2 4 4 8 2" xfId="47916"/>
    <cellStyle name="Normal 6 2 4 4 9" xfId="38226"/>
    <cellStyle name="Normal 6 2 4 5" xfId="3427"/>
    <cellStyle name="Normal 6 2 4 5 10" xfId="26923"/>
    <cellStyle name="Normal 6 2 4 5 11" xfId="61327"/>
    <cellStyle name="Normal 6 2 4 5 2" xfId="5223"/>
    <cellStyle name="Normal 6 2 4 5 2 2" xfId="17870"/>
    <cellStyle name="Normal 6 2 4 5 2 2 2" xfId="53086"/>
    <cellStyle name="Normal 6 2 4 5 2 3" xfId="40489"/>
    <cellStyle name="Normal 6 2 4 5 2 4" xfId="30475"/>
    <cellStyle name="Normal 6 2 4 5 3" xfId="6693"/>
    <cellStyle name="Normal 6 2 4 5 3 2" xfId="19324"/>
    <cellStyle name="Normal 6 2 4 5 3 2 2" xfId="54540"/>
    <cellStyle name="Normal 6 2 4 5 3 3" xfId="41943"/>
    <cellStyle name="Normal 6 2 4 5 3 4" xfId="31929"/>
    <cellStyle name="Normal 6 2 4 5 4" xfId="8152"/>
    <cellStyle name="Normal 6 2 4 5 4 2" xfId="20778"/>
    <cellStyle name="Normal 6 2 4 5 4 2 2" xfId="55994"/>
    <cellStyle name="Normal 6 2 4 5 4 3" xfId="43397"/>
    <cellStyle name="Normal 6 2 4 5 4 4" xfId="33383"/>
    <cellStyle name="Normal 6 2 4 5 5" xfId="9933"/>
    <cellStyle name="Normal 6 2 4 5 5 2" xfId="22554"/>
    <cellStyle name="Normal 6 2 4 5 5 2 2" xfId="57770"/>
    <cellStyle name="Normal 6 2 4 5 5 3" xfId="45173"/>
    <cellStyle name="Normal 6 2 4 5 5 4" xfId="35159"/>
    <cellStyle name="Normal 6 2 4 5 6" xfId="11727"/>
    <cellStyle name="Normal 6 2 4 5 6 2" xfId="24330"/>
    <cellStyle name="Normal 6 2 4 5 6 2 2" xfId="59546"/>
    <cellStyle name="Normal 6 2 4 5 6 3" xfId="46949"/>
    <cellStyle name="Normal 6 2 4 5 6 4" xfId="36935"/>
    <cellStyle name="Normal 6 2 4 5 7" xfId="16094"/>
    <cellStyle name="Normal 6 2 4 5 7 2" xfId="51310"/>
    <cellStyle name="Normal 6 2 4 5 7 3" xfId="28699"/>
    <cellStyle name="Normal 6 2 4 5 8" xfId="14316"/>
    <cellStyle name="Normal 6 2 4 5 8 2" xfId="49534"/>
    <cellStyle name="Normal 6 2 4 5 9" xfId="38713"/>
    <cellStyle name="Normal 6 2 4 6" xfId="2587"/>
    <cellStyle name="Normal 6 2 4 6 10" xfId="26114"/>
    <cellStyle name="Normal 6 2 4 6 11" xfId="60518"/>
    <cellStyle name="Normal 6 2 4 6 2" xfId="4414"/>
    <cellStyle name="Normal 6 2 4 6 2 2" xfId="17061"/>
    <cellStyle name="Normal 6 2 4 6 2 2 2" xfId="52277"/>
    <cellStyle name="Normal 6 2 4 6 2 3" xfId="39680"/>
    <cellStyle name="Normal 6 2 4 6 2 4" xfId="29666"/>
    <cellStyle name="Normal 6 2 4 6 3" xfId="5884"/>
    <cellStyle name="Normal 6 2 4 6 3 2" xfId="18515"/>
    <cellStyle name="Normal 6 2 4 6 3 2 2" xfId="53731"/>
    <cellStyle name="Normal 6 2 4 6 3 3" xfId="41134"/>
    <cellStyle name="Normal 6 2 4 6 3 4" xfId="31120"/>
    <cellStyle name="Normal 6 2 4 6 4" xfId="7343"/>
    <cellStyle name="Normal 6 2 4 6 4 2" xfId="19969"/>
    <cellStyle name="Normal 6 2 4 6 4 2 2" xfId="55185"/>
    <cellStyle name="Normal 6 2 4 6 4 3" xfId="42588"/>
    <cellStyle name="Normal 6 2 4 6 4 4" xfId="32574"/>
    <cellStyle name="Normal 6 2 4 6 5" xfId="9124"/>
    <cellStyle name="Normal 6 2 4 6 5 2" xfId="21745"/>
    <cellStyle name="Normal 6 2 4 6 5 2 2" xfId="56961"/>
    <cellStyle name="Normal 6 2 4 6 5 3" xfId="44364"/>
    <cellStyle name="Normal 6 2 4 6 5 4" xfId="34350"/>
    <cellStyle name="Normal 6 2 4 6 6" xfId="10918"/>
    <cellStyle name="Normal 6 2 4 6 6 2" xfId="23521"/>
    <cellStyle name="Normal 6 2 4 6 6 2 2" xfId="58737"/>
    <cellStyle name="Normal 6 2 4 6 6 3" xfId="46140"/>
    <cellStyle name="Normal 6 2 4 6 6 4" xfId="36126"/>
    <cellStyle name="Normal 6 2 4 6 7" xfId="15285"/>
    <cellStyle name="Normal 6 2 4 6 7 2" xfId="50501"/>
    <cellStyle name="Normal 6 2 4 6 7 3" xfId="27890"/>
    <cellStyle name="Normal 6 2 4 6 8" xfId="13507"/>
    <cellStyle name="Normal 6 2 4 6 8 2" xfId="48725"/>
    <cellStyle name="Normal 6 2 4 6 9" xfId="37904"/>
    <cellStyle name="Normal 6 2 4 7" xfId="3751"/>
    <cellStyle name="Normal 6 2 4 7 2" xfId="8475"/>
    <cellStyle name="Normal 6 2 4 7 2 2" xfId="21101"/>
    <cellStyle name="Normal 6 2 4 7 2 2 2" xfId="56317"/>
    <cellStyle name="Normal 6 2 4 7 2 3" xfId="43720"/>
    <cellStyle name="Normal 6 2 4 7 2 4" xfId="33706"/>
    <cellStyle name="Normal 6 2 4 7 3" xfId="10256"/>
    <cellStyle name="Normal 6 2 4 7 3 2" xfId="22877"/>
    <cellStyle name="Normal 6 2 4 7 3 2 2" xfId="58093"/>
    <cellStyle name="Normal 6 2 4 7 3 3" xfId="45496"/>
    <cellStyle name="Normal 6 2 4 7 3 4" xfId="35482"/>
    <cellStyle name="Normal 6 2 4 7 4" xfId="12052"/>
    <cellStyle name="Normal 6 2 4 7 4 2" xfId="24653"/>
    <cellStyle name="Normal 6 2 4 7 4 2 2" xfId="59869"/>
    <cellStyle name="Normal 6 2 4 7 4 3" xfId="47272"/>
    <cellStyle name="Normal 6 2 4 7 4 4" xfId="37258"/>
    <cellStyle name="Normal 6 2 4 7 5" xfId="16417"/>
    <cellStyle name="Normal 6 2 4 7 5 2" xfId="51633"/>
    <cellStyle name="Normal 6 2 4 7 5 3" xfId="29022"/>
    <cellStyle name="Normal 6 2 4 7 6" xfId="14639"/>
    <cellStyle name="Normal 6 2 4 7 6 2" xfId="49857"/>
    <cellStyle name="Normal 6 2 4 7 7" xfId="39036"/>
    <cellStyle name="Normal 6 2 4 7 8" xfId="27246"/>
    <cellStyle name="Normal 6 2 4 8" xfId="4089"/>
    <cellStyle name="Normal 6 2 4 8 2" xfId="16739"/>
    <cellStyle name="Normal 6 2 4 8 2 2" xfId="51955"/>
    <cellStyle name="Normal 6 2 4 8 2 3" xfId="29344"/>
    <cellStyle name="Normal 6 2 4 8 3" xfId="13185"/>
    <cellStyle name="Normal 6 2 4 8 3 2" xfId="48403"/>
    <cellStyle name="Normal 6 2 4 8 4" xfId="39358"/>
    <cellStyle name="Normal 6 2 4 8 5" xfId="25792"/>
    <cellStyle name="Normal 6 2 4 9" xfId="5562"/>
    <cellStyle name="Normal 6 2 4 9 2" xfId="18193"/>
    <cellStyle name="Normal 6 2 4 9 2 2" xfId="53409"/>
    <cellStyle name="Normal 6 2 4 9 3" xfId="40812"/>
    <cellStyle name="Normal 6 2 4 9 4" xfId="30798"/>
    <cellStyle name="Normal 6 2 5" xfId="2331"/>
    <cellStyle name="Normal 6 2 5 10" xfId="10742"/>
    <cellStyle name="Normal 6 2 5 10 2" xfId="23353"/>
    <cellStyle name="Normal 6 2 5 10 2 2" xfId="58569"/>
    <cellStyle name="Normal 6 2 5 10 3" xfId="45972"/>
    <cellStyle name="Normal 6 2 5 10 4" xfId="35958"/>
    <cellStyle name="Normal 6 2 5 11" xfId="15043"/>
    <cellStyle name="Normal 6 2 5 11 2" xfId="50259"/>
    <cellStyle name="Normal 6 2 5 11 3" xfId="27648"/>
    <cellStyle name="Normal 6 2 5 12" xfId="12456"/>
    <cellStyle name="Normal 6 2 5 12 2" xfId="47674"/>
    <cellStyle name="Normal 6 2 5 13" xfId="37662"/>
    <cellStyle name="Normal 6 2 5 14" xfId="25063"/>
    <cellStyle name="Normal 6 2 5 15" xfId="60276"/>
    <cellStyle name="Normal 6 2 5 2" xfId="3178"/>
    <cellStyle name="Normal 6 2 5 2 10" xfId="25547"/>
    <cellStyle name="Normal 6 2 5 2 11" xfId="61082"/>
    <cellStyle name="Normal 6 2 5 2 2" xfId="4978"/>
    <cellStyle name="Normal 6 2 5 2 2 2" xfId="17625"/>
    <cellStyle name="Normal 6 2 5 2 2 2 2" xfId="52841"/>
    <cellStyle name="Normal 6 2 5 2 2 2 3" xfId="30230"/>
    <cellStyle name="Normal 6 2 5 2 2 3" xfId="14071"/>
    <cellStyle name="Normal 6 2 5 2 2 3 2" xfId="49289"/>
    <cellStyle name="Normal 6 2 5 2 2 4" xfId="40244"/>
    <cellStyle name="Normal 6 2 5 2 2 5" xfId="26678"/>
    <cellStyle name="Normal 6 2 5 2 3" xfId="6448"/>
    <cellStyle name="Normal 6 2 5 2 3 2" xfId="19079"/>
    <cellStyle name="Normal 6 2 5 2 3 2 2" xfId="54295"/>
    <cellStyle name="Normal 6 2 5 2 3 3" xfId="41698"/>
    <cellStyle name="Normal 6 2 5 2 3 4" xfId="31684"/>
    <cellStyle name="Normal 6 2 5 2 4" xfId="7907"/>
    <cellStyle name="Normal 6 2 5 2 4 2" xfId="20533"/>
    <cellStyle name="Normal 6 2 5 2 4 2 2" xfId="55749"/>
    <cellStyle name="Normal 6 2 5 2 4 3" xfId="43152"/>
    <cellStyle name="Normal 6 2 5 2 4 4" xfId="33138"/>
    <cellStyle name="Normal 6 2 5 2 5" xfId="9688"/>
    <cellStyle name="Normal 6 2 5 2 5 2" xfId="22309"/>
    <cellStyle name="Normal 6 2 5 2 5 2 2" xfId="57525"/>
    <cellStyle name="Normal 6 2 5 2 5 3" xfId="44928"/>
    <cellStyle name="Normal 6 2 5 2 5 4" xfId="34914"/>
    <cellStyle name="Normal 6 2 5 2 6" xfId="11482"/>
    <cellStyle name="Normal 6 2 5 2 6 2" xfId="24085"/>
    <cellStyle name="Normal 6 2 5 2 6 2 2" xfId="59301"/>
    <cellStyle name="Normal 6 2 5 2 6 3" xfId="46704"/>
    <cellStyle name="Normal 6 2 5 2 6 4" xfId="36690"/>
    <cellStyle name="Normal 6 2 5 2 7" xfId="15849"/>
    <cellStyle name="Normal 6 2 5 2 7 2" xfId="51065"/>
    <cellStyle name="Normal 6 2 5 2 7 3" xfId="28454"/>
    <cellStyle name="Normal 6 2 5 2 8" xfId="12940"/>
    <cellStyle name="Normal 6 2 5 2 8 2" xfId="48158"/>
    <cellStyle name="Normal 6 2 5 2 9" xfId="38468"/>
    <cellStyle name="Normal 6 2 5 3" xfId="3507"/>
    <cellStyle name="Normal 6 2 5 3 10" xfId="27003"/>
    <cellStyle name="Normal 6 2 5 3 11" xfId="61407"/>
    <cellStyle name="Normal 6 2 5 3 2" xfId="5303"/>
    <cellStyle name="Normal 6 2 5 3 2 2" xfId="17950"/>
    <cellStyle name="Normal 6 2 5 3 2 2 2" xfId="53166"/>
    <cellStyle name="Normal 6 2 5 3 2 3" xfId="40569"/>
    <cellStyle name="Normal 6 2 5 3 2 4" xfId="30555"/>
    <cellStyle name="Normal 6 2 5 3 3" xfId="6773"/>
    <cellStyle name="Normal 6 2 5 3 3 2" xfId="19404"/>
    <cellStyle name="Normal 6 2 5 3 3 2 2" xfId="54620"/>
    <cellStyle name="Normal 6 2 5 3 3 3" xfId="42023"/>
    <cellStyle name="Normal 6 2 5 3 3 4" xfId="32009"/>
    <cellStyle name="Normal 6 2 5 3 4" xfId="8232"/>
    <cellStyle name="Normal 6 2 5 3 4 2" xfId="20858"/>
    <cellStyle name="Normal 6 2 5 3 4 2 2" xfId="56074"/>
    <cellStyle name="Normal 6 2 5 3 4 3" xfId="43477"/>
    <cellStyle name="Normal 6 2 5 3 4 4" xfId="33463"/>
    <cellStyle name="Normal 6 2 5 3 5" xfId="10013"/>
    <cellStyle name="Normal 6 2 5 3 5 2" xfId="22634"/>
    <cellStyle name="Normal 6 2 5 3 5 2 2" xfId="57850"/>
    <cellStyle name="Normal 6 2 5 3 5 3" xfId="45253"/>
    <cellStyle name="Normal 6 2 5 3 5 4" xfId="35239"/>
    <cellStyle name="Normal 6 2 5 3 6" xfId="11807"/>
    <cellStyle name="Normal 6 2 5 3 6 2" xfId="24410"/>
    <cellStyle name="Normal 6 2 5 3 6 2 2" xfId="59626"/>
    <cellStyle name="Normal 6 2 5 3 6 3" xfId="47029"/>
    <cellStyle name="Normal 6 2 5 3 6 4" xfId="37015"/>
    <cellStyle name="Normal 6 2 5 3 7" xfId="16174"/>
    <cellStyle name="Normal 6 2 5 3 7 2" xfId="51390"/>
    <cellStyle name="Normal 6 2 5 3 7 3" xfId="28779"/>
    <cellStyle name="Normal 6 2 5 3 8" xfId="14396"/>
    <cellStyle name="Normal 6 2 5 3 8 2" xfId="49614"/>
    <cellStyle name="Normal 6 2 5 3 9" xfId="38793"/>
    <cellStyle name="Normal 6 2 5 4" xfId="2668"/>
    <cellStyle name="Normal 6 2 5 4 10" xfId="26194"/>
    <cellStyle name="Normal 6 2 5 4 11" xfId="60598"/>
    <cellStyle name="Normal 6 2 5 4 2" xfId="4494"/>
    <cellStyle name="Normal 6 2 5 4 2 2" xfId="17141"/>
    <cellStyle name="Normal 6 2 5 4 2 2 2" xfId="52357"/>
    <cellStyle name="Normal 6 2 5 4 2 3" xfId="39760"/>
    <cellStyle name="Normal 6 2 5 4 2 4" xfId="29746"/>
    <cellStyle name="Normal 6 2 5 4 3" xfId="5964"/>
    <cellStyle name="Normal 6 2 5 4 3 2" xfId="18595"/>
    <cellStyle name="Normal 6 2 5 4 3 2 2" xfId="53811"/>
    <cellStyle name="Normal 6 2 5 4 3 3" xfId="41214"/>
    <cellStyle name="Normal 6 2 5 4 3 4" xfId="31200"/>
    <cellStyle name="Normal 6 2 5 4 4" xfId="7423"/>
    <cellStyle name="Normal 6 2 5 4 4 2" xfId="20049"/>
    <cellStyle name="Normal 6 2 5 4 4 2 2" xfId="55265"/>
    <cellStyle name="Normal 6 2 5 4 4 3" xfId="42668"/>
    <cellStyle name="Normal 6 2 5 4 4 4" xfId="32654"/>
    <cellStyle name="Normal 6 2 5 4 5" xfId="9204"/>
    <cellStyle name="Normal 6 2 5 4 5 2" xfId="21825"/>
    <cellStyle name="Normal 6 2 5 4 5 2 2" xfId="57041"/>
    <cellStyle name="Normal 6 2 5 4 5 3" xfId="44444"/>
    <cellStyle name="Normal 6 2 5 4 5 4" xfId="34430"/>
    <cellStyle name="Normal 6 2 5 4 6" xfId="10998"/>
    <cellStyle name="Normal 6 2 5 4 6 2" xfId="23601"/>
    <cellStyle name="Normal 6 2 5 4 6 2 2" xfId="58817"/>
    <cellStyle name="Normal 6 2 5 4 6 3" xfId="46220"/>
    <cellStyle name="Normal 6 2 5 4 6 4" xfId="36206"/>
    <cellStyle name="Normal 6 2 5 4 7" xfId="15365"/>
    <cellStyle name="Normal 6 2 5 4 7 2" xfId="50581"/>
    <cellStyle name="Normal 6 2 5 4 7 3" xfId="27970"/>
    <cellStyle name="Normal 6 2 5 4 8" xfId="13587"/>
    <cellStyle name="Normal 6 2 5 4 8 2" xfId="48805"/>
    <cellStyle name="Normal 6 2 5 4 9" xfId="37984"/>
    <cellStyle name="Normal 6 2 5 5" xfId="3832"/>
    <cellStyle name="Normal 6 2 5 5 2" xfId="8555"/>
    <cellStyle name="Normal 6 2 5 5 2 2" xfId="21181"/>
    <cellStyle name="Normal 6 2 5 5 2 2 2" xfId="56397"/>
    <cellStyle name="Normal 6 2 5 5 2 3" xfId="43800"/>
    <cellStyle name="Normal 6 2 5 5 2 4" xfId="33786"/>
    <cellStyle name="Normal 6 2 5 5 3" xfId="10336"/>
    <cellStyle name="Normal 6 2 5 5 3 2" xfId="22957"/>
    <cellStyle name="Normal 6 2 5 5 3 2 2" xfId="58173"/>
    <cellStyle name="Normal 6 2 5 5 3 3" xfId="45576"/>
    <cellStyle name="Normal 6 2 5 5 3 4" xfId="35562"/>
    <cellStyle name="Normal 6 2 5 5 4" xfId="12132"/>
    <cellStyle name="Normal 6 2 5 5 4 2" xfId="24733"/>
    <cellStyle name="Normal 6 2 5 5 4 2 2" xfId="59949"/>
    <cellStyle name="Normal 6 2 5 5 4 3" xfId="47352"/>
    <cellStyle name="Normal 6 2 5 5 4 4" xfId="37338"/>
    <cellStyle name="Normal 6 2 5 5 5" xfId="16497"/>
    <cellStyle name="Normal 6 2 5 5 5 2" xfId="51713"/>
    <cellStyle name="Normal 6 2 5 5 5 3" xfId="29102"/>
    <cellStyle name="Normal 6 2 5 5 6" xfId="14719"/>
    <cellStyle name="Normal 6 2 5 5 6 2" xfId="49937"/>
    <cellStyle name="Normal 6 2 5 5 7" xfId="39116"/>
    <cellStyle name="Normal 6 2 5 5 8" xfId="27326"/>
    <cellStyle name="Normal 6 2 5 6" xfId="4172"/>
    <cellStyle name="Normal 6 2 5 6 2" xfId="16819"/>
    <cellStyle name="Normal 6 2 5 6 2 2" xfId="52035"/>
    <cellStyle name="Normal 6 2 5 6 2 3" xfId="29424"/>
    <cellStyle name="Normal 6 2 5 6 3" xfId="13265"/>
    <cellStyle name="Normal 6 2 5 6 3 2" xfId="48483"/>
    <cellStyle name="Normal 6 2 5 6 4" xfId="39438"/>
    <cellStyle name="Normal 6 2 5 6 5" xfId="25872"/>
    <cellStyle name="Normal 6 2 5 7" xfId="5642"/>
    <cellStyle name="Normal 6 2 5 7 2" xfId="18273"/>
    <cellStyle name="Normal 6 2 5 7 2 2" xfId="53489"/>
    <cellStyle name="Normal 6 2 5 7 3" xfId="40892"/>
    <cellStyle name="Normal 6 2 5 7 4" xfId="30878"/>
    <cellStyle name="Normal 6 2 5 8" xfId="7101"/>
    <cellStyle name="Normal 6 2 5 8 2" xfId="19727"/>
    <cellStyle name="Normal 6 2 5 8 2 2" xfId="54943"/>
    <cellStyle name="Normal 6 2 5 8 3" xfId="42346"/>
    <cellStyle name="Normal 6 2 5 8 4" xfId="32332"/>
    <cellStyle name="Normal 6 2 5 9" xfId="8882"/>
    <cellStyle name="Normal 6 2 5 9 2" xfId="21503"/>
    <cellStyle name="Normal 6 2 5 9 2 2" xfId="56719"/>
    <cellStyle name="Normal 6 2 5 9 3" xfId="44122"/>
    <cellStyle name="Normal 6 2 5 9 4" xfId="34108"/>
    <cellStyle name="Normal 6 2 6" xfId="3013"/>
    <cellStyle name="Normal 6 2 6 10" xfId="25388"/>
    <cellStyle name="Normal 6 2 6 11" xfId="60923"/>
    <cellStyle name="Normal 6 2 6 2" xfId="4819"/>
    <cellStyle name="Normal 6 2 6 2 2" xfId="17466"/>
    <cellStyle name="Normal 6 2 6 2 2 2" xfId="52682"/>
    <cellStyle name="Normal 6 2 6 2 2 3" xfId="30071"/>
    <cellStyle name="Normal 6 2 6 2 3" xfId="13912"/>
    <cellStyle name="Normal 6 2 6 2 3 2" xfId="49130"/>
    <cellStyle name="Normal 6 2 6 2 4" xfId="40085"/>
    <cellStyle name="Normal 6 2 6 2 5" xfId="26519"/>
    <cellStyle name="Normal 6 2 6 3" xfId="6289"/>
    <cellStyle name="Normal 6 2 6 3 2" xfId="18920"/>
    <cellStyle name="Normal 6 2 6 3 2 2" xfId="54136"/>
    <cellStyle name="Normal 6 2 6 3 3" xfId="41539"/>
    <cellStyle name="Normal 6 2 6 3 4" xfId="31525"/>
    <cellStyle name="Normal 6 2 6 4" xfId="7748"/>
    <cellStyle name="Normal 6 2 6 4 2" xfId="20374"/>
    <cellStyle name="Normal 6 2 6 4 2 2" xfId="55590"/>
    <cellStyle name="Normal 6 2 6 4 3" xfId="42993"/>
    <cellStyle name="Normal 6 2 6 4 4" xfId="32979"/>
    <cellStyle name="Normal 6 2 6 5" xfId="9529"/>
    <cellStyle name="Normal 6 2 6 5 2" xfId="22150"/>
    <cellStyle name="Normal 6 2 6 5 2 2" xfId="57366"/>
    <cellStyle name="Normal 6 2 6 5 3" xfId="44769"/>
    <cellStyle name="Normal 6 2 6 5 4" xfId="34755"/>
    <cellStyle name="Normal 6 2 6 6" xfId="11323"/>
    <cellStyle name="Normal 6 2 6 6 2" xfId="23926"/>
    <cellStyle name="Normal 6 2 6 6 2 2" xfId="59142"/>
    <cellStyle name="Normal 6 2 6 6 3" xfId="46545"/>
    <cellStyle name="Normal 6 2 6 6 4" xfId="36531"/>
    <cellStyle name="Normal 6 2 6 7" xfId="15690"/>
    <cellStyle name="Normal 6 2 6 7 2" xfId="50906"/>
    <cellStyle name="Normal 6 2 6 7 3" xfId="28295"/>
    <cellStyle name="Normal 6 2 6 8" xfId="12781"/>
    <cellStyle name="Normal 6 2 6 8 2" xfId="47999"/>
    <cellStyle name="Normal 6 2 6 9" xfId="38309"/>
    <cellStyle name="Normal 6 2 7" xfId="2845"/>
    <cellStyle name="Normal 6 2 7 10" xfId="25233"/>
    <cellStyle name="Normal 6 2 7 11" xfId="60768"/>
    <cellStyle name="Normal 6 2 7 2" xfId="4664"/>
    <cellStyle name="Normal 6 2 7 2 2" xfId="17311"/>
    <cellStyle name="Normal 6 2 7 2 2 2" xfId="52527"/>
    <cellStyle name="Normal 6 2 7 2 2 3" xfId="29916"/>
    <cellStyle name="Normal 6 2 7 2 3" xfId="13757"/>
    <cellStyle name="Normal 6 2 7 2 3 2" xfId="48975"/>
    <cellStyle name="Normal 6 2 7 2 4" xfId="39930"/>
    <cellStyle name="Normal 6 2 7 2 5" xfId="26364"/>
    <cellStyle name="Normal 6 2 7 3" xfId="6134"/>
    <cellStyle name="Normal 6 2 7 3 2" xfId="18765"/>
    <cellStyle name="Normal 6 2 7 3 2 2" xfId="53981"/>
    <cellStyle name="Normal 6 2 7 3 3" xfId="41384"/>
    <cellStyle name="Normal 6 2 7 3 4" xfId="31370"/>
    <cellStyle name="Normal 6 2 7 4" xfId="7593"/>
    <cellStyle name="Normal 6 2 7 4 2" xfId="20219"/>
    <cellStyle name="Normal 6 2 7 4 2 2" xfId="55435"/>
    <cellStyle name="Normal 6 2 7 4 3" xfId="42838"/>
    <cellStyle name="Normal 6 2 7 4 4" xfId="32824"/>
    <cellStyle name="Normal 6 2 7 5" xfId="9374"/>
    <cellStyle name="Normal 6 2 7 5 2" xfId="21995"/>
    <cellStyle name="Normal 6 2 7 5 2 2" xfId="57211"/>
    <cellStyle name="Normal 6 2 7 5 3" xfId="44614"/>
    <cellStyle name="Normal 6 2 7 5 4" xfId="34600"/>
    <cellStyle name="Normal 6 2 7 6" xfId="11168"/>
    <cellStyle name="Normal 6 2 7 6 2" xfId="23771"/>
    <cellStyle name="Normal 6 2 7 6 2 2" xfId="58987"/>
    <cellStyle name="Normal 6 2 7 6 3" xfId="46390"/>
    <cellStyle name="Normal 6 2 7 6 4" xfId="36376"/>
    <cellStyle name="Normal 6 2 7 7" xfId="15535"/>
    <cellStyle name="Normal 6 2 7 7 2" xfId="50751"/>
    <cellStyle name="Normal 6 2 7 7 3" xfId="28140"/>
    <cellStyle name="Normal 6 2 7 8" xfId="12626"/>
    <cellStyle name="Normal 6 2 7 8 2" xfId="47844"/>
    <cellStyle name="Normal 6 2 7 9" xfId="38154"/>
    <cellStyle name="Normal 6 2 8" xfId="3355"/>
    <cellStyle name="Normal 6 2 8 10" xfId="26851"/>
    <cellStyle name="Normal 6 2 8 11" xfId="61255"/>
    <cellStyle name="Normal 6 2 8 2" xfId="5151"/>
    <cellStyle name="Normal 6 2 8 2 2" xfId="17798"/>
    <cellStyle name="Normal 6 2 8 2 2 2" xfId="53014"/>
    <cellStyle name="Normal 6 2 8 2 3" xfId="40417"/>
    <cellStyle name="Normal 6 2 8 2 4" xfId="30403"/>
    <cellStyle name="Normal 6 2 8 3" xfId="6621"/>
    <cellStyle name="Normal 6 2 8 3 2" xfId="19252"/>
    <cellStyle name="Normal 6 2 8 3 2 2" xfId="54468"/>
    <cellStyle name="Normal 6 2 8 3 3" xfId="41871"/>
    <cellStyle name="Normal 6 2 8 3 4" xfId="31857"/>
    <cellStyle name="Normal 6 2 8 4" xfId="8080"/>
    <cellStyle name="Normal 6 2 8 4 2" xfId="20706"/>
    <cellStyle name="Normal 6 2 8 4 2 2" xfId="55922"/>
    <cellStyle name="Normal 6 2 8 4 3" xfId="43325"/>
    <cellStyle name="Normal 6 2 8 4 4" xfId="33311"/>
    <cellStyle name="Normal 6 2 8 5" xfId="9861"/>
    <cellStyle name="Normal 6 2 8 5 2" xfId="22482"/>
    <cellStyle name="Normal 6 2 8 5 2 2" xfId="57698"/>
    <cellStyle name="Normal 6 2 8 5 3" xfId="45101"/>
    <cellStyle name="Normal 6 2 8 5 4" xfId="35087"/>
    <cellStyle name="Normal 6 2 8 6" xfId="11655"/>
    <cellStyle name="Normal 6 2 8 6 2" xfId="24258"/>
    <cellStyle name="Normal 6 2 8 6 2 2" xfId="59474"/>
    <cellStyle name="Normal 6 2 8 6 3" xfId="46877"/>
    <cellStyle name="Normal 6 2 8 6 4" xfId="36863"/>
    <cellStyle name="Normal 6 2 8 7" xfId="16022"/>
    <cellStyle name="Normal 6 2 8 7 2" xfId="51238"/>
    <cellStyle name="Normal 6 2 8 7 3" xfId="28627"/>
    <cellStyle name="Normal 6 2 8 8" xfId="14244"/>
    <cellStyle name="Normal 6 2 8 8 2" xfId="49462"/>
    <cellStyle name="Normal 6 2 8 9" xfId="38641"/>
    <cellStyle name="Normal 6 2 9" xfId="2515"/>
    <cellStyle name="Normal 6 2 9 10" xfId="26042"/>
    <cellStyle name="Normal 6 2 9 11" xfId="60446"/>
    <cellStyle name="Normal 6 2 9 2" xfId="4342"/>
    <cellStyle name="Normal 6 2 9 2 2" xfId="16989"/>
    <cellStyle name="Normal 6 2 9 2 2 2" xfId="52205"/>
    <cellStyle name="Normal 6 2 9 2 3" xfId="39608"/>
    <cellStyle name="Normal 6 2 9 2 4" xfId="29594"/>
    <cellStyle name="Normal 6 2 9 3" xfId="5812"/>
    <cellStyle name="Normal 6 2 9 3 2" xfId="18443"/>
    <cellStyle name="Normal 6 2 9 3 2 2" xfId="53659"/>
    <cellStyle name="Normal 6 2 9 3 3" xfId="41062"/>
    <cellStyle name="Normal 6 2 9 3 4" xfId="31048"/>
    <cellStyle name="Normal 6 2 9 4" xfId="7271"/>
    <cellStyle name="Normal 6 2 9 4 2" xfId="19897"/>
    <cellStyle name="Normal 6 2 9 4 2 2" xfId="55113"/>
    <cellStyle name="Normal 6 2 9 4 3" xfId="42516"/>
    <cellStyle name="Normal 6 2 9 4 4" xfId="32502"/>
    <cellStyle name="Normal 6 2 9 5" xfId="9052"/>
    <cellStyle name="Normal 6 2 9 5 2" xfId="21673"/>
    <cellStyle name="Normal 6 2 9 5 2 2" xfId="56889"/>
    <cellStyle name="Normal 6 2 9 5 3" xfId="44292"/>
    <cellStyle name="Normal 6 2 9 5 4" xfId="34278"/>
    <cellStyle name="Normal 6 2 9 6" xfId="10846"/>
    <cellStyle name="Normal 6 2 9 6 2" xfId="23449"/>
    <cellStyle name="Normal 6 2 9 6 2 2" xfId="58665"/>
    <cellStyle name="Normal 6 2 9 6 3" xfId="46068"/>
    <cellStyle name="Normal 6 2 9 6 4" xfId="36054"/>
    <cellStyle name="Normal 6 2 9 7" xfId="15213"/>
    <cellStyle name="Normal 6 2 9 7 2" xfId="50429"/>
    <cellStyle name="Normal 6 2 9 7 3" xfId="27818"/>
    <cellStyle name="Normal 6 2 9 8" xfId="13435"/>
    <cellStyle name="Normal 6 2 9 8 2" xfId="48653"/>
    <cellStyle name="Normal 6 2 9 9" xfId="37832"/>
    <cellStyle name="Normal 6 2_District Target Attainment" xfId="1184"/>
    <cellStyle name="Normal 6 20" xfId="24861"/>
    <cellStyle name="Normal 6 21" xfId="60074"/>
    <cellStyle name="Normal 6 3" xfId="642"/>
    <cellStyle name="Normal 6 4" xfId="643"/>
    <cellStyle name="Normal 6 4 2" xfId="1810"/>
    <cellStyle name="Normal 6 4_District Target Attainment" xfId="1186"/>
    <cellStyle name="Normal 6 5" xfId="1291"/>
    <cellStyle name="Normal 6 5 10" xfId="6970"/>
    <cellStyle name="Normal 6 5 10 2" xfId="19597"/>
    <cellStyle name="Normal 6 5 10 2 2" xfId="54813"/>
    <cellStyle name="Normal 6 5 10 3" xfId="42216"/>
    <cellStyle name="Normal 6 5 10 4" xfId="32202"/>
    <cellStyle name="Normal 6 5 11" xfId="8751"/>
    <cellStyle name="Normal 6 5 11 2" xfId="21373"/>
    <cellStyle name="Normal 6 5 11 2 2" xfId="56589"/>
    <cellStyle name="Normal 6 5 11 3" xfId="43992"/>
    <cellStyle name="Normal 6 5 11 4" xfId="33978"/>
    <cellStyle name="Normal 6 5 12" xfId="10743"/>
    <cellStyle name="Normal 6 5 12 2" xfId="23354"/>
    <cellStyle name="Normal 6 5 12 2 2" xfId="58570"/>
    <cellStyle name="Normal 6 5 12 3" xfId="45973"/>
    <cellStyle name="Normal 6 5 12 4" xfId="35959"/>
    <cellStyle name="Normal 6 5 13" xfId="14912"/>
    <cellStyle name="Normal 6 5 13 2" xfId="50129"/>
    <cellStyle name="Normal 6 5 13 3" xfId="27518"/>
    <cellStyle name="Normal 6 5 14" xfId="12326"/>
    <cellStyle name="Normal 6 5 14 2" xfId="47544"/>
    <cellStyle name="Normal 6 5 15" xfId="37531"/>
    <cellStyle name="Normal 6 5 16" xfId="24933"/>
    <cellStyle name="Normal 6 5 17" xfId="60146"/>
    <cellStyle name="Normal 6 5 2" xfId="2356"/>
    <cellStyle name="Normal 6 5 2 10" xfId="10744"/>
    <cellStyle name="Normal 6 5 2 10 2" xfId="23355"/>
    <cellStyle name="Normal 6 5 2 10 2 2" xfId="58571"/>
    <cellStyle name="Normal 6 5 2 10 3" xfId="45974"/>
    <cellStyle name="Normal 6 5 2 10 4" xfId="35960"/>
    <cellStyle name="Normal 6 5 2 11" xfId="15067"/>
    <cellStyle name="Normal 6 5 2 11 2" xfId="50283"/>
    <cellStyle name="Normal 6 5 2 11 3" xfId="27672"/>
    <cellStyle name="Normal 6 5 2 12" xfId="12480"/>
    <cellStyle name="Normal 6 5 2 12 2" xfId="47698"/>
    <cellStyle name="Normal 6 5 2 13" xfId="37686"/>
    <cellStyle name="Normal 6 5 2 14" xfId="25087"/>
    <cellStyle name="Normal 6 5 2 15" xfId="60300"/>
    <cellStyle name="Normal 6 5 2 2" xfId="3202"/>
    <cellStyle name="Normal 6 5 2 2 10" xfId="25571"/>
    <cellStyle name="Normal 6 5 2 2 11" xfId="61106"/>
    <cellStyle name="Normal 6 5 2 2 2" xfId="5002"/>
    <cellStyle name="Normal 6 5 2 2 2 2" xfId="17649"/>
    <cellStyle name="Normal 6 5 2 2 2 2 2" xfId="52865"/>
    <cellStyle name="Normal 6 5 2 2 2 2 3" xfId="30254"/>
    <cellStyle name="Normal 6 5 2 2 2 3" xfId="14095"/>
    <cellStyle name="Normal 6 5 2 2 2 3 2" xfId="49313"/>
    <cellStyle name="Normal 6 5 2 2 2 4" xfId="40268"/>
    <cellStyle name="Normal 6 5 2 2 2 5" xfId="26702"/>
    <cellStyle name="Normal 6 5 2 2 3" xfId="6472"/>
    <cellStyle name="Normal 6 5 2 2 3 2" xfId="19103"/>
    <cellStyle name="Normal 6 5 2 2 3 2 2" xfId="54319"/>
    <cellStyle name="Normal 6 5 2 2 3 3" xfId="41722"/>
    <cellStyle name="Normal 6 5 2 2 3 4" xfId="31708"/>
    <cellStyle name="Normal 6 5 2 2 4" xfId="7931"/>
    <cellStyle name="Normal 6 5 2 2 4 2" xfId="20557"/>
    <cellStyle name="Normal 6 5 2 2 4 2 2" xfId="55773"/>
    <cellStyle name="Normal 6 5 2 2 4 3" xfId="43176"/>
    <cellStyle name="Normal 6 5 2 2 4 4" xfId="33162"/>
    <cellStyle name="Normal 6 5 2 2 5" xfId="9712"/>
    <cellStyle name="Normal 6 5 2 2 5 2" xfId="22333"/>
    <cellStyle name="Normal 6 5 2 2 5 2 2" xfId="57549"/>
    <cellStyle name="Normal 6 5 2 2 5 3" xfId="44952"/>
    <cellStyle name="Normal 6 5 2 2 5 4" xfId="34938"/>
    <cellStyle name="Normal 6 5 2 2 6" xfId="11506"/>
    <cellStyle name="Normal 6 5 2 2 6 2" xfId="24109"/>
    <cellStyle name="Normal 6 5 2 2 6 2 2" xfId="59325"/>
    <cellStyle name="Normal 6 5 2 2 6 3" xfId="46728"/>
    <cellStyle name="Normal 6 5 2 2 6 4" xfId="36714"/>
    <cellStyle name="Normal 6 5 2 2 7" xfId="15873"/>
    <cellStyle name="Normal 6 5 2 2 7 2" xfId="51089"/>
    <cellStyle name="Normal 6 5 2 2 7 3" xfId="28478"/>
    <cellStyle name="Normal 6 5 2 2 8" xfId="12964"/>
    <cellStyle name="Normal 6 5 2 2 8 2" xfId="48182"/>
    <cellStyle name="Normal 6 5 2 2 9" xfId="38492"/>
    <cellStyle name="Normal 6 5 2 3" xfId="3531"/>
    <cellStyle name="Normal 6 5 2 3 10" xfId="27027"/>
    <cellStyle name="Normal 6 5 2 3 11" xfId="61431"/>
    <cellStyle name="Normal 6 5 2 3 2" xfId="5327"/>
    <cellStyle name="Normal 6 5 2 3 2 2" xfId="17974"/>
    <cellStyle name="Normal 6 5 2 3 2 2 2" xfId="53190"/>
    <cellStyle name="Normal 6 5 2 3 2 3" xfId="40593"/>
    <cellStyle name="Normal 6 5 2 3 2 4" xfId="30579"/>
    <cellStyle name="Normal 6 5 2 3 3" xfId="6797"/>
    <cellStyle name="Normal 6 5 2 3 3 2" xfId="19428"/>
    <cellStyle name="Normal 6 5 2 3 3 2 2" xfId="54644"/>
    <cellStyle name="Normal 6 5 2 3 3 3" xfId="42047"/>
    <cellStyle name="Normal 6 5 2 3 3 4" xfId="32033"/>
    <cellStyle name="Normal 6 5 2 3 4" xfId="8256"/>
    <cellStyle name="Normal 6 5 2 3 4 2" xfId="20882"/>
    <cellStyle name="Normal 6 5 2 3 4 2 2" xfId="56098"/>
    <cellStyle name="Normal 6 5 2 3 4 3" xfId="43501"/>
    <cellStyle name="Normal 6 5 2 3 4 4" xfId="33487"/>
    <cellStyle name="Normal 6 5 2 3 5" xfId="10037"/>
    <cellStyle name="Normal 6 5 2 3 5 2" xfId="22658"/>
    <cellStyle name="Normal 6 5 2 3 5 2 2" xfId="57874"/>
    <cellStyle name="Normal 6 5 2 3 5 3" xfId="45277"/>
    <cellStyle name="Normal 6 5 2 3 5 4" xfId="35263"/>
    <cellStyle name="Normal 6 5 2 3 6" xfId="11831"/>
    <cellStyle name="Normal 6 5 2 3 6 2" xfId="24434"/>
    <cellStyle name="Normal 6 5 2 3 6 2 2" xfId="59650"/>
    <cellStyle name="Normal 6 5 2 3 6 3" xfId="47053"/>
    <cellStyle name="Normal 6 5 2 3 6 4" xfId="37039"/>
    <cellStyle name="Normal 6 5 2 3 7" xfId="16198"/>
    <cellStyle name="Normal 6 5 2 3 7 2" xfId="51414"/>
    <cellStyle name="Normal 6 5 2 3 7 3" xfId="28803"/>
    <cellStyle name="Normal 6 5 2 3 8" xfId="14420"/>
    <cellStyle name="Normal 6 5 2 3 8 2" xfId="49638"/>
    <cellStyle name="Normal 6 5 2 3 9" xfId="38817"/>
    <cellStyle name="Normal 6 5 2 4" xfId="2692"/>
    <cellStyle name="Normal 6 5 2 4 10" xfId="26218"/>
    <cellStyle name="Normal 6 5 2 4 11" xfId="60622"/>
    <cellStyle name="Normal 6 5 2 4 2" xfId="4518"/>
    <cellStyle name="Normal 6 5 2 4 2 2" xfId="17165"/>
    <cellStyle name="Normal 6 5 2 4 2 2 2" xfId="52381"/>
    <cellStyle name="Normal 6 5 2 4 2 3" xfId="39784"/>
    <cellStyle name="Normal 6 5 2 4 2 4" xfId="29770"/>
    <cellStyle name="Normal 6 5 2 4 3" xfId="5988"/>
    <cellStyle name="Normal 6 5 2 4 3 2" xfId="18619"/>
    <cellStyle name="Normal 6 5 2 4 3 2 2" xfId="53835"/>
    <cellStyle name="Normal 6 5 2 4 3 3" xfId="41238"/>
    <cellStyle name="Normal 6 5 2 4 3 4" xfId="31224"/>
    <cellStyle name="Normal 6 5 2 4 4" xfId="7447"/>
    <cellStyle name="Normal 6 5 2 4 4 2" xfId="20073"/>
    <cellStyle name="Normal 6 5 2 4 4 2 2" xfId="55289"/>
    <cellStyle name="Normal 6 5 2 4 4 3" xfId="42692"/>
    <cellStyle name="Normal 6 5 2 4 4 4" xfId="32678"/>
    <cellStyle name="Normal 6 5 2 4 5" xfId="9228"/>
    <cellStyle name="Normal 6 5 2 4 5 2" xfId="21849"/>
    <cellStyle name="Normal 6 5 2 4 5 2 2" xfId="57065"/>
    <cellStyle name="Normal 6 5 2 4 5 3" xfId="44468"/>
    <cellStyle name="Normal 6 5 2 4 5 4" xfId="34454"/>
    <cellStyle name="Normal 6 5 2 4 6" xfId="11022"/>
    <cellStyle name="Normal 6 5 2 4 6 2" xfId="23625"/>
    <cellStyle name="Normal 6 5 2 4 6 2 2" xfId="58841"/>
    <cellStyle name="Normal 6 5 2 4 6 3" xfId="46244"/>
    <cellStyle name="Normal 6 5 2 4 6 4" xfId="36230"/>
    <cellStyle name="Normal 6 5 2 4 7" xfId="15389"/>
    <cellStyle name="Normal 6 5 2 4 7 2" xfId="50605"/>
    <cellStyle name="Normal 6 5 2 4 7 3" xfId="27994"/>
    <cellStyle name="Normal 6 5 2 4 8" xfId="13611"/>
    <cellStyle name="Normal 6 5 2 4 8 2" xfId="48829"/>
    <cellStyle name="Normal 6 5 2 4 9" xfId="38008"/>
    <cellStyle name="Normal 6 5 2 5" xfId="3856"/>
    <cellStyle name="Normal 6 5 2 5 2" xfId="8579"/>
    <cellStyle name="Normal 6 5 2 5 2 2" xfId="21205"/>
    <cellStyle name="Normal 6 5 2 5 2 2 2" xfId="56421"/>
    <cellStyle name="Normal 6 5 2 5 2 3" xfId="43824"/>
    <cellStyle name="Normal 6 5 2 5 2 4" xfId="33810"/>
    <cellStyle name="Normal 6 5 2 5 3" xfId="10360"/>
    <cellStyle name="Normal 6 5 2 5 3 2" xfId="22981"/>
    <cellStyle name="Normal 6 5 2 5 3 2 2" xfId="58197"/>
    <cellStyle name="Normal 6 5 2 5 3 3" xfId="45600"/>
    <cellStyle name="Normal 6 5 2 5 3 4" xfId="35586"/>
    <cellStyle name="Normal 6 5 2 5 4" xfId="12156"/>
    <cellStyle name="Normal 6 5 2 5 4 2" xfId="24757"/>
    <cellStyle name="Normal 6 5 2 5 4 2 2" xfId="59973"/>
    <cellStyle name="Normal 6 5 2 5 4 3" xfId="47376"/>
    <cellStyle name="Normal 6 5 2 5 4 4" xfId="37362"/>
    <cellStyle name="Normal 6 5 2 5 5" xfId="16521"/>
    <cellStyle name="Normal 6 5 2 5 5 2" xfId="51737"/>
    <cellStyle name="Normal 6 5 2 5 5 3" xfId="29126"/>
    <cellStyle name="Normal 6 5 2 5 6" xfId="14743"/>
    <cellStyle name="Normal 6 5 2 5 6 2" xfId="49961"/>
    <cellStyle name="Normal 6 5 2 5 7" xfId="39140"/>
    <cellStyle name="Normal 6 5 2 5 8" xfId="27350"/>
    <cellStyle name="Normal 6 5 2 6" xfId="4196"/>
    <cellStyle name="Normal 6 5 2 6 2" xfId="16843"/>
    <cellStyle name="Normal 6 5 2 6 2 2" xfId="52059"/>
    <cellStyle name="Normal 6 5 2 6 2 3" xfId="29448"/>
    <cellStyle name="Normal 6 5 2 6 3" xfId="13289"/>
    <cellStyle name="Normal 6 5 2 6 3 2" xfId="48507"/>
    <cellStyle name="Normal 6 5 2 6 4" xfId="39462"/>
    <cellStyle name="Normal 6 5 2 6 5" xfId="25896"/>
    <cellStyle name="Normal 6 5 2 7" xfId="5666"/>
    <cellStyle name="Normal 6 5 2 7 2" xfId="18297"/>
    <cellStyle name="Normal 6 5 2 7 2 2" xfId="53513"/>
    <cellStyle name="Normal 6 5 2 7 3" xfId="40916"/>
    <cellStyle name="Normal 6 5 2 7 4" xfId="30902"/>
    <cellStyle name="Normal 6 5 2 8" xfId="7125"/>
    <cellStyle name="Normal 6 5 2 8 2" xfId="19751"/>
    <cellStyle name="Normal 6 5 2 8 2 2" xfId="54967"/>
    <cellStyle name="Normal 6 5 2 8 3" xfId="42370"/>
    <cellStyle name="Normal 6 5 2 8 4" xfId="32356"/>
    <cellStyle name="Normal 6 5 2 9" xfId="8906"/>
    <cellStyle name="Normal 6 5 2 9 2" xfId="21527"/>
    <cellStyle name="Normal 6 5 2 9 2 2" xfId="56743"/>
    <cellStyle name="Normal 6 5 2 9 3" xfId="44146"/>
    <cellStyle name="Normal 6 5 2 9 4" xfId="34132"/>
    <cellStyle name="Normal 6 5 3" xfId="3041"/>
    <cellStyle name="Normal 6 5 3 10" xfId="25414"/>
    <cellStyle name="Normal 6 5 3 11" xfId="60949"/>
    <cellStyle name="Normal 6 5 3 2" xfId="4845"/>
    <cellStyle name="Normal 6 5 3 2 2" xfId="17492"/>
    <cellStyle name="Normal 6 5 3 2 2 2" xfId="52708"/>
    <cellStyle name="Normal 6 5 3 2 2 3" xfId="30097"/>
    <cellStyle name="Normal 6 5 3 2 3" xfId="13938"/>
    <cellStyle name="Normal 6 5 3 2 3 2" xfId="49156"/>
    <cellStyle name="Normal 6 5 3 2 4" xfId="40111"/>
    <cellStyle name="Normal 6 5 3 2 5" xfId="26545"/>
    <cellStyle name="Normal 6 5 3 3" xfId="6315"/>
    <cellStyle name="Normal 6 5 3 3 2" xfId="18946"/>
    <cellStyle name="Normal 6 5 3 3 2 2" xfId="54162"/>
    <cellStyle name="Normal 6 5 3 3 3" xfId="41565"/>
    <cellStyle name="Normal 6 5 3 3 4" xfId="31551"/>
    <cellStyle name="Normal 6 5 3 4" xfId="7774"/>
    <cellStyle name="Normal 6 5 3 4 2" xfId="20400"/>
    <cellStyle name="Normal 6 5 3 4 2 2" xfId="55616"/>
    <cellStyle name="Normal 6 5 3 4 3" xfId="43019"/>
    <cellStyle name="Normal 6 5 3 4 4" xfId="33005"/>
    <cellStyle name="Normal 6 5 3 5" xfId="9555"/>
    <cellStyle name="Normal 6 5 3 5 2" xfId="22176"/>
    <cellStyle name="Normal 6 5 3 5 2 2" xfId="57392"/>
    <cellStyle name="Normal 6 5 3 5 3" xfId="44795"/>
    <cellStyle name="Normal 6 5 3 5 4" xfId="34781"/>
    <cellStyle name="Normal 6 5 3 6" xfId="11349"/>
    <cellStyle name="Normal 6 5 3 6 2" xfId="23952"/>
    <cellStyle name="Normal 6 5 3 6 2 2" xfId="59168"/>
    <cellStyle name="Normal 6 5 3 6 3" xfId="46571"/>
    <cellStyle name="Normal 6 5 3 6 4" xfId="36557"/>
    <cellStyle name="Normal 6 5 3 7" xfId="15716"/>
    <cellStyle name="Normal 6 5 3 7 2" xfId="50932"/>
    <cellStyle name="Normal 6 5 3 7 3" xfId="28321"/>
    <cellStyle name="Normal 6 5 3 8" xfId="12807"/>
    <cellStyle name="Normal 6 5 3 8 2" xfId="48025"/>
    <cellStyle name="Normal 6 5 3 9" xfId="38335"/>
    <cellStyle name="Normal 6 5 4" xfId="2868"/>
    <cellStyle name="Normal 6 5 4 10" xfId="25255"/>
    <cellStyle name="Normal 6 5 4 11" xfId="60790"/>
    <cellStyle name="Normal 6 5 4 2" xfId="4686"/>
    <cellStyle name="Normal 6 5 4 2 2" xfId="17333"/>
    <cellStyle name="Normal 6 5 4 2 2 2" xfId="52549"/>
    <cellStyle name="Normal 6 5 4 2 2 3" xfId="29938"/>
    <cellStyle name="Normal 6 5 4 2 3" xfId="13779"/>
    <cellStyle name="Normal 6 5 4 2 3 2" xfId="48997"/>
    <cellStyle name="Normal 6 5 4 2 4" xfId="39952"/>
    <cellStyle name="Normal 6 5 4 2 5" xfId="26386"/>
    <cellStyle name="Normal 6 5 4 3" xfId="6156"/>
    <cellStyle name="Normal 6 5 4 3 2" xfId="18787"/>
    <cellStyle name="Normal 6 5 4 3 2 2" xfId="54003"/>
    <cellStyle name="Normal 6 5 4 3 3" xfId="41406"/>
    <cellStyle name="Normal 6 5 4 3 4" xfId="31392"/>
    <cellStyle name="Normal 6 5 4 4" xfId="7615"/>
    <cellStyle name="Normal 6 5 4 4 2" xfId="20241"/>
    <cellStyle name="Normal 6 5 4 4 2 2" xfId="55457"/>
    <cellStyle name="Normal 6 5 4 4 3" xfId="42860"/>
    <cellStyle name="Normal 6 5 4 4 4" xfId="32846"/>
    <cellStyle name="Normal 6 5 4 5" xfId="9396"/>
    <cellStyle name="Normal 6 5 4 5 2" xfId="22017"/>
    <cellStyle name="Normal 6 5 4 5 2 2" xfId="57233"/>
    <cellStyle name="Normal 6 5 4 5 3" xfId="44636"/>
    <cellStyle name="Normal 6 5 4 5 4" xfId="34622"/>
    <cellStyle name="Normal 6 5 4 6" xfId="11190"/>
    <cellStyle name="Normal 6 5 4 6 2" xfId="23793"/>
    <cellStyle name="Normal 6 5 4 6 2 2" xfId="59009"/>
    <cellStyle name="Normal 6 5 4 6 3" xfId="46412"/>
    <cellStyle name="Normal 6 5 4 6 4" xfId="36398"/>
    <cellStyle name="Normal 6 5 4 7" xfId="15557"/>
    <cellStyle name="Normal 6 5 4 7 2" xfId="50773"/>
    <cellStyle name="Normal 6 5 4 7 3" xfId="28162"/>
    <cellStyle name="Normal 6 5 4 8" xfId="12648"/>
    <cellStyle name="Normal 6 5 4 8 2" xfId="47866"/>
    <cellStyle name="Normal 6 5 4 9" xfId="38176"/>
    <cellStyle name="Normal 6 5 5" xfId="3377"/>
    <cellStyle name="Normal 6 5 5 10" xfId="26873"/>
    <cellStyle name="Normal 6 5 5 11" xfId="61277"/>
    <cellStyle name="Normal 6 5 5 2" xfId="5173"/>
    <cellStyle name="Normal 6 5 5 2 2" xfId="17820"/>
    <cellStyle name="Normal 6 5 5 2 2 2" xfId="53036"/>
    <cellStyle name="Normal 6 5 5 2 3" xfId="40439"/>
    <cellStyle name="Normal 6 5 5 2 4" xfId="30425"/>
    <cellStyle name="Normal 6 5 5 3" xfId="6643"/>
    <cellStyle name="Normal 6 5 5 3 2" xfId="19274"/>
    <cellStyle name="Normal 6 5 5 3 2 2" xfId="54490"/>
    <cellStyle name="Normal 6 5 5 3 3" xfId="41893"/>
    <cellStyle name="Normal 6 5 5 3 4" xfId="31879"/>
    <cellStyle name="Normal 6 5 5 4" xfId="8102"/>
    <cellStyle name="Normal 6 5 5 4 2" xfId="20728"/>
    <cellStyle name="Normal 6 5 5 4 2 2" xfId="55944"/>
    <cellStyle name="Normal 6 5 5 4 3" xfId="43347"/>
    <cellStyle name="Normal 6 5 5 4 4" xfId="33333"/>
    <cellStyle name="Normal 6 5 5 5" xfId="9883"/>
    <cellStyle name="Normal 6 5 5 5 2" xfId="22504"/>
    <cellStyle name="Normal 6 5 5 5 2 2" xfId="57720"/>
    <cellStyle name="Normal 6 5 5 5 3" xfId="45123"/>
    <cellStyle name="Normal 6 5 5 5 4" xfId="35109"/>
    <cellStyle name="Normal 6 5 5 6" xfId="11677"/>
    <cellStyle name="Normal 6 5 5 6 2" xfId="24280"/>
    <cellStyle name="Normal 6 5 5 6 2 2" xfId="59496"/>
    <cellStyle name="Normal 6 5 5 6 3" xfId="46899"/>
    <cellStyle name="Normal 6 5 5 6 4" xfId="36885"/>
    <cellStyle name="Normal 6 5 5 7" xfId="16044"/>
    <cellStyle name="Normal 6 5 5 7 2" xfId="51260"/>
    <cellStyle name="Normal 6 5 5 7 3" xfId="28649"/>
    <cellStyle name="Normal 6 5 5 8" xfId="14266"/>
    <cellStyle name="Normal 6 5 5 8 2" xfId="49484"/>
    <cellStyle name="Normal 6 5 5 9" xfId="38663"/>
    <cellStyle name="Normal 6 5 6" xfId="2537"/>
    <cellStyle name="Normal 6 5 6 10" xfId="26064"/>
    <cellStyle name="Normal 6 5 6 11" xfId="60468"/>
    <cellStyle name="Normal 6 5 6 2" xfId="4364"/>
    <cellStyle name="Normal 6 5 6 2 2" xfId="17011"/>
    <cellStyle name="Normal 6 5 6 2 2 2" xfId="52227"/>
    <cellStyle name="Normal 6 5 6 2 3" xfId="39630"/>
    <cellStyle name="Normal 6 5 6 2 4" xfId="29616"/>
    <cellStyle name="Normal 6 5 6 3" xfId="5834"/>
    <cellStyle name="Normal 6 5 6 3 2" xfId="18465"/>
    <cellStyle name="Normal 6 5 6 3 2 2" xfId="53681"/>
    <cellStyle name="Normal 6 5 6 3 3" xfId="41084"/>
    <cellStyle name="Normal 6 5 6 3 4" xfId="31070"/>
    <cellStyle name="Normal 6 5 6 4" xfId="7293"/>
    <cellStyle name="Normal 6 5 6 4 2" xfId="19919"/>
    <cellStyle name="Normal 6 5 6 4 2 2" xfId="55135"/>
    <cellStyle name="Normal 6 5 6 4 3" xfId="42538"/>
    <cellStyle name="Normal 6 5 6 4 4" xfId="32524"/>
    <cellStyle name="Normal 6 5 6 5" xfId="9074"/>
    <cellStyle name="Normal 6 5 6 5 2" xfId="21695"/>
    <cellStyle name="Normal 6 5 6 5 2 2" xfId="56911"/>
    <cellStyle name="Normal 6 5 6 5 3" xfId="44314"/>
    <cellStyle name="Normal 6 5 6 5 4" xfId="34300"/>
    <cellStyle name="Normal 6 5 6 6" xfId="10868"/>
    <cellStyle name="Normal 6 5 6 6 2" xfId="23471"/>
    <cellStyle name="Normal 6 5 6 6 2 2" xfId="58687"/>
    <cellStyle name="Normal 6 5 6 6 3" xfId="46090"/>
    <cellStyle name="Normal 6 5 6 6 4" xfId="36076"/>
    <cellStyle name="Normal 6 5 6 7" xfId="15235"/>
    <cellStyle name="Normal 6 5 6 7 2" xfId="50451"/>
    <cellStyle name="Normal 6 5 6 7 3" xfId="27840"/>
    <cellStyle name="Normal 6 5 6 8" xfId="13457"/>
    <cellStyle name="Normal 6 5 6 8 2" xfId="48675"/>
    <cellStyle name="Normal 6 5 6 9" xfId="37854"/>
    <cellStyle name="Normal 6 5 7" xfId="3701"/>
    <cellStyle name="Normal 6 5 7 2" xfId="8425"/>
    <cellStyle name="Normal 6 5 7 2 2" xfId="21051"/>
    <cellStyle name="Normal 6 5 7 2 2 2" xfId="56267"/>
    <cellStyle name="Normal 6 5 7 2 3" xfId="43670"/>
    <cellStyle name="Normal 6 5 7 2 4" xfId="33656"/>
    <cellStyle name="Normal 6 5 7 3" xfId="10206"/>
    <cellStyle name="Normal 6 5 7 3 2" xfId="22827"/>
    <cellStyle name="Normal 6 5 7 3 2 2" xfId="58043"/>
    <cellStyle name="Normal 6 5 7 3 3" xfId="45446"/>
    <cellStyle name="Normal 6 5 7 3 4" xfId="35432"/>
    <cellStyle name="Normal 6 5 7 4" xfId="12002"/>
    <cellStyle name="Normal 6 5 7 4 2" xfId="24603"/>
    <cellStyle name="Normal 6 5 7 4 2 2" xfId="59819"/>
    <cellStyle name="Normal 6 5 7 4 3" xfId="47222"/>
    <cellStyle name="Normal 6 5 7 4 4" xfId="37208"/>
    <cellStyle name="Normal 6 5 7 5" xfId="16367"/>
    <cellStyle name="Normal 6 5 7 5 2" xfId="51583"/>
    <cellStyle name="Normal 6 5 7 5 3" xfId="28972"/>
    <cellStyle name="Normal 6 5 7 6" xfId="14589"/>
    <cellStyle name="Normal 6 5 7 6 2" xfId="49807"/>
    <cellStyle name="Normal 6 5 7 7" xfId="38986"/>
    <cellStyle name="Normal 6 5 7 8" xfId="27196"/>
    <cellStyle name="Normal 6 5 8" xfId="4037"/>
    <cellStyle name="Normal 6 5 8 2" xfId="16689"/>
    <cellStyle name="Normal 6 5 8 2 2" xfId="51905"/>
    <cellStyle name="Normal 6 5 8 2 3" xfId="29294"/>
    <cellStyle name="Normal 6 5 8 3" xfId="13135"/>
    <cellStyle name="Normal 6 5 8 3 2" xfId="48353"/>
    <cellStyle name="Normal 6 5 8 4" xfId="39308"/>
    <cellStyle name="Normal 6 5 8 5" xfId="25742"/>
    <cellStyle name="Normal 6 5 9" xfId="5512"/>
    <cellStyle name="Normal 6 5 9 2" xfId="18143"/>
    <cellStyle name="Normal 6 5 9 2 2" xfId="53359"/>
    <cellStyle name="Normal 6 5 9 3" xfId="40762"/>
    <cellStyle name="Normal 6 5 9 4" xfId="30748"/>
    <cellStyle name="Normal 6 6" xfId="2276"/>
    <cellStyle name="Normal 6 6 10" xfId="10745"/>
    <cellStyle name="Normal 6 6 10 2" xfId="23356"/>
    <cellStyle name="Normal 6 6 10 2 2" xfId="58572"/>
    <cellStyle name="Normal 6 6 10 3" xfId="45975"/>
    <cellStyle name="Normal 6 6 10 4" xfId="35961"/>
    <cellStyle name="Normal 6 6 11" xfId="14993"/>
    <cellStyle name="Normal 6 6 11 2" xfId="50209"/>
    <cellStyle name="Normal 6 6 11 3" xfId="27598"/>
    <cellStyle name="Normal 6 6 12" xfId="12406"/>
    <cellStyle name="Normal 6 6 12 2" xfId="47624"/>
    <cellStyle name="Normal 6 6 13" xfId="37612"/>
    <cellStyle name="Normal 6 6 14" xfId="25013"/>
    <cellStyle name="Normal 6 6 15" xfId="60226"/>
    <cellStyle name="Normal 6 6 2" xfId="3128"/>
    <cellStyle name="Normal 6 6 2 10" xfId="25497"/>
    <cellStyle name="Normal 6 6 2 11" xfId="61032"/>
    <cellStyle name="Normal 6 6 2 2" xfId="4928"/>
    <cellStyle name="Normal 6 6 2 2 2" xfId="17575"/>
    <cellStyle name="Normal 6 6 2 2 2 2" xfId="52791"/>
    <cellStyle name="Normal 6 6 2 2 2 3" xfId="30180"/>
    <cellStyle name="Normal 6 6 2 2 3" xfId="14021"/>
    <cellStyle name="Normal 6 6 2 2 3 2" xfId="49239"/>
    <cellStyle name="Normal 6 6 2 2 4" xfId="40194"/>
    <cellStyle name="Normal 6 6 2 2 5" xfId="26628"/>
    <cellStyle name="Normal 6 6 2 3" xfId="6398"/>
    <cellStyle name="Normal 6 6 2 3 2" xfId="19029"/>
    <cellStyle name="Normal 6 6 2 3 2 2" xfId="54245"/>
    <cellStyle name="Normal 6 6 2 3 3" xfId="41648"/>
    <cellStyle name="Normal 6 6 2 3 4" xfId="31634"/>
    <cellStyle name="Normal 6 6 2 4" xfId="7857"/>
    <cellStyle name="Normal 6 6 2 4 2" xfId="20483"/>
    <cellStyle name="Normal 6 6 2 4 2 2" xfId="55699"/>
    <cellStyle name="Normal 6 6 2 4 3" xfId="43102"/>
    <cellStyle name="Normal 6 6 2 4 4" xfId="33088"/>
    <cellStyle name="Normal 6 6 2 5" xfId="9638"/>
    <cellStyle name="Normal 6 6 2 5 2" xfId="22259"/>
    <cellStyle name="Normal 6 6 2 5 2 2" xfId="57475"/>
    <cellStyle name="Normal 6 6 2 5 3" xfId="44878"/>
    <cellStyle name="Normal 6 6 2 5 4" xfId="34864"/>
    <cellStyle name="Normal 6 6 2 6" xfId="11432"/>
    <cellStyle name="Normal 6 6 2 6 2" xfId="24035"/>
    <cellStyle name="Normal 6 6 2 6 2 2" xfId="59251"/>
    <cellStyle name="Normal 6 6 2 6 3" xfId="46654"/>
    <cellStyle name="Normal 6 6 2 6 4" xfId="36640"/>
    <cellStyle name="Normal 6 6 2 7" xfId="15799"/>
    <cellStyle name="Normal 6 6 2 7 2" xfId="51015"/>
    <cellStyle name="Normal 6 6 2 7 3" xfId="28404"/>
    <cellStyle name="Normal 6 6 2 8" xfId="12890"/>
    <cellStyle name="Normal 6 6 2 8 2" xfId="48108"/>
    <cellStyle name="Normal 6 6 2 9" xfId="38418"/>
    <cellStyle name="Normal 6 6 3" xfId="3457"/>
    <cellStyle name="Normal 6 6 3 10" xfId="26953"/>
    <cellStyle name="Normal 6 6 3 11" xfId="61357"/>
    <cellStyle name="Normal 6 6 3 2" xfId="5253"/>
    <cellStyle name="Normal 6 6 3 2 2" xfId="17900"/>
    <cellStyle name="Normal 6 6 3 2 2 2" xfId="53116"/>
    <cellStyle name="Normal 6 6 3 2 3" xfId="40519"/>
    <cellStyle name="Normal 6 6 3 2 4" xfId="30505"/>
    <cellStyle name="Normal 6 6 3 3" xfId="6723"/>
    <cellStyle name="Normal 6 6 3 3 2" xfId="19354"/>
    <cellStyle name="Normal 6 6 3 3 2 2" xfId="54570"/>
    <cellStyle name="Normal 6 6 3 3 3" xfId="41973"/>
    <cellStyle name="Normal 6 6 3 3 4" xfId="31959"/>
    <cellStyle name="Normal 6 6 3 4" xfId="8182"/>
    <cellStyle name="Normal 6 6 3 4 2" xfId="20808"/>
    <cellStyle name="Normal 6 6 3 4 2 2" xfId="56024"/>
    <cellStyle name="Normal 6 6 3 4 3" xfId="43427"/>
    <cellStyle name="Normal 6 6 3 4 4" xfId="33413"/>
    <cellStyle name="Normal 6 6 3 5" xfId="9963"/>
    <cellStyle name="Normal 6 6 3 5 2" xfId="22584"/>
    <cellStyle name="Normal 6 6 3 5 2 2" xfId="57800"/>
    <cellStyle name="Normal 6 6 3 5 3" xfId="45203"/>
    <cellStyle name="Normal 6 6 3 5 4" xfId="35189"/>
    <cellStyle name="Normal 6 6 3 6" xfId="11757"/>
    <cellStyle name="Normal 6 6 3 6 2" xfId="24360"/>
    <cellStyle name="Normal 6 6 3 6 2 2" xfId="59576"/>
    <cellStyle name="Normal 6 6 3 6 3" xfId="46979"/>
    <cellStyle name="Normal 6 6 3 6 4" xfId="36965"/>
    <cellStyle name="Normal 6 6 3 7" xfId="16124"/>
    <cellStyle name="Normal 6 6 3 7 2" xfId="51340"/>
    <cellStyle name="Normal 6 6 3 7 3" xfId="28729"/>
    <cellStyle name="Normal 6 6 3 8" xfId="14346"/>
    <cellStyle name="Normal 6 6 3 8 2" xfId="49564"/>
    <cellStyle name="Normal 6 6 3 9" xfId="38743"/>
    <cellStyle name="Normal 6 6 4" xfId="2618"/>
    <cellStyle name="Normal 6 6 4 10" xfId="26144"/>
    <cellStyle name="Normal 6 6 4 11" xfId="60548"/>
    <cellStyle name="Normal 6 6 4 2" xfId="4444"/>
    <cellStyle name="Normal 6 6 4 2 2" xfId="17091"/>
    <cellStyle name="Normal 6 6 4 2 2 2" xfId="52307"/>
    <cellStyle name="Normal 6 6 4 2 3" xfId="39710"/>
    <cellStyle name="Normal 6 6 4 2 4" xfId="29696"/>
    <cellStyle name="Normal 6 6 4 3" xfId="5914"/>
    <cellStyle name="Normal 6 6 4 3 2" xfId="18545"/>
    <cellStyle name="Normal 6 6 4 3 2 2" xfId="53761"/>
    <cellStyle name="Normal 6 6 4 3 3" xfId="41164"/>
    <cellStyle name="Normal 6 6 4 3 4" xfId="31150"/>
    <cellStyle name="Normal 6 6 4 4" xfId="7373"/>
    <cellStyle name="Normal 6 6 4 4 2" xfId="19999"/>
    <cellStyle name="Normal 6 6 4 4 2 2" xfId="55215"/>
    <cellStyle name="Normal 6 6 4 4 3" xfId="42618"/>
    <cellStyle name="Normal 6 6 4 4 4" xfId="32604"/>
    <cellStyle name="Normal 6 6 4 5" xfId="9154"/>
    <cellStyle name="Normal 6 6 4 5 2" xfId="21775"/>
    <cellStyle name="Normal 6 6 4 5 2 2" xfId="56991"/>
    <cellStyle name="Normal 6 6 4 5 3" xfId="44394"/>
    <cellStyle name="Normal 6 6 4 5 4" xfId="34380"/>
    <cellStyle name="Normal 6 6 4 6" xfId="10948"/>
    <cellStyle name="Normal 6 6 4 6 2" xfId="23551"/>
    <cellStyle name="Normal 6 6 4 6 2 2" xfId="58767"/>
    <cellStyle name="Normal 6 6 4 6 3" xfId="46170"/>
    <cellStyle name="Normal 6 6 4 6 4" xfId="36156"/>
    <cellStyle name="Normal 6 6 4 7" xfId="15315"/>
    <cellStyle name="Normal 6 6 4 7 2" xfId="50531"/>
    <cellStyle name="Normal 6 6 4 7 3" xfId="27920"/>
    <cellStyle name="Normal 6 6 4 8" xfId="13537"/>
    <cellStyle name="Normal 6 6 4 8 2" xfId="48755"/>
    <cellStyle name="Normal 6 6 4 9" xfId="37934"/>
    <cellStyle name="Normal 6 6 5" xfId="3782"/>
    <cellStyle name="Normal 6 6 5 2" xfId="8505"/>
    <cellStyle name="Normal 6 6 5 2 2" xfId="21131"/>
    <cellStyle name="Normal 6 6 5 2 2 2" xfId="56347"/>
    <cellStyle name="Normal 6 6 5 2 3" xfId="43750"/>
    <cellStyle name="Normal 6 6 5 2 4" xfId="33736"/>
    <cellStyle name="Normal 6 6 5 3" xfId="10286"/>
    <cellStyle name="Normal 6 6 5 3 2" xfId="22907"/>
    <cellStyle name="Normal 6 6 5 3 2 2" xfId="58123"/>
    <cellStyle name="Normal 6 6 5 3 3" xfId="45526"/>
    <cellStyle name="Normal 6 6 5 3 4" xfId="35512"/>
    <cellStyle name="Normal 6 6 5 4" xfId="12082"/>
    <cellStyle name="Normal 6 6 5 4 2" xfId="24683"/>
    <cellStyle name="Normal 6 6 5 4 2 2" xfId="59899"/>
    <cellStyle name="Normal 6 6 5 4 3" xfId="47302"/>
    <cellStyle name="Normal 6 6 5 4 4" xfId="37288"/>
    <cellStyle name="Normal 6 6 5 5" xfId="16447"/>
    <cellStyle name="Normal 6 6 5 5 2" xfId="51663"/>
    <cellStyle name="Normal 6 6 5 5 3" xfId="29052"/>
    <cellStyle name="Normal 6 6 5 6" xfId="14669"/>
    <cellStyle name="Normal 6 6 5 6 2" xfId="49887"/>
    <cellStyle name="Normal 6 6 5 7" xfId="39066"/>
    <cellStyle name="Normal 6 6 5 8" xfId="27276"/>
    <cellStyle name="Normal 6 6 6" xfId="4122"/>
    <cellStyle name="Normal 6 6 6 2" xfId="16769"/>
    <cellStyle name="Normal 6 6 6 2 2" xfId="51985"/>
    <cellStyle name="Normal 6 6 6 2 3" xfId="29374"/>
    <cellStyle name="Normal 6 6 6 3" xfId="13215"/>
    <cellStyle name="Normal 6 6 6 3 2" xfId="48433"/>
    <cellStyle name="Normal 6 6 6 4" xfId="39388"/>
    <cellStyle name="Normal 6 6 6 5" xfId="25822"/>
    <cellStyle name="Normal 6 6 7" xfId="5592"/>
    <cellStyle name="Normal 6 6 7 2" xfId="18223"/>
    <cellStyle name="Normal 6 6 7 2 2" xfId="53439"/>
    <cellStyle name="Normal 6 6 7 3" xfId="40842"/>
    <cellStyle name="Normal 6 6 7 4" xfId="30828"/>
    <cellStyle name="Normal 6 6 8" xfId="7051"/>
    <cellStyle name="Normal 6 6 8 2" xfId="19677"/>
    <cellStyle name="Normal 6 6 8 2 2" xfId="54893"/>
    <cellStyle name="Normal 6 6 8 3" xfId="42296"/>
    <cellStyle name="Normal 6 6 8 4" xfId="32282"/>
    <cellStyle name="Normal 6 6 9" xfId="8832"/>
    <cellStyle name="Normal 6 6 9 2" xfId="21453"/>
    <cellStyle name="Normal 6 6 9 2 2" xfId="56669"/>
    <cellStyle name="Normal 6 6 9 3" xfId="44072"/>
    <cellStyle name="Normal 6 6 9 4" xfId="34058"/>
    <cellStyle name="Normal 6 7" xfId="2953"/>
    <cellStyle name="Normal 6 7 10" xfId="25335"/>
    <cellStyle name="Normal 6 7 11" xfId="60870"/>
    <cellStyle name="Normal 6 7 2" xfId="4766"/>
    <cellStyle name="Normal 6 7 2 2" xfId="17413"/>
    <cellStyle name="Normal 6 7 2 2 2" xfId="52629"/>
    <cellStyle name="Normal 6 7 2 2 3" xfId="30018"/>
    <cellStyle name="Normal 6 7 2 3" xfId="13859"/>
    <cellStyle name="Normal 6 7 2 3 2" xfId="49077"/>
    <cellStyle name="Normal 6 7 2 4" xfId="40032"/>
    <cellStyle name="Normal 6 7 2 5" xfId="26466"/>
    <cellStyle name="Normal 6 7 3" xfId="6236"/>
    <cellStyle name="Normal 6 7 3 2" xfId="18867"/>
    <cellStyle name="Normal 6 7 3 2 2" xfId="54083"/>
    <cellStyle name="Normal 6 7 3 3" xfId="41486"/>
    <cellStyle name="Normal 6 7 3 4" xfId="31472"/>
    <cellStyle name="Normal 6 7 4" xfId="7695"/>
    <cellStyle name="Normal 6 7 4 2" xfId="20321"/>
    <cellStyle name="Normal 6 7 4 2 2" xfId="55537"/>
    <cellStyle name="Normal 6 7 4 3" xfId="42940"/>
    <cellStyle name="Normal 6 7 4 4" xfId="32926"/>
    <cellStyle name="Normal 6 7 5" xfId="9476"/>
    <cellStyle name="Normal 6 7 5 2" xfId="22097"/>
    <cellStyle name="Normal 6 7 5 2 2" xfId="57313"/>
    <cellStyle name="Normal 6 7 5 3" xfId="44716"/>
    <cellStyle name="Normal 6 7 5 4" xfId="34702"/>
    <cellStyle name="Normal 6 7 6" xfId="11270"/>
    <cellStyle name="Normal 6 7 6 2" xfId="23873"/>
    <cellStyle name="Normal 6 7 6 2 2" xfId="59089"/>
    <cellStyle name="Normal 6 7 6 3" xfId="46492"/>
    <cellStyle name="Normal 6 7 6 4" xfId="36478"/>
    <cellStyle name="Normal 6 7 7" xfId="15637"/>
    <cellStyle name="Normal 6 7 7 2" xfId="50853"/>
    <cellStyle name="Normal 6 7 7 3" xfId="28242"/>
    <cellStyle name="Normal 6 7 8" xfId="12728"/>
    <cellStyle name="Normal 6 7 8 2" xfId="47946"/>
    <cellStyle name="Normal 6 7 9" xfId="38256"/>
    <cellStyle name="Normal 6 8" xfId="2790"/>
    <cellStyle name="Normal 6 8 10" xfId="25183"/>
    <cellStyle name="Normal 6 8 11" xfId="60718"/>
    <cellStyle name="Normal 6 8 2" xfId="4614"/>
    <cellStyle name="Normal 6 8 2 2" xfId="17261"/>
    <cellStyle name="Normal 6 8 2 2 2" xfId="52477"/>
    <cellStyle name="Normal 6 8 2 2 3" xfId="29866"/>
    <cellStyle name="Normal 6 8 2 3" xfId="13707"/>
    <cellStyle name="Normal 6 8 2 3 2" xfId="48925"/>
    <cellStyle name="Normal 6 8 2 4" xfId="39880"/>
    <cellStyle name="Normal 6 8 2 5" xfId="26314"/>
    <cellStyle name="Normal 6 8 3" xfId="6084"/>
    <cellStyle name="Normal 6 8 3 2" xfId="18715"/>
    <cellStyle name="Normal 6 8 3 2 2" xfId="53931"/>
    <cellStyle name="Normal 6 8 3 3" xfId="41334"/>
    <cellStyle name="Normal 6 8 3 4" xfId="31320"/>
    <cellStyle name="Normal 6 8 4" xfId="7543"/>
    <cellStyle name="Normal 6 8 4 2" xfId="20169"/>
    <cellStyle name="Normal 6 8 4 2 2" xfId="55385"/>
    <cellStyle name="Normal 6 8 4 3" xfId="42788"/>
    <cellStyle name="Normal 6 8 4 4" xfId="32774"/>
    <cellStyle name="Normal 6 8 5" xfId="9324"/>
    <cellStyle name="Normal 6 8 5 2" xfId="21945"/>
    <cellStyle name="Normal 6 8 5 2 2" xfId="57161"/>
    <cellStyle name="Normal 6 8 5 3" xfId="44564"/>
    <cellStyle name="Normal 6 8 5 4" xfId="34550"/>
    <cellStyle name="Normal 6 8 6" xfId="11118"/>
    <cellStyle name="Normal 6 8 6 2" xfId="23721"/>
    <cellStyle name="Normal 6 8 6 2 2" xfId="58937"/>
    <cellStyle name="Normal 6 8 6 3" xfId="46340"/>
    <cellStyle name="Normal 6 8 6 4" xfId="36326"/>
    <cellStyle name="Normal 6 8 7" xfId="15485"/>
    <cellStyle name="Normal 6 8 7 2" xfId="50701"/>
    <cellStyle name="Normal 6 8 7 3" xfId="28090"/>
    <cellStyle name="Normal 6 8 8" xfId="12576"/>
    <cellStyle name="Normal 6 8 8 2" xfId="47794"/>
    <cellStyle name="Normal 6 8 9" xfId="38104"/>
    <cellStyle name="Normal 6 9" xfId="3305"/>
    <cellStyle name="Normal 6 9 10" xfId="26801"/>
    <cellStyle name="Normal 6 9 11" xfId="61205"/>
    <cellStyle name="Normal 6 9 2" xfId="5101"/>
    <cellStyle name="Normal 6 9 2 2" xfId="17748"/>
    <cellStyle name="Normal 6 9 2 2 2" xfId="52964"/>
    <cellStyle name="Normal 6 9 2 3" xfId="40367"/>
    <cellStyle name="Normal 6 9 2 4" xfId="30353"/>
    <cellStyle name="Normal 6 9 3" xfId="6571"/>
    <cellStyle name="Normal 6 9 3 2" xfId="19202"/>
    <cellStyle name="Normal 6 9 3 2 2" xfId="54418"/>
    <cellStyle name="Normal 6 9 3 3" xfId="41821"/>
    <cellStyle name="Normal 6 9 3 4" xfId="31807"/>
    <cellStyle name="Normal 6 9 4" xfId="8030"/>
    <cellStyle name="Normal 6 9 4 2" xfId="20656"/>
    <cellStyle name="Normal 6 9 4 2 2" xfId="55872"/>
    <cellStyle name="Normal 6 9 4 3" xfId="43275"/>
    <cellStyle name="Normal 6 9 4 4" xfId="33261"/>
    <cellStyle name="Normal 6 9 5" xfId="9811"/>
    <cellStyle name="Normal 6 9 5 2" xfId="22432"/>
    <cellStyle name="Normal 6 9 5 2 2" xfId="57648"/>
    <cellStyle name="Normal 6 9 5 3" xfId="45051"/>
    <cellStyle name="Normal 6 9 5 4" xfId="35037"/>
    <cellStyle name="Normal 6 9 6" xfId="11605"/>
    <cellStyle name="Normal 6 9 6 2" xfId="24208"/>
    <cellStyle name="Normal 6 9 6 2 2" xfId="59424"/>
    <cellStyle name="Normal 6 9 6 3" xfId="46827"/>
    <cellStyle name="Normal 6 9 6 4" xfId="36813"/>
    <cellStyle name="Normal 6 9 7" xfId="15972"/>
    <cellStyle name="Normal 6 9 7 2" xfId="51188"/>
    <cellStyle name="Normal 6 9 7 3" xfId="28577"/>
    <cellStyle name="Normal 6 9 8" xfId="14194"/>
    <cellStyle name="Normal 6 9 8 2" xfId="49412"/>
    <cellStyle name="Normal 6 9 9" xfId="38591"/>
    <cellStyle name="Normal 6_District Target Attainment" xfId="1183"/>
    <cellStyle name="Normal 60" xfId="4095"/>
    <cellStyle name="Normal 61" xfId="5423"/>
    <cellStyle name="Normal 62" xfId="6879"/>
    <cellStyle name="Normal 63" xfId="7027"/>
    <cellStyle name="Normal 64" xfId="8660"/>
    <cellStyle name="Normal 65" xfId="8661"/>
    <cellStyle name="Normal 66" xfId="8735"/>
    <cellStyle name="Normal 67" xfId="10441"/>
    <cellStyle name="Normal 67 2" xfId="23062"/>
    <cellStyle name="Normal 67 2 2" xfId="58278"/>
    <cellStyle name="Normal 67 3" xfId="45681"/>
    <cellStyle name="Normal 67 4" xfId="35667"/>
    <cellStyle name="Normal 68" xfId="10780"/>
    <cellStyle name="Normal 69" xfId="10474"/>
    <cellStyle name="Normal 7" xfId="42"/>
    <cellStyle name="Normal 7 10" xfId="3103"/>
    <cellStyle name="Normal 7 11" xfId="2791"/>
    <cellStyle name="Normal 7 12" xfId="2461"/>
    <cellStyle name="Normal 7 2" xfId="644"/>
    <cellStyle name="Normal 7 2 2" xfId="645"/>
    <cellStyle name="Normal 7 2 2 2" xfId="1811"/>
    <cellStyle name="Normal 7 2 2_District Target Attainment" xfId="1188"/>
    <cellStyle name="Normal 7 2 3" xfId="646"/>
    <cellStyle name="Normal 7 3" xfId="647"/>
    <cellStyle name="Normal 7 3 2" xfId="1812"/>
    <cellStyle name="Normal 7 3_District Target Attainment" xfId="1189"/>
    <cellStyle name="Normal 7 4" xfId="648"/>
    <cellStyle name="Normal 7 5" xfId="1292"/>
    <cellStyle name="Normal 7 6" xfId="1807"/>
    <cellStyle name="Normal 7 7" xfId="2277"/>
    <cellStyle name="Normal 7 8" xfId="2420"/>
    <cellStyle name="Normal 7 9" xfId="2954"/>
    <cellStyle name="Normal 7_District Target Attainment" xfId="1187"/>
    <cellStyle name="Normal 70" xfId="10475"/>
    <cellStyle name="Normal 71" xfId="10776"/>
    <cellStyle name="Normal 72" xfId="10777"/>
    <cellStyle name="Normal 73" xfId="11914"/>
    <cellStyle name="Normal 74" xfId="24840"/>
    <cellStyle name="Normal 75" xfId="24838"/>
    <cellStyle name="Normal 76" xfId="24843"/>
    <cellStyle name="Normal 77" xfId="12237"/>
    <cellStyle name="Normal 78" xfId="24844"/>
    <cellStyle name="Normal 79" xfId="60055"/>
    <cellStyle name="Normal 8" xfId="2257"/>
    <cellStyle name="Normal 8 10" xfId="3286"/>
    <cellStyle name="Normal 8 10 10" xfId="25654"/>
    <cellStyle name="Normal 8 10 11" xfId="61189"/>
    <cellStyle name="Normal 8 10 2" xfId="5085"/>
    <cellStyle name="Normal 8 10 2 2" xfId="17732"/>
    <cellStyle name="Normal 8 10 2 2 2" xfId="52948"/>
    <cellStyle name="Normal 8 10 2 2 3" xfId="30337"/>
    <cellStyle name="Normal 8 10 2 3" xfId="14178"/>
    <cellStyle name="Normal 8 10 2 3 2" xfId="49396"/>
    <cellStyle name="Normal 8 10 2 4" xfId="40351"/>
    <cellStyle name="Normal 8 10 2 5" xfId="26785"/>
    <cellStyle name="Normal 8 10 3" xfId="6555"/>
    <cellStyle name="Normal 8 10 3 2" xfId="19186"/>
    <cellStyle name="Normal 8 10 3 2 2" xfId="54402"/>
    <cellStyle name="Normal 8 10 3 3" xfId="41805"/>
    <cellStyle name="Normal 8 10 3 4" xfId="31791"/>
    <cellStyle name="Normal 8 10 4" xfId="8014"/>
    <cellStyle name="Normal 8 10 4 2" xfId="20640"/>
    <cellStyle name="Normal 8 10 4 2 2" xfId="55856"/>
    <cellStyle name="Normal 8 10 4 3" xfId="43259"/>
    <cellStyle name="Normal 8 10 4 4" xfId="33245"/>
    <cellStyle name="Normal 8 10 5" xfId="9795"/>
    <cellStyle name="Normal 8 10 5 2" xfId="22416"/>
    <cellStyle name="Normal 8 10 5 2 2" xfId="57632"/>
    <cellStyle name="Normal 8 10 5 3" xfId="45035"/>
    <cellStyle name="Normal 8 10 5 4" xfId="35021"/>
    <cellStyle name="Normal 8 10 6" xfId="11589"/>
    <cellStyle name="Normal 8 10 6 2" xfId="24192"/>
    <cellStyle name="Normal 8 10 6 2 2" xfId="59408"/>
    <cellStyle name="Normal 8 10 6 3" xfId="46811"/>
    <cellStyle name="Normal 8 10 6 4" xfId="36797"/>
    <cellStyle name="Normal 8 10 7" xfId="15956"/>
    <cellStyle name="Normal 8 10 7 2" xfId="51172"/>
    <cellStyle name="Normal 8 10 7 3" xfId="28561"/>
    <cellStyle name="Normal 8 10 8" xfId="13047"/>
    <cellStyle name="Normal 8 10 8 2" xfId="48265"/>
    <cellStyle name="Normal 8 10 9" xfId="38575"/>
    <cellStyle name="Normal 8 11" xfId="2931"/>
    <cellStyle name="Normal 8 11 10" xfId="25317"/>
    <cellStyle name="Normal 8 11 11" xfId="60852"/>
    <cellStyle name="Normal 8 11 2" xfId="4748"/>
    <cellStyle name="Normal 8 11 2 2" xfId="17395"/>
    <cellStyle name="Normal 8 11 2 2 2" xfId="52611"/>
    <cellStyle name="Normal 8 11 2 2 3" xfId="30000"/>
    <cellStyle name="Normal 8 11 2 3" xfId="13841"/>
    <cellStyle name="Normal 8 11 2 3 2" xfId="49059"/>
    <cellStyle name="Normal 8 11 2 4" xfId="40014"/>
    <cellStyle name="Normal 8 11 2 5" xfId="26448"/>
    <cellStyle name="Normal 8 11 3" xfId="6218"/>
    <cellStyle name="Normal 8 11 3 2" xfId="18849"/>
    <cellStyle name="Normal 8 11 3 2 2" xfId="54065"/>
    <cellStyle name="Normal 8 11 3 3" xfId="41468"/>
    <cellStyle name="Normal 8 11 3 4" xfId="31454"/>
    <cellStyle name="Normal 8 11 4" xfId="7677"/>
    <cellStyle name="Normal 8 11 4 2" xfId="20303"/>
    <cellStyle name="Normal 8 11 4 2 2" xfId="55519"/>
    <cellStyle name="Normal 8 11 4 3" xfId="42922"/>
    <cellStyle name="Normal 8 11 4 4" xfId="32908"/>
    <cellStyle name="Normal 8 11 5" xfId="9458"/>
    <cellStyle name="Normal 8 11 5 2" xfId="22079"/>
    <cellStyle name="Normal 8 11 5 2 2" xfId="57295"/>
    <cellStyle name="Normal 8 11 5 3" xfId="44698"/>
    <cellStyle name="Normal 8 11 5 4" xfId="34684"/>
    <cellStyle name="Normal 8 11 6" xfId="11252"/>
    <cellStyle name="Normal 8 11 6 2" xfId="23855"/>
    <cellStyle name="Normal 8 11 6 2 2" xfId="59071"/>
    <cellStyle name="Normal 8 11 6 3" xfId="46474"/>
    <cellStyle name="Normal 8 11 6 4" xfId="36460"/>
    <cellStyle name="Normal 8 11 7" xfId="15619"/>
    <cellStyle name="Normal 8 11 7 2" xfId="50835"/>
    <cellStyle name="Normal 8 11 7 3" xfId="28224"/>
    <cellStyle name="Normal 8 11 8" xfId="12710"/>
    <cellStyle name="Normal 8 11 8 2" xfId="47928"/>
    <cellStyle name="Normal 8 11 9" xfId="38238"/>
    <cellStyle name="Normal 8 12" xfId="3440"/>
    <cellStyle name="Normal 8 12 10" xfId="26936"/>
    <cellStyle name="Normal 8 12 11" xfId="61340"/>
    <cellStyle name="Normal 8 12 2" xfId="5236"/>
    <cellStyle name="Normal 8 12 2 2" xfId="17883"/>
    <cellStyle name="Normal 8 12 2 2 2" xfId="53099"/>
    <cellStyle name="Normal 8 12 2 3" xfId="40502"/>
    <cellStyle name="Normal 8 12 2 4" xfId="30488"/>
    <cellStyle name="Normal 8 12 3" xfId="6706"/>
    <cellStyle name="Normal 8 12 3 2" xfId="19337"/>
    <cellStyle name="Normal 8 12 3 2 2" xfId="54553"/>
    <cellStyle name="Normal 8 12 3 3" xfId="41956"/>
    <cellStyle name="Normal 8 12 3 4" xfId="31942"/>
    <cellStyle name="Normal 8 12 4" xfId="8165"/>
    <cellStyle name="Normal 8 12 4 2" xfId="20791"/>
    <cellStyle name="Normal 8 12 4 2 2" xfId="56007"/>
    <cellStyle name="Normal 8 12 4 3" xfId="43410"/>
    <cellStyle name="Normal 8 12 4 4" xfId="33396"/>
    <cellStyle name="Normal 8 12 5" xfId="9946"/>
    <cellStyle name="Normal 8 12 5 2" xfId="22567"/>
    <cellStyle name="Normal 8 12 5 2 2" xfId="57783"/>
    <cellStyle name="Normal 8 12 5 3" xfId="45186"/>
    <cellStyle name="Normal 8 12 5 4" xfId="35172"/>
    <cellStyle name="Normal 8 12 6" xfId="11740"/>
    <cellStyle name="Normal 8 12 6 2" xfId="24343"/>
    <cellStyle name="Normal 8 12 6 2 2" xfId="59559"/>
    <cellStyle name="Normal 8 12 6 3" xfId="46962"/>
    <cellStyle name="Normal 8 12 6 4" xfId="36948"/>
    <cellStyle name="Normal 8 12 7" xfId="16107"/>
    <cellStyle name="Normal 8 12 7 2" xfId="51323"/>
    <cellStyle name="Normal 8 12 7 3" xfId="28712"/>
    <cellStyle name="Normal 8 12 8" xfId="14329"/>
    <cellStyle name="Normal 8 12 8 2" xfId="49547"/>
    <cellStyle name="Normal 8 12 9" xfId="38726"/>
    <cellStyle name="Normal 8 13" xfId="2601"/>
    <cellStyle name="Normal 8 13 10" xfId="26127"/>
    <cellStyle name="Normal 8 13 11" xfId="60531"/>
    <cellStyle name="Normal 8 13 2" xfId="4427"/>
    <cellStyle name="Normal 8 13 2 2" xfId="17074"/>
    <cellStyle name="Normal 8 13 2 2 2" xfId="52290"/>
    <cellStyle name="Normal 8 13 2 3" xfId="39693"/>
    <cellStyle name="Normal 8 13 2 4" xfId="29679"/>
    <cellStyle name="Normal 8 13 3" xfId="5897"/>
    <cellStyle name="Normal 8 13 3 2" xfId="18528"/>
    <cellStyle name="Normal 8 13 3 2 2" xfId="53744"/>
    <cellStyle name="Normal 8 13 3 3" xfId="41147"/>
    <cellStyle name="Normal 8 13 3 4" xfId="31133"/>
    <cellStyle name="Normal 8 13 4" xfId="7356"/>
    <cellStyle name="Normal 8 13 4 2" xfId="19982"/>
    <cellStyle name="Normal 8 13 4 2 2" xfId="55198"/>
    <cellStyle name="Normal 8 13 4 3" xfId="42601"/>
    <cellStyle name="Normal 8 13 4 4" xfId="32587"/>
    <cellStyle name="Normal 8 13 5" xfId="9137"/>
    <cellStyle name="Normal 8 13 5 2" xfId="21758"/>
    <cellStyle name="Normal 8 13 5 2 2" xfId="56974"/>
    <cellStyle name="Normal 8 13 5 3" xfId="44377"/>
    <cellStyle name="Normal 8 13 5 4" xfId="34363"/>
    <cellStyle name="Normal 8 13 6" xfId="10931"/>
    <cellStyle name="Normal 8 13 6 2" xfId="23534"/>
    <cellStyle name="Normal 8 13 6 2 2" xfId="58750"/>
    <cellStyle name="Normal 8 13 6 3" xfId="46153"/>
    <cellStyle name="Normal 8 13 6 4" xfId="36139"/>
    <cellStyle name="Normal 8 13 7" xfId="15298"/>
    <cellStyle name="Normal 8 13 7 2" xfId="50514"/>
    <cellStyle name="Normal 8 13 7 3" xfId="27903"/>
    <cellStyle name="Normal 8 13 8" xfId="13520"/>
    <cellStyle name="Normal 8 13 8 2" xfId="48738"/>
    <cellStyle name="Normal 8 13 9" xfId="37917"/>
    <cellStyle name="Normal 8 14" xfId="3765"/>
    <cellStyle name="Normal 8 14 2" xfId="8488"/>
    <cellStyle name="Normal 8 14 2 2" xfId="21114"/>
    <cellStyle name="Normal 8 14 2 2 2" xfId="56330"/>
    <cellStyle name="Normal 8 14 2 3" xfId="43733"/>
    <cellStyle name="Normal 8 14 2 4" xfId="33719"/>
    <cellStyle name="Normal 8 14 3" xfId="10269"/>
    <cellStyle name="Normal 8 14 3 2" xfId="22890"/>
    <cellStyle name="Normal 8 14 3 2 2" xfId="58106"/>
    <cellStyle name="Normal 8 14 3 3" xfId="45509"/>
    <cellStyle name="Normal 8 14 3 4" xfId="35495"/>
    <cellStyle name="Normal 8 14 4" xfId="12065"/>
    <cellStyle name="Normal 8 14 4 2" xfId="24666"/>
    <cellStyle name="Normal 8 14 4 2 2" xfId="59882"/>
    <cellStyle name="Normal 8 14 4 3" xfId="47285"/>
    <cellStyle name="Normal 8 14 4 4" xfId="37271"/>
    <cellStyle name="Normal 8 14 5" xfId="16430"/>
    <cellStyle name="Normal 8 14 5 2" xfId="51646"/>
    <cellStyle name="Normal 8 14 5 3" xfId="29035"/>
    <cellStyle name="Normal 8 14 6" xfId="14652"/>
    <cellStyle name="Normal 8 14 6 2" xfId="49870"/>
    <cellStyle name="Normal 8 14 7" xfId="39049"/>
    <cellStyle name="Normal 8 14 8" xfId="27259"/>
    <cellStyle name="Normal 8 15" xfId="4105"/>
    <cellStyle name="Normal 8 15 2" xfId="16752"/>
    <cellStyle name="Normal 8 15 2 2" xfId="51968"/>
    <cellStyle name="Normal 8 15 2 3" xfId="29357"/>
    <cellStyle name="Normal 8 15 3" xfId="13198"/>
    <cellStyle name="Normal 8 15 3 2" xfId="48416"/>
    <cellStyle name="Normal 8 15 4" xfId="39371"/>
    <cellStyle name="Normal 8 15 5" xfId="25805"/>
    <cellStyle name="Normal 8 16" xfId="5575"/>
    <cellStyle name="Normal 8 16 2" xfId="18206"/>
    <cellStyle name="Normal 8 16 2 2" xfId="53422"/>
    <cellStyle name="Normal 8 16 3" xfId="40825"/>
    <cellStyle name="Normal 8 16 4" xfId="30811"/>
    <cellStyle name="Normal 8 17" xfId="7034"/>
    <cellStyle name="Normal 8 17 2" xfId="19660"/>
    <cellStyle name="Normal 8 17 2 2" xfId="54876"/>
    <cellStyle name="Normal 8 17 3" xfId="42279"/>
    <cellStyle name="Normal 8 17 4" xfId="32265"/>
    <cellStyle name="Normal 8 18" xfId="8815"/>
    <cellStyle name="Normal 8 18 2" xfId="21436"/>
    <cellStyle name="Normal 8 18 2 2" xfId="56652"/>
    <cellStyle name="Normal 8 18 3" xfId="44055"/>
    <cellStyle name="Normal 8 18 4" xfId="34041"/>
    <cellStyle name="Normal 8 19" xfId="10746"/>
    <cellStyle name="Normal 8 19 2" xfId="23357"/>
    <cellStyle name="Normal 8 19 2 2" xfId="58573"/>
    <cellStyle name="Normal 8 19 3" xfId="45976"/>
    <cellStyle name="Normal 8 19 4" xfId="35962"/>
    <cellStyle name="Normal 8 2" xfId="649"/>
    <cellStyle name="Normal 8 2 2" xfId="650"/>
    <cellStyle name="Normal 8 2 2 2" xfId="1813"/>
    <cellStyle name="Normal 8 2 2_District Target Attainment" xfId="1190"/>
    <cellStyle name="Normal 8 2 3" xfId="651"/>
    <cellStyle name="Normal 8 20" xfId="14976"/>
    <cellStyle name="Normal 8 20 2" xfId="50192"/>
    <cellStyle name="Normal 8 20 3" xfId="27581"/>
    <cellStyle name="Normal 8 21" xfId="12389"/>
    <cellStyle name="Normal 8 21 2" xfId="47607"/>
    <cellStyle name="Normal 8 22" xfId="37595"/>
    <cellStyle name="Normal 8 23" xfId="24996"/>
    <cellStyle name="Normal 8 24" xfId="60209"/>
    <cellStyle name="Normal 8 3" xfId="652"/>
    <cellStyle name="Normal 8 3 2" xfId="653"/>
    <cellStyle name="Normal 8 3 2 2" xfId="1815"/>
    <cellStyle name="Normal 8 3 2_District Target Attainment" xfId="1192"/>
    <cellStyle name="Normal 8 3 3" xfId="654"/>
    <cellStyle name="Normal 8 3 3 2" xfId="1816"/>
    <cellStyle name="Normal 8 3 3_District Target Attainment" xfId="1193"/>
    <cellStyle name="Normal 8 3 4" xfId="655"/>
    <cellStyle name="Normal 8 3 4 2" xfId="656"/>
    <cellStyle name="Normal 8 3 4 2 2" xfId="1818"/>
    <cellStyle name="Normal 8 3 4 2_District Target Attainment" xfId="1195"/>
    <cellStyle name="Normal 8 3 4 3" xfId="657"/>
    <cellStyle name="Normal 8 3 4 3 2" xfId="658"/>
    <cellStyle name="Normal 8 3 4 3 2 2" xfId="1820"/>
    <cellStyle name="Normal 8 3 4 3 2_District Target Attainment" xfId="1197"/>
    <cellStyle name="Normal 8 3 4 3 3" xfId="659"/>
    <cellStyle name="Normal 8 3 4 3 3 2" xfId="660"/>
    <cellStyle name="Normal 8 3 4 3 3 2 2" xfId="1822"/>
    <cellStyle name="Normal 8 3 4 3 3 2_District Target Attainment" xfId="1199"/>
    <cellStyle name="Normal 8 3 4 3 3 3" xfId="1821"/>
    <cellStyle name="Normal 8 3 4 3 3_District Target Attainment" xfId="1198"/>
    <cellStyle name="Normal 8 3 4 3 4" xfId="661"/>
    <cellStyle name="Normal 8 3 4 3 4 2" xfId="662"/>
    <cellStyle name="Normal 8 3 4 3 4 2 2" xfId="1824"/>
    <cellStyle name="Normal 8 3 4 3 4 2_District Target Attainment" xfId="1201"/>
    <cellStyle name="Normal 8 3 4 3 4 3" xfId="663"/>
    <cellStyle name="Normal 8 3 4 3 4 3 2" xfId="1825"/>
    <cellStyle name="Normal 8 3 4 3 4 3_District Target Attainment" xfId="1202"/>
    <cellStyle name="Normal 8 3 4 3 4 4" xfId="664"/>
    <cellStyle name="Normal 8 3 4 3 4 4 2" xfId="665"/>
    <cellStyle name="Normal 8 3 4 3 4 4 2 2" xfId="666"/>
    <cellStyle name="Normal 8 3 4 3 4 4 2 2 2" xfId="1828"/>
    <cellStyle name="Normal 8 3 4 3 4 4 2 2_District Target Attainment" xfId="1205"/>
    <cellStyle name="Normal 8 3 4 3 4 4 2 3" xfId="667"/>
    <cellStyle name="Normal 8 3 4 3 4 4 2 3 2" xfId="668"/>
    <cellStyle name="Normal 8 3 4 3 4 4 2 3 2 2" xfId="1830"/>
    <cellStyle name="Normal 8 3 4 3 4 4 2 3 2_District Target Attainment" xfId="1207"/>
    <cellStyle name="Normal 8 3 4 3 4 4 2 3 3" xfId="669"/>
    <cellStyle name="Normal 8 3 4 3 4 4 2 3 3 2" xfId="670"/>
    <cellStyle name="Normal 8 3 4 3 4 4 2 3 3 2 2" xfId="1832"/>
    <cellStyle name="Normal 8 3 4 3 4 4 2 3 3 2_District Target Attainment" xfId="1209"/>
    <cellStyle name="Normal 8 3 4 3 4 4 2 3 3 3" xfId="1831"/>
    <cellStyle name="Normal 8 3 4 3 4 4 2 3 3_District Target Attainment" xfId="1208"/>
    <cellStyle name="Normal 8 3 4 3 4 4 2 3 4" xfId="1829"/>
    <cellStyle name="Normal 8 3 4 3 4 4 2 3_District Target Attainment" xfId="1206"/>
    <cellStyle name="Normal 8 3 4 3 4 4 2 4" xfId="1827"/>
    <cellStyle name="Normal 8 3 4 3 4 4 2_District Target Attainment" xfId="1204"/>
    <cellStyle name="Normal 8 3 4 3 4 4 3" xfId="671"/>
    <cellStyle name="Normal 8 3 4 3 4 4 3 2" xfId="1833"/>
    <cellStyle name="Normal 8 3 4 3 4 4 3_District Target Attainment" xfId="1210"/>
    <cellStyle name="Normal 8 3 4 3 4 4 4" xfId="672"/>
    <cellStyle name="Normal 8 3 4 3 4 4 4 2" xfId="673"/>
    <cellStyle name="Normal 8 3 4 3 4 4 4 2 2" xfId="1835"/>
    <cellStyle name="Normal 8 3 4 3 4 4 4 2_District Target Attainment" xfId="1212"/>
    <cellStyle name="Normal 8 3 4 3 4 4 4 3" xfId="674"/>
    <cellStyle name="Normal 8 3 4 3 4 4 4 3 2" xfId="675"/>
    <cellStyle name="Normal 8 3 4 3 4 4 4 3 2 2" xfId="1837"/>
    <cellStyle name="Normal 8 3 4 3 4 4 4 3 2_District Target Attainment" xfId="1214"/>
    <cellStyle name="Normal 8 3 4 3 4 4 4 3 3" xfId="1836"/>
    <cellStyle name="Normal 8 3 4 3 4 4 4 3_District Target Attainment" xfId="1213"/>
    <cellStyle name="Normal 8 3 4 3 4 4 4 4" xfId="1834"/>
    <cellStyle name="Normal 8 3 4 3 4 4 4_District Target Attainment" xfId="1211"/>
    <cellStyle name="Normal 8 3 4 3 4 4 5" xfId="1826"/>
    <cellStyle name="Normal 8 3 4 3 4 4_District Target Attainment" xfId="1203"/>
    <cellStyle name="Normal 8 3 4 3 4 5" xfId="1823"/>
    <cellStyle name="Normal 8 3 4 3 4_District Target Attainment" xfId="1200"/>
    <cellStyle name="Normal 8 3 4 3 5" xfId="1819"/>
    <cellStyle name="Normal 8 3 4 3_District Target Attainment" xfId="1196"/>
    <cellStyle name="Normal 8 3 4 4" xfId="676"/>
    <cellStyle name="Normal 8 3 4 4 2" xfId="677"/>
    <cellStyle name="Normal 8 3 4 4 2 2" xfId="1839"/>
    <cellStyle name="Normal 8 3 4 4 2_District Target Attainment" xfId="1216"/>
    <cellStyle name="Normal 8 3 4 4 3" xfId="1838"/>
    <cellStyle name="Normal 8 3 4 4_District Target Attainment" xfId="1215"/>
    <cellStyle name="Normal 8 3 4 5" xfId="678"/>
    <cellStyle name="Normal 8 3 4 5 2" xfId="679"/>
    <cellStyle name="Normal 8 3 4 5 2 2" xfId="1841"/>
    <cellStyle name="Normal 8 3 4 5 2_District Target Attainment" xfId="1218"/>
    <cellStyle name="Normal 8 3 4 5 3" xfId="680"/>
    <cellStyle name="Normal 8 3 4 5 3 2" xfId="1842"/>
    <cellStyle name="Normal 8 3 4 5 3_District Target Attainment" xfId="1219"/>
    <cellStyle name="Normal 8 3 4 5 4" xfId="681"/>
    <cellStyle name="Normal 8 3 4 5 4 2" xfId="682"/>
    <cellStyle name="Normal 8 3 4 5 4 2 2" xfId="683"/>
    <cellStyle name="Normal 8 3 4 5 4 2 2 2" xfId="1845"/>
    <cellStyle name="Normal 8 3 4 5 4 2 2_District Target Attainment" xfId="1222"/>
    <cellStyle name="Normal 8 3 4 5 4 2 3" xfId="684"/>
    <cellStyle name="Normal 8 3 4 5 4 2 3 2" xfId="685"/>
    <cellStyle name="Normal 8 3 4 5 4 2 3 2 2" xfId="1847"/>
    <cellStyle name="Normal 8 3 4 5 4 2 3 2_District Target Attainment" xfId="1224"/>
    <cellStyle name="Normal 8 3 4 5 4 2 3 3" xfId="686"/>
    <cellStyle name="Normal 8 3 4 5 4 2 3 3 2" xfId="687"/>
    <cellStyle name="Normal 8 3 4 5 4 2 3 3 2 2" xfId="1849"/>
    <cellStyle name="Normal 8 3 4 5 4 2 3 3 2_District Target Attainment" xfId="1226"/>
    <cellStyle name="Normal 8 3 4 5 4 2 3 3 3" xfId="1848"/>
    <cellStyle name="Normal 8 3 4 5 4 2 3 3_District Target Attainment" xfId="1225"/>
    <cellStyle name="Normal 8 3 4 5 4 2 3 4" xfId="1846"/>
    <cellStyle name="Normal 8 3 4 5 4 2 3_District Target Attainment" xfId="1223"/>
    <cellStyle name="Normal 8 3 4 5 4 2 4" xfId="1844"/>
    <cellStyle name="Normal 8 3 4 5 4 2_District Target Attainment" xfId="1221"/>
    <cellStyle name="Normal 8 3 4 5 4 3" xfId="688"/>
    <cellStyle name="Normal 8 3 4 5 4 3 2" xfId="1850"/>
    <cellStyle name="Normal 8 3 4 5 4 3_District Target Attainment" xfId="1227"/>
    <cellStyle name="Normal 8 3 4 5 4 4" xfId="689"/>
    <cellStyle name="Normal 8 3 4 5 4 4 2" xfId="690"/>
    <cellStyle name="Normal 8 3 4 5 4 4 2 2" xfId="1852"/>
    <cellStyle name="Normal 8 3 4 5 4 4 2_District Target Attainment" xfId="1229"/>
    <cellStyle name="Normal 8 3 4 5 4 4 3" xfId="691"/>
    <cellStyle name="Normal 8 3 4 5 4 4 3 2" xfId="692"/>
    <cellStyle name="Normal 8 3 4 5 4 4 3 2 2" xfId="1854"/>
    <cellStyle name="Normal 8 3 4 5 4 4 3 2_District Target Attainment" xfId="1231"/>
    <cellStyle name="Normal 8 3 4 5 4 4 3 3" xfId="1853"/>
    <cellStyle name="Normal 8 3 4 5 4 4 3_District Target Attainment" xfId="1230"/>
    <cellStyle name="Normal 8 3 4 5 4 4 4" xfId="1851"/>
    <cellStyle name="Normal 8 3 4 5 4 4_District Target Attainment" xfId="1228"/>
    <cellStyle name="Normal 8 3 4 5 4 5" xfId="1843"/>
    <cellStyle name="Normal 8 3 4 5 4_District Target Attainment" xfId="1220"/>
    <cellStyle name="Normal 8 3 4 5 5" xfId="1840"/>
    <cellStyle name="Normal 8 3 4 5_District Target Attainment" xfId="1217"/>
    <cellStyle name="Normal 8 3 4 6" xfId="1817"/>
    <cellStyle name="Normal 8 3 4_District Target Attainment" xfId="1194"/>
    <cellStyle name="Normal 8 3 5" xfId="693"/>
    <cellStyle name="Normal 8 3 5 2" xfId="694"/>
    <cellStyle name="Normal 8 3 5 2 2" xfId="1856"/>
    <cellStyle name="Normal 8 3 5 2_District Target Attainment" xfId="1233"/>
    <cellStyle name="Normal 8 3 5 3" xfId="695"/>
    <cellStyle name="Normal 8 3 5 3 2" xfId="696"/>
    <cellStyle name="Normal 8 3 5 3 2 2" xfId="1858"/>
    <cellStyle name="Normal 8 3 5 3 2_District Target Attainment" xfId="1235"/>
    <cellStyle name="Normal 8 3 5 3 3" xfId="1857"/>
    <cellStyle name="Normal 8 3 5 3_District Target Attainment" xfId="1234"/>
    <cellStyle name="Normal 8 3 5 4" xfId="697"/>
    <cellStyle name="Normal 8 3 5 4 2" xfId="698"/>
    <cellStyle name="Normal 8 3 5 4 2 2" xfId="1860"/>
    <cellStyle name="Normal 8 3 5 4 2_District Target Attainment" xfId="1237"/>
    <cellStyle name="Normal 8 3 5 4 3" xfId="699"/>
    <cellStyle name="Normal 8 3 5 4 3 2" xfId="1861"/>
    <cellStyle name="Normal 8 3 5 4 3_District Target Attainment" xfId="1238"/>
    <cellStyle name="Normal 8 3 5 4 4" xfId="700"/>
    <cellStyle name="Normal 8 3 5 4 4 2" xfId="701"/>
    <cellStyle name="Normal 8 3 5 4 4 2 2" xfId="702"/>
    <cellStyle name="Normal 8 3 5 4 4 2 2 2" xfId="1864"/>
    <cellStyle name="Normal 8 3 5 4 4 2 2_District Target Attainment" xfId="1241"/>
    <cellStyle name="Normal 8 3 5 4 4 2 3" xfId="703"/>
    <cellStyle name="Normal 8 3 5 4 4 2 3 2" xfId="704"/>
    <cellStyle name="Normal 8 3 5 4 4 2 3 2 2" xfId="1866"/>
    <cellStyle name="Normal 8 3 5 4 4 2 3 2_District Target Attainment" xfId="1243"/>
    <cellStyle name="Normal 8 3 5 4 4 2 3 3" xfId="705"/>
    <cellStyle name="Normal 8 3 5 4 4 2 3 3 2" xfId="706"/>
    <cellStyle name="Normal 8 3 5 4 4 2 3 3 2 2" xfId="1868"/>
    <cellStyle name="Normal 8 3 5 4 4 2 3 3 2_District Target Attainment" xfId="1245"/>
    <cellStyle name="Normal 8 3 5 4 4 2 3 3 3" xfId="1867"/>
    <cellStyle name="Normal 8 3 5 4 4 2 3 3_District Target Attainment" xfId="1244"/>
    <cellStyle name="Normal 8 3 5 4 4 2 3 4" xfId="1865"/>
    <cellStyle name="Normal 8 3 5 4 4 2 3_District Target Attainment" xfId="1242"/>
    <cellStyle name="Normal 8 3 5 4 4 2 4" xfId="1863"/>
    <cellStyle name="Normal 8 3 5 4 4 2_District Target Attainment" xfId="1240"/>
    <cellStyle name="Normal 8 3 5 4 4 3" xfId="707"/>
    <cellStyle name="Normal 8 3 5 4 4 3 2" xfId="1869"/>
    <cellStyle name="Normal 8 3 5 4 4 3_District Target Attainment" xfId="1246"/>
    <cellStyle name="Normal 8 3 5 4 4 4" xfId="708"/>
    <cellStyle name="Normal 8 3 5 4 4 4 2" xfId="709"/>
    <cellStyle name="Normal 8 3 5 4 4 4 2 2" xfId="1871"/>
    <cellStyle name="Normal 8 3 5 4 4 4 2_District Target Attainment" xfId="1248"/>
    <cellStyle name="Normal 8 3 5 4 4 4 3" xfId="710"/>
    <cellStyle name="Normal 8 3 5 4 4 4 3 2" xfId="711"/>
    <cellStyle name="Normal 8 3 5 4 4 4 3 2 2" xfId="1873"/>
    <cellStyle name="Normal 8 3 5 4 4 4 3 2_District Target Attainment" xfId="1250"/>
    <cellStyle name="Normal 8 3 5 4 4 4 3 3" xfId="1872"/>
    <cellStyle name="Normal 8 3 5 4 4 4 3_District Target Attainment" xfId="1249"/>
    <cellStyle name="Normal 8 3 5 4 4 4 4" xfId="1870"/>
    <cellStyle name="Normal 8 3 5 4 4 4_District Target Attainment" xfId="1247"/>
    <cellStyle name="Normal 8 3 5 4 4 5" xfId="1862"/>
    <cellStyle name="Normal 8 3 5 4 4_District Target Attainment" xfId="1239"/>
    <cellStyle name="Normal 8 3 5 4 5" xfId="1859"/>
    <cellStyle name="Normal 8 3 5 4_District Target Attainment" xfId="1236"/>
    <cellStyle name="Normal 8 3 5 5" xfId="1855"/>
    <cellStyle name="Normal 8 3 5_District Target Attainment" xfId="1232"/>
    <cellStyle name="Normal 8 3 6" xfId="712"/>
    <cellStyle name="Normal 8 3 6 2" xfId="713"/>
    <cellStyle name="Normal 8 3 6 2 2" xfId="1875"/>
    <cellStyle name="Normal 8 3 6 2_District Target Attainment" xfId="1252"/>
    <cellStyle name="Normal 8 3 6 3" xfId="1874"/>
    <cellStyle name="Normal 8 3 6_District Target Attainment" xfId="1251"/>
    <cellStyle name="Normal 8 3 7" xfId="714"/>
    <cellStyle name="Normal 8 3 7 2" xfId="715"/>
    <cellStyle name="Normal 8 3 7 2 2" xfId="1877"/>
    <cellStyle name="Normal 8 3 7 2_District Target Attainment" xfId="1254"/>
    <cellStyle name="Normal 8 3 7 3" xfId="716"/>
    <cellStyle name="Normal 8 3 7 3 2" xfId="1878"/>
    <cellStyle name="Normal 8 3 7 3_District Target Attainment" xfId="1255"/>
    <cellStyle name="Normal 8 3 7 4" xfId="717"/>
    <cellStyle name="Normal 8 3 7 4 2" xfId="718"/>
    <cellStyle name="Normal 8 3 7 4 2 2" xfId="719"/>
    <cellStyle name="Normal 8 3 7 4 2 2 2" xfId="1881"/>
    <cellStyle name="Normal 8 3 7 4 2 2_District Target Attainment" xfId="1258"/>
    <cellStyle name="Normal 8 3 7 4 2 3" xfId="720"/>
    <cellStyle name="Normal 8 3 7 4 2 3 2" xfId="721"/>
    <cellStyle name="Normal 8 3 7 4 2 3 2 2" xfId="1883"/>
    <cellStyle name="Normal 8 3 7 4 2 3 2_District Target Attainment" xfId="1260"/>
    <cellStyle name="Normal 8 3 7 4 2 3 3" xfId="722"/>
    <cellStyle name="Normal 8 3 7 4 2 3 3 2" xfId="723"/>
    <cellStyle name="Normal 8 3 7 4 2 3 3 2 2" xfId="1885"/>
    <cellStyle name="Normal 8 3 7 4 2 3 3 2_District Target Attainment" xfId="1262"/>
    <cellStyle name="Normal 8 3 7 4 2 3 3 3" xfId="1884"/>
    <cellStyle name="Normal 8 3 7 4 2 3 3_District Target Attainment" xfId="1261"/>
    <cellStyle name="Normal 8 3 7 4 2 3 4" xfId="1882"/>
    <cellStyle name="Normal 8 3 7 4 2 3_District Target Attainment" xfId="1259"/>
    <cellStyle name="Normal 8 3 7 4 2 4" xfId="1880"/>
    <cellStyle name="Normal 8 3 7 4 2_District Target Attainment" xfId="1257"/>
    <cellStyle name="Normal 8 3 7 4 3" xfId="724"/>
    <cellStyle name="Normal 8 3 7 4 3 2" xfId="1886"/>
    <cellStyle name="Normal 8 3 7 4 3_District Target Attainment" xfId="1263"/>
    <cellStyle name="Normal 8 3 7 4 4" xfId="725"/>
    <cellStyle name="Normal 8 3 7 4 4 2" xfId="726"/>
    <cellStyle name="Normal 8 3 7 4 4 2 2" xfId="1888"/>
    <cellStyle name="Normal 8 3 7 4 4 2_District Target Attainment" xfId="1265"/>
    <cellStyle name="Normal 8 3 7 4 4 3" xfId="727"/>
    <cellStyle name="Normal 8 3 7 4 4 3 2" xfId="728"/>
    <cellStyle name="Normal 8 3 7 4 4 3 2 2" xfId="1890"/>
    <cellStyle name="Normal 8 3 7 4 4 3 2_District Target Attainment" xfId="1267"/>
    <cellStyle name="Normal 8 3 7 4 4 3 3" xfId="1889"/>
    <cellStyle name="Normal 8 3 7 4 4 3_District Target Attainment" xfId="1266"/>
    <cellStyle name="Normal 8 3 7 4 4 4" xfId="1887"/>
    <cellStyle name="Normal 8 3 7 4 4_District Target Attainment" xfId="1264"/>
    <cellStyle name="Normal 8 3 7 4 5" xfId="1879"/>
    <cellStyle name="Normal 8 3 7 4_District Target Attainment" xfId="1256"/>
    <cellStyle name="Normal 8 3 7 5" xfId="1876"/>
    <cellStyle name="Normal 8 3 7_District Target Attainment" xfId="1253"/>
    <cellStyle name="Normal 8 3 8" xfId="1814"/>
    <cellStyle name="Normal 8 3_District Target Attainment" xfId="1191"/>
    <cellStyle name="Normal 8 4" xfId="729"/>
    <cellStyle name="Normal 8 5" xfId="730"/>
    <cellStyle name="Normal 8 6" xfId="3111"/>
    <cellStyle name="Normal 8 6 10" xfId="25480"/>
    <cellStyle name="Normal 8 6 11" xfId="61015"/>
    <cellStyle name="Normal 8 6 2" xfId="4911"/>
    <cellStyle name="Normal 8 6 2 2" xfId="17558"/>
    <cellStyle name="Normal 8 6 2 2 2" xfId="52774"/>
    <cellStyle name="Normal 8 6 2 2 3" xfId="30163"/>
    <cellStyle name="Normal 8 6 2 3" xfId="14004"/>
    <cellStyle name="Normal 8 6 2 3 2" xfId="49222"/>
    <cellStyle name="Normal 8 6 2 4" xfId="40177"/>
    <cellStyle name="Normal 8 6 2 5" xfId="26611"/>
    <cellStyle name="Normal 8 6 3" xfId="6381"/>
    <cellStyle name="Normal 8 6 3 2" xfId="19012"/>
    <cellStyle name="Normal 8 6 3 2 2" xfId="54228"/>
    <cellStyle name="Normal 8 6 3 3" xfId="41631"/>
    <cellStyle name="Normal 8 6 3 4" xfId="31617"/>
    <cellStyle name="Normal 8 6 4" xfId="7840"/>
    <cellStyle name="Normal 8 6 4 2" xfId="20466"/>
    <cellStyle name="Normal 8 6 4 2 2" xfId="55682"/>
    <cellStyle name="Normal 8 6 4 3" xfId="43085"/>
    <cellStyle name="Normal 8 6 4 4" xfId="33071"/>
    <cellStyle name="Normal 8 6 5" xfId="9621"/>
    <cellStyle name="Normal 8 6 5 2" xfId="22242"/>
    <cellStyle name="Normal 8 6 5 2 2" xfId="57458"/>
    <cellStyle name="Normal 8 6 5 3" xfId="44861"/>
    <cellStyle name="Normal 8 6 5 4" xfId="34847"/>
    <cellStyle name="Normal 8 6 6" xfId="11415"/>
    <cellStyle name="Normal 8 6 6 2" xfId="24018"/>
    <cellStyle name="Normal 8 6 6 2 2" xfId="59234"/>
    <cellStyle name="Normal 8 6 6 3" xfId="46637"/>
    <cellStyle name="Normal 8 6 6 4" xfId="36623"/>
    <cellStyle name="Normal 8 6 7" xfId="15782"/>
    <cellStyle name="Normal 8 6 7 2" xfId="50998"/>
    <cellStyle name="Normal 8 6 7 3" xfId="28387"/>
    <cellStyle name="Normal 8 6 8" xfId="12873"/>
    <cellStyle name="Normal 8 6 8 2" xfId="48091"/>
    <cellStyle name="Normal 8 6 9" xfId="38401"/>
    <cellStyle name="Normal 8 7" xfId="3283"/>
    <cellStyle name="Normal 8 7 10" xfId="25652"/>
    <cellStyle name="Normal 8 7 11" xfId="61187"/>
    <cellStyle name="Normal 8 7 2" xfId="5083"/>
    <cellStyle name="Normal 8 7 2 2" xfId="17730"/>
    <cellStyle name="Normal 8 7 2 2 2" xfId="52946"/>
    <cellStyle name="Normal 8 7 2 2 3" xfId="30335"/>
    <cellStyle name="Normal 8 7 2 3" xfId="14176"/>
    <cellStyle name="Normal 8 7 2 3 2" xfId="49394"/>
    <cellStyle name="Normal 8 7 2 4" xfId="40349"/>
    <cellStyle name="Normal 8 7 2 5" xfId="26783"/>
    <cellStyle name="Normal 8 7 3" xfId="6553"/>
    <cellStyle name="Normal 8 7 3 2" xfId="19184"/>
    <cellStyle name="Normal 8 7 3 2 2" xfId="54400"/>
    <cellStyle name="Normal 8 7 3 3" xfId="41803"/>
    <cellStyle name="Normal 8 7 3 4" xfId="31789"/>
    <cellStyle name="Normal 8 7 4" xfId="8012"/>
    <cellStyle name="Normal 8 7 4 2" xfId="20638"/>
    <cellStyle name="Normal 8 7 4 2 2" xfId="55854"/>
    <cellStyle name="Normal 8 7 4 3" xfId="43257"/>
    <cellStyle name="Normal 8 7 4 4" xfId="33243"/>
    <cellStyle name="Normal 8 7 5" xfId="9793"/>
    <cellStyle name="Normal 8 7 5 2" xfId="22414"/>
    <cellStyle name="Normal 8 7 5 2 2" xfId="57630"/>
    <cellStyle name="Normal 8 7 5 3" xfId="45033"/>
    <cellStyle name="Normal 8 7 5 4" xfId="35019"/>
    <cellStyle name="Normal 8 7 6" xfId="11587"/>
    <cellStyle name="Normal 8 7 6 2" xfId="24190"/>
    <cellStyle name="Normal 8 7 6 2 2" xfId="59406"/>
    <cellStyle name="Normal 8 7 6 3" xfId="46809"/>
    <cellStyle name="Normal 8 7 6 4" xfId="36795"/>
    <cellStyle name="Normal 8 7 7" xfId="15954"/>
    <cellStyle name="Normal 8 7 7 2" xfId="51170"/>
    <cellStyle name="Normal 8 7 7 3" xfId="28559"/>
    <cellStyle name="Normal 8 7 8" xfId="13045"/>
    <cellStyle name="Normal 8 7 8 2" xfId="48263"/>
    <cellStyle name="Normal 8 7 9" xfId="38573"/>
    <cellStyle name="Normal 8 8" xfId="3284"/>
    <cellStyle name="Normal 8 8 10" xfId="25653"/>
    <cellStyle name="Normal 8 8 11" xfId="61188"/>
    <cellStyle name="Normal 8 8 2" xfId="5084"/>
    <cellStyle name="Normal 8 8 2 2" xfId="17731"/>
    <cellStyle name="Normal 8 8 2 2 2" xfId="52947"/>
    <cellStyle name="Normal 8 8 2 2 3" xfId="30336"/>
    <cellStyle name="Normal 8 8 2 3" xfId="14177"/>
    <cellStyle name="Normal 8 8 2 3 2" xfId="49395"/>
    <cellStyle name="Normal 8 8 2 4" xfId="40350"/>
    <cellStyle name="Normal 8 8 2 5" xfId="26784"/>
    <cellStyle name="Normal 8 8 3" xfId="6554"/>
    <cellStyle name="Normal 8 8 3 2" xfId="19185"/>
    <cellStyle name="Normal 8 8 3 2 2" xfId="54401"/>
    <cellStyle name="Normal 8 8 3 3" xfId="41804"/>
    <cellStyle name="Normal 8 8 3 4" xfId="31790"/>
    <cellStyle name="Normal 8 8 4" xfId="8013"/>
    <cellStyle name="Normal 8 8 4 2" xfId="20639"/>
    <cellStyle name="Normal 8 8 4 2 2" xfId="55855"/>
    <cellStyle name="Normal 8 8 4 3" xfId="43258"/>
    <cellStyle name="Normal 8 8 4 4" xfId="33244"/>
    <cellStyle name="Normal 8 8 5" xfId="9794"/>
    <cellStyle name="Normal 8 8 5 2" xfId="22415"/>
    <cellStyle name="Normal 8 8 5 2 2" xfId="57631"/>
    <cellStyle name="Normal 8 8 5 3" xfId="45034"/>
    <cellStyle name="Normal 8 8 5 4" xfId="35020"/>
    <cellStyle name="Normal 8 8 6" xfId="11588"/>
    <cellStyle name="Normal 8 8 6 2" xfId="24191"/>
    <cellStyle name="Normal 8 8 6 2 2" xfId="59407"/>
    <cellStyle name="Normal 8 8 6 3" xfId="46810"/>
    <cellStyle name="Normal 8 8 6 4" xfId="36796"/>
    <cellStyle name="Normal 8 8 7" xfId="15955"/>
    <cellStyle name="Normal 8 8 7 2" xfId="51171"/>
    <cellStyle name="Normal 8 8 7 3" xfId="28560"/>
    <cellStyle name="Normal 8 8 8" xfId="13046"/>
    <cellStyle name="Normal 8 8 8 2" xfId="48264"/>
    <cellStyle name="Normal 8 8 9" xfId="38574"/>
    <cellStyle name="Normal 8 9" xfId="2961"/>
    <cellStyle name="Normal 8 9 10" xfId="25341"/>
    <cellStyle name="Normal 8 9 11" xfId="60876"/>
    <cellStyle name="Normal 8 9 2" xfId="4772"/>
    <cellStyle name="Normal 8 9 2 2" xfId="17419"/>
    <cellStyle name="Normal 8 9 2 2 2" xfId="52635"/>
    <cellStyle name="Normal 8 9 2 2 3" xfId="30024"/>
    <cellStyle name="Normal 8 9 2 3" xfId="13865"/>
    <cellStyle name="Normal 8 9 2 3 2" xfId="49083"/>
    <cellStyle name="Normal 8 9 2 4" xfId="40038"/>
    <cellStyle name="Normal 8 9 2 5" xfId="26472"/>
    <cellStyle name="Normal 8 9 3" xfId="6242"/>
    <cellStyle name="Normal 8 9 3 2" xfId="18873"/>
    <cellStyle name="Normal 8 9 3 2 2" xfId="54089"/>
    <cellStyle name="Normal 8 9 3 3" xfId="41492"/>
    <cellStyle name="Normal 8 9 3 4" xfId="31478"/>
    <cellStyle name="Normal 8 9 4" xfId="7701"/>
    <cellStyle name="Normal 8 9 4 2" xfId="20327"/>
    <cellStyle name="Normal 8 9 4 2 2" xfId="55543"/>
    <cellStyle name="Normal 8 9 4 3" xfId="42946"/>
    <cellStyle name="Normal 8 9 4 4" xfId="32932"/>
    <cellStyle name="Normal 8 9 5" xfId="9482"/>
    <cellStyle name="Normal 8 9 5 2" xfId="22103"/>
    <cellStyle name="Normal 8 9 5 2 2" xfId="57319"/>
    <cellStyle name="Normal 8 9 5 3" xfId="44722"/>
    <cellStyle name="Normal 8 9 5 4" xfId="34708"/>
    <cellStyle name="Normal 8 9 6" xfId="11276"/>
    <cellStyle name="Normal 8 9 6 2" xfId="23879"/>
    <cellStyle name="Normal 8 9 6 2 2" xfId="59095"/>
    <cellStyle name="Normal 8 9 6 3" xfId="46498"/>
    <cellStyle name="Normal 8 9 6 4" xfId="36484"/>
    <cellStyle name="Normal 8 9 7" xfId="15643"/>
    <cellStyle name="Normal 8 9 7 2" xfId="50859"/>
    <cellStyle name="Normal 8 9 7 3" xfId="28248"/>
    <cellStyle name="Normal 8 9 8" xfId="12734"/>
    <cellStyle name="Normal 8 9 8 2" xfId="47952"/>
    <cellStyle name="Normal 8 9 9" xfId="38262"/>
    <cellStyle name="Normal 80" xfId="2"/>
    <cellStyle name="Normal 9" xfId="2254"/>
    <cellStyle name="Normal 9 2" xfId="43"/>
    <cellStyle name="Normal 9 2 2" xfId="732"/>
    <cellStyle name="Normal 9 2_Sheet1" xfId="731"/>
    <cellStyle name="Normal 9 3" xfId="733"/>
    <cellStyle name="Normal_Copy of EnrollmentReport_0607b" xfId="44"/>
    <cellStyle name="Normal_Copy of EnrollmentReport_0607b 2" xfId="2934"/>
    <cellStyle name="Percent" xfId="1" builtinId="5"/>
    <cellStyle name="Percent 10" xfId="61"/>
    <cellStyle name="Percent 10 2" xfId="734"/>
    <cellStyle name="Percent 10 2 2" xfId="1893"/>
    <cellStyle name="Percent 10 3" xfId="1299"/>
    <cellStyle name="Percent 11" xfId="735"/>
    <cellStyle name="Percent 11 2" xfId="736"/>
    <cellStyle name="Percent 11 2 2" xfId="1895"/>
    <cellStyle name="Percent 11 3" xfId="1894"/>
    <cellStyle name="Percent 12" xfId="45"/>
    <cellStyle name="Percent 2" xfId="46"/>
    <cellStyle name="Percent 2 2" xfId="47"/>
    <cellStyle name="Percent 2 2 2" xfId="48"/>
    <cellStyle name="Percent 2 2 2 2" xfId="737"/>
    <cellStyle name="Percent 2 2 2 2 2" xfId="1896"/>
    <cellStyle name="Percent 2 2 2 3" xfId="738"/>
    <cellStyle name="Percent 2 2 2 3 2" xfId="1897"/>
    <cellStyle name="Percent 2 2 2 4" xfId="1295"/>
    <cellStyle name="Percent 2 2 3" xfId="739"/>
    <cellStyle name="Percent 2 2 4" xfId="740"/>
    <cellStyle name="Percent 2 2 5" xfId="1294"/>
    <cellStyle name="Percent 2 3" xfId="741"/>
    <cellStyle name="Percent 2 3 2" xfId="742"/>
    <cellStyle name="Percent 2 3 2 2" xfId="1898"/>
    <cellStyle name="Percent 2 3 3" xfId="743"/>
    <cellStyle name="Percent 2 4" xfId="744"/>
    <cellStyle name="Percent 2 4 2" xfId="1899"/>
    <cellStyle name="Percent 2 5" xfId="745"/>
    <cellStyle name="Percent 2 5 2" xfId="1900"/>
    <cellStyle name="Percent 2 6" xfId="746"/>
    <cellStyle name="Percent 2 6 2" xfId="1901"/>
    <cellStyle name="Percent 2 7" xfId="747"/>
    <cellStyle name="Percent 2 8" xfId="1293"/>
    <cellStyle name="Percent 3" xfId="49"/>
    <cellStyle name="Percent 3 2" xfId="50"/>
    <cellStyle name="Percent 3 2 2" xfId="748"/>
    <cellStyle name="Percent 3 2 2 2" xfId="1902"/>
    <cellStyle name="Percent 3 2 3" xfId="749"/>
    <cellStyle name="Percent 3 2 3 10" xfId="4013"/>
    <cellStyle name="Percent 3 2 3 10 2" xfId="16669"/>
    <cellStyle name="Percent 3 2 3 10 2 2" xfId="51885"/>
    <cellStyle name="Percent 3 2 3 10 2 3" xfId="29274"/>
    <cellStyle name="Percent 3 2 3 10 3" xfId="13115"/>
    <cellStyle name="Percent 3 2 3 10 3 2" xfId="48333"/>
    <cellStyle name="Percent 3 2 3 10 4" xfId="39288"/>
    <cellStyle name="Percent 3 2 3 10 5" xfId="25722"/>
    <cellStyle name="Percent 3 2 3 11" xfId="5492"/>
    <cellStyle name="Percent 3 2 3 11 2" xfId="18123"/>
    <cellStyle name="Percent 3 2 3 11 2 2" xfId="53339"/>
    <cellStyle name="Percent 3 2 3 11 3" xfId="40742"/>
    <cellStyle name="Percent 3 2 3 11 4" xfId="30728"/>
    <cellStyle name="Percent 3 2 3 12" xfId="6948"/>
    <cellStyle name="Percent 3 2 3 12 2" xfId="19577"/>
    <cellStyle name="Percent 3 2 3 12 2 2" xfId="54793"/>
    <cellStyle name="Percent 3 2 3 12 3" xfId="42196"/>
    <cellStyle name="Percent 3 2 3 12 4" xfId="32182"/>
    <cellStyle name="Percent 3 2 3 13" xfId="8730"/>
    <cellStyle name="Percent 3 2 3 13 2" xfId="21353"/>
    <cellStyle name="Percent 3 2 3 13 2 2" xfId="56569"/>
    <cellStyle name="Percent 3 2 3 13 3" xfId="43972"/>
    <cellStyle name="Percent 3 2 3 13 4" xfId="33958"/>
    <cellStyle name="Percent 3 2 3 14" xfId="10747"/>
    <cellStyle name="Percent 3 2 3 14 2" xfId="23358"/>
    <cellStyle name="Percent 3 2 3 14 2 2" xfId="58574"/>
    <cellStyle name="Percent 3 2 3 14 3" xfId="45977"/>
    <cellStyle name="Percent 3 2 3 14 4" xfId="35963"/>
    <cellStyle name="Percent 3 2 3 15" xfId="14892"/>
    <cellStyle name="Percent 3 2 3 15 2" xfId="50109"/>
    <cellStyle name="Percent 3 2 3 15 3" xfId="27498"/>
    <cellStyle name="Percent 3 2 3 16" xfId="12306"/>
    <cellStyle name="Percent 3 2 3 16 2" xfId="47524"/>
    <cellStyle name="Percent 3 2 3 17" xfId="37511"/>
    <cellStyle name="Percent 3 2 3 18" xfId="24913"/>
    <cellStyle name="Percent 3 2 3 19" xfId="60126"/>
    <cellStyle name="Percent 3 2 3 2" xfId="750"/>
    <cellStyle name="Percent 3 2 3 3" xfId="1903"/>
    <cellStyle name="Percent 3 2 3 3 10" xfId="7022"/>
    <cellStyle name="Percent 3 2 3 3 10 2" xfId="19649"/>
    <cellStyle name="Percent 3 2 3 3 10 2 2" xfId="54865"/>
    <cellStyle name="Percent 3 2 3 3 10 3" xfId="42268"/>
    <cellStyle name="Percent 3 2 3 3 10 4" xfId="32254"/>
    <cellStyle name="Percent 3 2 3 3 11" xfId="8803"/>
    <cellStyle name="Percent 3 2 3 3 11 2" xfId="21425"/>
    <cellStyle name="Percent 3 2 3 3 11 2 2" xfId="56641"/>
    <cellStyle name="Percent 3 2 3 3 11 3" xfId="44044"/>
    <cellStyle name="Percent 3 2 3 3 11 4" xfId="34030"/>
    <cellStyle name="Percent 3 2 3 3 12" xfId="10748"/>
    <cellStyle name="Percent 3 2 3 3 12 2" xfId="23359"/>
    <cellStyle name="Percent 3 2 3 3 12 2 2" xfId="58575"/>
    <cellStyle name="Percent 3 2 3 3 12 3" xfId="45978"/>
    <cellStyle name="Percent 3 2 3 3 12 4" xfId="35964"/>
    <cellStyle name="Percent 3 2 3 3 13" xfId="14964"/>
    <cellStyle name="Percent 3 2 3 3 13 2" xfId="50181"/>
    <cellStyle name="Percent 3 2 3 3 13 3" xfId="27570"/>
    <cellStyle name="Percent 3 2 3 3 14" xfId="12378"/>
    <cellStyle name="Percent 3 2 3 3 14 2" xfId="47596"/>
    <cellStyle name="Percent 3 2 3 3 15" xfId="37583"/>
    <cellStyle name="Percent 3 2 3 3 16" xfId="24985"/>
    <cellStyle name="Percent 3 2 3 3 17" xfId="60198"/>
    <cellStyle name="Percent 3 2 3 3 2" xfId="2408"/>
    <cellStyle name="Percent 3 2 3 3 2 10" xfId="10749"/>
    <cellStyle name="Percent 3 2 3 3 2 10 2" xfId="23360"/>
    <cellStyle name="Percent 3 2 3 3 2 10 2 2" xfId="58576"/>
    <cellStyle name="Percent 3 2 3 3 2 10 3" xfId="45979"/>
    <cellStyle name="Percent 3 2 3 3 2 10 4" xfId="35965"/>
    <cellStyle name="Percent 3 2 3 3 2 11" xfId="15119"/>
    <cellStyle name="Percent 3 2 3 3 2 11 2" xfId="50335"/>
    <cellStyle name="Percent 3 2 3 3 2 11 3" xfId="27724"/>
    <cellStyle name="Percent 3 2 3 3 2 12" xfId="12532"/>
    <cellStyle name="Percent 3 2 3 3 2 12 2" xfId="47750"/>
    <cellStyle name="Percent 3 2 3 3 2 13" xfId="37738"/>
    <cellStyle name="Percent 3 2 3 3 2 14" xfId="25139"/>
    <cellStyle name="Percent 3 2 3 3 2 15" xfId="60352"/>
    <cellStyle name="Percent 3 2 3 3 2 2" xfId="3254"/>
    <cellStyle name="Percent 3 2 3 3 2 2 10" xfId="25623"/>
    <cellStyle name="Percent 3 2 3 3 2 2 11" xfId="61158"/>
    <cellStyle name="Percent 3 2 3 3 2 2 2" xfId="5054"/>
    <cellStyle name="Percent 3 2 3 3 2 2 2 2" xfId="17701"/>
    <cellStyle name="Percent 3 2 3 3 2 2 2 2 2" xfId="52917"/>
    <cellStyle name="Percent 3 2 3 3 2 2 2 2 3" xfId="30306"/>
    <cellStyle name="Percent 3 2 3 3 2 2 2 3" xfId="14147"/>
    <cellStyle name="Percent 3 2 3 3 2 2 2 3 2" xfId="49365"/>
    <cellStyle name="Percent 3 2 3 3 2 2 2 4" xfId="40320"/>
    <cellStyle name="Percent 3 2 3 3 2 2 2 5" xfId="26754"/>
    <cellStyle name="Percent 3 2 3 3 2 2 3" xfId="6524"/>
    <cellStyle name="Percent 3 2 3 3 2 2 3 2" xfId="19155"/>
    <cellStyle name="Percent 3 2 3 3 2 2 3 2 2" xfId="54371"/>
    <cellStyle name="Percent 3 2 3 3 2 2 3 3" xfId="41774"/>
    <cellStyle name="Percent 3 2 3 3 2 2 3 4" xfId="31760"/>
    <cellStyle name="Percent 3 2 3 3 2 2 4" xfId="7983"/>
    <cellStyle name="Percent 3 2 3 3 2 2 4 2" xfId="20609"/>
    <cellStyle name="Percent 3 2 3 3 2 2 4 2 2" xfId="55825"/>
    <cellStyle name="Percent 3 2 3 3 2 2 4 3" xfId="43228"/>
    <cellStyle name="Percent 3 2 3 3 2 2 4 4" xfId="33214"/>
    <cellStyle name="Percent 3 2 3 3 2 2 5" xfId="9764"/>
    <cellStyle name="Percent 3 2 3 3 2 2 5 2" xfId="22385"/>
    <cellStyle name="Percent 3 2 3 3 2 2 5 2 2" xfId="57601"/>
    <cellStyle name="Percent 3 2 3 3 2 2 5 3" xfId="45004"/>
    <cellStyle name="Percent 3 2 3 3 2 2 5 4" xfId="34990"/>
    <cellStyle name="Percent 3 2 3 3 2 2 6" xfId="11558"/>
    <cellStyle name="Percent 3 2 3 3 2 2 6 2" xfId="24161"/>
    <cellStyle name="Percent 3 2 3 3 2 2 6 2 2" xfId="59377"/>
    <cellStyle name="Percent 3 2 3 3 2 2 6 3" xfId="46780"/>
    <cellStyle name="Percent 3 2 3 3 2 2 6 4" xfId="36766"/>
    <cellStyle name="Percent 3 2 3 3 2 2 7" xfId="15925"/>
    <cellStyle name="Percent 3 2 3 3 2 2 7 2" xfId="51141"/>
    <cellStyle name="Percent 3 2 3 3 2 2 7 3" xfId="28530"/>
    <cellStyle name="Percent 3 2 3 3 2 2 8" xfId="13016"/>
    <cellStyle name="Percent 3 2 3 3 2 2 8 2" xfId="48234"/>
    <cellStyle name="Percent 3 2 3 3 2 2 9" xfId="38544"/>
    <cellStyle name="Percent 3 2 3 3 2 3" xfId="3583"/>
    <cellStyle name="Percent 3 2 3 3 2 3 10" xfId="27079"/>
    <cellStyle name="Percent 3 2 3 3 2 3 11" xfId="61483"/>
    <cellStyle name="Percent 3 2 3 3 2 3 2" xfId="5379"/>
    <cellStyle name="Percent 3 2 3 3 2 3 2 2" xfId="18026"/>
    <cellStyle name="Percent 3 2 3 3 2 3 2 2 2" xfId="53242"/>
    <cellStyle name="Percent 3 2 3 3 2 3 2 3" xfId="40645"/>
    <cellStyle name="Percent 3 2 3 3 2 3 2 4" xfId="30631"/>
    <cellStyle name="Percent 3 2 3 3 2 3 3" xfId="6849"/>
    <cellStyle name="Percent 3 2 3 3 2 3 3 2" xfId="19480"/>
    <cellStyle name="Percent 3 2 3 3 2 3 3 2 2" xfId="54696"/>
    <cellStyle name="Percent 3 2 3 3 2 3 3 3" xfId="42099"/>
    <cellStyle name="Percent 3 2 3 3 2 3 3 4" xfId="32085"/>
    <cellStyle name="Percent 3 2 3 3 2 3 4" xfId="8308"/>
    <cellStyle name="Percent 3 2 3 3 2 3 4 2" xfId="20934"/>
    <cellStyle name="Percent 3 2 3 3 2 3 4 2 2" xfId="56150"/>
    <cellStyle name="Percent 3 2 3 3 2 3 4 3" xfId="43553"/>
    <cellStyle name="Percent 3 2 3 3 2 3 4 4" xfId="33539"/>
    <cellStyle name="Percent 3 2 3 3 2 3 5" xfId="10089"/>
    <cellStyle name="Percent 3 2 3 3 2 3 5 2" xfId="22710"/>
    <cellStyle name="Percent 3 2 3 3 2 3 5 2 2" xfId="57926"/>
    <cellStyle name="Percent 3 2 3 3 2 3 5 3" xfId="45329"/>
    <cellStyle name="Percent 3 2 3 3 2 3 5 4" xfId="35315"/>
    <cellStyle name="Percent 3 2 3 3 2 3 6" xfId="11883"/>
    <cellStyle name="Percent 3 2 3 3 2 3 6 2" xfId="24486"/>
    <cellStyle name="Percent 3 2 3 3 2 3 6 2 2" xfId="59702"/>
    <cellStyle name="Percent 3 2 3 3 2 3 6 3" xfId="47105"/>
    <cellStyle name="Percent 3 2 3 3 2 3 6 4" xfId="37091"/>
    <cellStyle name="Percent 3 2 3 3 2 3 7" xfId="16250"/>
    <cellStyle name="Percent 3 2 3 3 2 3 7 2" xfId="51466"/>
    <cellStyle name="Percent 3 2 3 3 2 3 7 3" xfId="28855"/>
    <cellStyle name="Percent 3 2 3 3 2 3 8" xfId="14472"/>
    <cellStyle name="Percent 3 2 3 3 2 3 8 2" xfId="49690"/>
    <cellStyle name="Percent 3 2 3 3 2 3 9" xfId="38869"/>
    <cellStyle name="Percent 3 2 3 3 2 4" xfId="2744"/>
    <cellStyle name="Percent 3 2 3 3 2 4 10" xfId="26270"/>
    <cellStyle name="Percent 3 2 3 3 2 4 11" xfId="60674"/>
    <cellStyle name="Percent 3 2 3 3 2 4 2" xfId="4570"/>
    <cellStyle name="Percent 3 2 3 3 2 4 2 2" xfId="17217"/>
    <cellStyle name="Percent 3 2 3 3 2 4 2 2 2" xfId="52433"/>
    <cellStyle name="Percent 3 2 3 3 2 4 2 3" xfId="39836"/>
    <cellStyle name="Percent 3 2 3 3 2 4 2 4" xfId="29822"/>
    <cellStyle name="Percent 3 2 3 3 2 4 3" xfId="6040"/>
    <cellStyle name="Percent 3 2 3 3 2 4 3 2" xfId="18671"/>
    <cellStyle name="Percent 3 2 3 3 2 4 3 2 2" xfId="53887"/>
    <cellStyle name="Percent 3 2 3 3 2 4 3 3" xfId="41290"/>
    <cellStyle name="Percent 3 2 3 3 2 4 3 4" xfId="31276"/>
    <cellStyle name="Percent 3 2 3 3 2 4 4" xfId="7499"/>
    <cellStyle name="Percent 3 2 3 3 2 4 4 2" xfId="20125"/>
    <cellStyle name="Percent 3 2 3 3 2 4 4 2 2" xfId="55341"/>
    <cellStyle name="Percent 3 2 3 3 2 4 4 3" xfId="42744"/>
    <cellStyle name="Percent 3 2 3 3 2 4 4 4" xfId="32730"/>
    <cellStyle name="Percent 3 2 3 3 2 4 5" xfId="9280"/>
    <cellStyle name="Percent 3 2 3 3 2 4 5 2" xfId="21901"/>
    <cellStyle name="Percent 3 2 3 3 2 4 5 2 2" xfId="57117"/>
    <cellStyle name="Percent 3 2 3 3 2 4 5 3" xfId="44520"/>
    <cellStyle name="Percent 3 2 3 3 2 4 5 4" xfId="34506"/>
    <cellStyle name="Percent 3 2 3 3 2 4 6" xfId="11074"/>
    <cellStyle name="Percent 3 2 3 3 2 4 6 2" xfId="23677"/>
    <cellStyle name="Percent 3 2 3 3 2 4 6 2 2" xfId="58893"/>
    <cellStyle name="Percent 3 2 3 3 2 4 6 3" xfId="46296"/>
    <cellStyle name="Percent 3 2 3 3 2 4 6 4" xfId="36282"/>
    <cellStyle name="Percent 3 2 3 3 2 4 7" xfId="15441"/>
    <cellStyle name="Percent 3 2 3 3 2 4 7 2" xfId="50657"/>
    <cellStyle name="Percent 3 2 3 3 2 4 7 3" xfId="28046"/>
    <cellStyle name="Percent 3 2 3 3 2 4 8" xfId="13663"/>
    <cellStyle name="Percent 3 2 3 3 2 4 8 2" xfId="48881"/>
    <cellStyle name="Percent 3 2 3 3 2 4 9" xfId="38060"/>
    <cellStyle name="Percent 3 2 3 3 2 5" xfId="3908"/>
    <cellStyle name="Percent 3 2 3 3 2 5 2" xfId="8631"/>
    <cellStyle name="Percent 3 2 3 3 2 5 2 2" xfId="21257"/>
    <cellStyle name="Percent 3 2 3 3 2 5 2 2 2" xfId="56473"/>
    <cellStyle name="Percent 3 2 3 3 2 5 2 3" xfId="43876"/>
    <cellStyle name="Percent 3 2 3 3 2 5 2 4" xfId="33862"/>
    <cellStyle name="Percent 3 2 3 3 2 5 3" xfId="10412"/>
    <cellStyle name="Percent 3 2 3 3 2 5 3 2" xfId="23033"/>
    <cellStyle name="Percent 3 2 3 3 2 5 3 2 2" xfId="58249"/>
    <cellStyle name="Percent 3 2 3 3 2 5 3 3" xfId="45652"/>
    <cellStyle name="Percent 3 2 3 3 2 5 3 4" xfId="35638"/>
    <cellStyle name="Percent 3 2 3 3 2 5 4" xfId="12208"/>
    <cellStyle name="Percent 3 2 3 3 2 5 4 2" xfId="24809"/>
    <cellStyle name="Percent 3 2 3 3 2 5 4 2 2" xfId="60025"/>
    <cellStyle name="Percent 3 2 3 3 2 5 4 3" xfId="47428"/>
    <cellStyle name="Percent 3 2 3 3 2 5 4 4" xfId="37414"/>
    <cellStyle name="Percent 3 2 3 3 2 5 5" xfId="16573"/>
    <cellStyle name="Percent 3 2 3 3 2 5 5 2" xfId="51789"/>
    <cellStyle name="Percent 3 2 3 3 2 5 5 3" xfId="29178"/>
    <cellStyle name="Percent 3 2 3 3 2 5 6" xfId="14795"/>
    <cellStyle name="Percent 3 2 3 3 2 5 6 2" xfId="50013"/>
    <cellStyle name="Percent 3 2 3 3 2 5 7" xfId="39192"/>
    <cellStyle name="Percent 3 2 3 3 2 5 8" xfId="27402"/>
    <cellStyle name="Percent 3 2 3 3 2 6" xfId="4248"/>
    <cellStyle name="Percent 3 2 3 3 2 6 2" xfId="16895"/>
    <cellStyle name="Percent 3 2 3 3 2 6 2 2" xfId="52111"/>
    <cellStyle name="Percent 3 2 3 3 2 6 2 3" xfId="29500"/>
    <cellStyle name="Percent 3 2 3 3 2 6 3" xfId="13341"/>
    <cellStyle name="Percent 3 2 3 3 2 6 3 2" xfId="48559"/>
    <cellStyle name="Percent 3 2 3 3 2 6 4" xfId="39514"/>
    <cellStyle name="Percent 3 2 3 3 2 6 5" xfId="25948"/>
    <cellStyle name="Percent 3 2 3 3 2 7" xfId="5718"/>
    <cellStyle name="Percent 3 2 3 3 2 7 2" xfId="18349"/>
    <cellStyle name="Percent 3 2 3 3 2 7 2 2" xfId="53565"/>
    <cellStyle name="Percent 3 2 3 3 2 7 3" xfId="40968"/>
    <cellStyle name="Percent 3 2 3 3 2 7 4" xfId="30954"/>
    <cellStyle name="Percent 3 2 3 3 2 8" xfId="7177"/>
    <cellStyle name="Percent 3 2 3 3 2 8 2" xfId="19803"/>
    <cellStyle name="Percent 3 2 3 3 2 8 2 2" xfId="55019"/>
    <cellStyle name="Percent 3 2 3 3 2 8 3" xfId="42422"/>
    <cellStyle name="Percent 3 2 3 3 2 8 4" xfId="32408"/>
    <cellStyle name="Percent 3 2 3 3 2 9" xfId="8958"/>
    <cellStyle name="Percent 3 2 3 3 2 9 2" xfId="21579"/>
    <cellStyle name="Percent 3 2 3 3 2 9 2 2" xfId="56795"/>
    <cellStyle name="Percent 3 2 3 3 2 9 3" xfId="44198"/>
    <cellStyle name="Percent 3 2 3 3 2 9 4" xfId="34184"/>
    <cellStyle name="Percent 3 2 3 3 3" xfId="3095"/>
    <cellStyle name="Percent 3 2 3 3 3 10" xfId="25467"/>
    <cellStyle name="Percent 3 2 3 3 3 11" xfId="61002"/>
    <cellStyle name="Percent 3 2 3 3 3 2" xfId="4898"/>
    <cellStyle name="Percent 3 2 3 3 3 2 2" xfId="17545"/>
    <cellStyle name="Percent 3 2 3 3 3 2 2 2" xfId="52761"/>
    <cellStyle name="Percent 3 2 3 3 3 2 2 3" xfId="30150"/>
    <cellStyle name="Percent 3 2 3 3 3 2 3" xfId="13991"/>
    <cellStyle name="Percent 3 2 3 3 3 2 3 2" xfId="49209"/>
    <cellStyle name="Percent 3 2 3 3 3 2 4" xfId="40164"/>
    <cellStyle name="Percent 3 2 3 3 3 2 5" xfId="26598"/>
    <cellStyle name="Percent 3 2 3 3 3 3" xfId="6368"/>
    <cellStyle name="Percent 3 2 3 3 3 3 2" xfId="18999"/>
    <cellStyle name="Percent 3 2 3 3 3 3 2 2" xfId="54215"/>
    <cellStyle name="Percent 3 2 3 3 3 3 3" xfId="41618"/>
    <cellStyle name="Percent 3 2 3 3 3 3 4" xfId="31604"/>
    <cellStyle name="Percent 3 2 3 3 3 4" xfId="7827"/>
    <cellStyle name="Percent 3 2 3 3 3 4 2" xfId="20453"/>
    <cellStyle name="Percent 3 2 3 3 3 4 2 2" xfId="55669"/>
    <cellStyle name="Percent 3 2 3 3 3 4 3" xfId="43072"/>
    <cellStyle name="Percent 3 2 3 3 3 4 4" xfId="33058"/>
    <cellStyle name="Percent 3 2 3 3 3 5" xfId="9608"/>
    <cellStyle name="Percent 3 2 3 3 3 5 2" xfId="22229"/>
    <cellStyle name="Percent 3 2 3 3 3 5 2 2" xfId="57445"/>
    <cellStyle name="Percent 3 2 3 3 3 5 3" xfId="44848"/>
    <cellStyle name="Percent 3 2 3 3 3 5 4" xfId="34834"/>
    <cellStyle name="Percent 3 2 3 3 3 6" xfId="11402"/>
    <cellStyle name="Percent 3 2 3 3 3 6 2" xfId="24005"/>
    <cellStyle name="Percent 3 2 3 3 3 6 2 2" xfId="59221"/>
    <cellStyle name="Percent 3 2 3 3 3 6 3" xfId="46624"/>
    <cellStyle name="Percent 3 2 3 3 3 6 4" xfId="36610"/>
    <cellStyle name="Percent 3 2 3 3 3 7" xfId="15769"/>
    <cellStyle name="Percent 3 2 3 3 3 7 2" xfId="50985"/>
    <cellStyle name="Percent 3 2 3 3 3 7 3" xfId="28374"/>
    <cellStyle name="Percent 3 2 3 3 3 8" xfId="12860"/>
    <cellStyle name="Percent 3 2 3 3 3 8 2" xfId="48078"/>
    <cellStyle name="Percent 3 2 3 3 3 9" xfId="38388"/>
    <cellStyle name="Percent 3 2 3 3 4" xfId="2920"/>
    <cellStyle name="Percent 3 2 3 3 4 10" xfId="25307"/>
    <cellStyle name="Percent 3 2 3 3 4 11" xfId="60842"/>
    <cellStyle name="Percent 3 2 3 3 4 2" xfId="4738"/>
    <cellStyle name="Percent 3 2 3 3 4 2 2" xfId="17385"/>
    <cellStyle name="Percent 3 2 3 3 4 2 2 2" xfId="52601"/>
    <cellStyle name="Percent 3 2 3 3 4 2 2 3" xfId="29990"/>
    <cellStyle name="Percent 3 2 3 3 4 2 3" xfId="13831"/>
    <cellStyle name="Percent 3 2 3 3 4 2 3 2" xfId="49049"/>
    <cellStyle name="Percent 3 2 3 3 4 2 4" xfId="40004"/>
    <cellStyle name="Percent 3 2 3 3 4 2 5" xfId="26438"/>
    <cellStyle name="Percent 3 2 3 3 4 3" xfId="6208"/>
    <cellStyle name="Percent 3 2 3 3 4 3 2" xfId="18839"/>
    <cellStyle name="Percent 3 2 3 3 4 3 2 2" xfId="54055"/>
    <cellStyle name="Percent 3 2 3 3 4 3 3" xfId="41458"/>
    <cellStyle name="Percent 3 2 3 3 4 3 4" xfId="31444"/>
    <cellStyle name="Percent 3 2 3 3 4 4" xfId="7667"/>
    <cellStyle name="Percent 3 2 3 3 4 4 2" xfId="20293"/>
    <cellStyle name="Percent 3 2 3 3 4 4 2 2" xfId="55509"/>
    <cellStyle name="Percent 3 2 3 3 4 4 3" xfId="42912"/>
    <cellStyle name="Percent 3 2 3 3 4 4 4" xfId="32898"/>
    <cellStyle name="Percent 3 2 3 3 4 5" xfId="9448"/>
    <cellStyle name="Percent 3 2 3 3 4 5 2" xfId="22069"/>
    <cellStyle name="Percent 3 2 3 3 4 5 2 2" xfId="57285"/>
    <cellStyle name="Percent 3 2 3 3 4 5 3" xfId="44688"/>
    <cellStyle name="Percent 3 2 3 3 4 5 4" xfId="34674"/>
    <cellStyle name="Percent 3 2 3 3 4 6" xfId="11242"/>
    <cellStyle name="Percent 3 2 3 3 4 6 2" xfId="23845"/>
    <cellStyle name="Percent 3 2 3 3 4 6 2 2" xfId="59061"/>
    <cellStyle name="Percent 3 2 3 3 4 6 3" xfId="46464"/>
    <cellStyle name="Percent 3 2 3 3 4 6 4" xfId="36450"/>
    <cellStyle name="Percent 3 2 3 3 4 7" xfId="15609"/>
    <cellStyle name="Percent 3 2 3 3 4 7 2" xfId="50825"/>
    <cellStyle name="Percent 3 2 3 3 4 7 3" xfId="28214"/>
    <cellStyle name="Percent 3 2 3 3 4 8" xfId="12700"/>
    <cellStyle name="Percent 3 2 3 3 4 8 2" xfId="47918"/>
    <cellStyle name="Percent 3 2 3 3 4 9" xfId="38228"/>
    <cellStyle name="Percent 3 2 3 3 5" xfId="3429"/>
    <cellStyle name="Percent 3 2 3 3 5 10" xfId="26925"/>
    <cellStyle name="Percent 3 2 3 3 5 11" xfId="61329"/>
    <cellStyle name="Percent 3 2 3 3 5 2" xfId="5225"/>
    <cellStyle name="Percent 3 2 3 3 5 2 2" xfId="17872"/>
    <cellStyle name="Percent 3 2 3 3 5 2 2 2" xfId="53088"/>
    <cellStyle name="Percent 3 2 3 3 5 2 3" xfId="40491"/>
    <cellStyle name="Percent 3 2 3 3 5 2 4" xfId="30477"/>
    <cellStyle name="Percent 3 2 3 3 5 3" xfId="6695"/>
    <cellStyle name="Percent 3 2 3 3 5 3 2" xfId="19326"/>
    <cellStyle name="Percent 3 2 3 3 5 3 2 2" xfId="54542"/>
    <cellStyle name="Percent 3 2 3 3 5 3 3" xfId="41945"/>
    <cellStyle name="Percent 3 2 3 3 5 3 4" xfId="31931"/>
    <cellStyle name="Percent 3 2 3 3 5 4" xfId="8154"/>
    <cellStyle name="Percent 3 2 3 3 5 4 2" xfId="20780"/>
    <cellStyle name="Percent 3 2 3 3 5 4 2 2" xfId="55996"/>
    <cellStyle name="Percent 3 2 3 3 5 4 3" xfId="43399"/>
    <cellStyle name="Percent 3 2 3 3 5 4 4" xfId="33385"/>
    <cellStyle name="Percent 3 2 3 3 5 5" xfId="9935"/>
    <cellStyle name="Percent 3 2 3 3 5 5 2" xfId="22556"/>
    <cellStyle name="Percent 3 2 3 3 5 5 2 2" xfId="57772"/>
    <cellStyle name="Percent 3 2 3 3 5 5 3" xfId="45175"/>
    <cellStyle name="Percent 3 2 3 3 5 5 4" xfId="35161"/>
    <cellStyle name="Percent 3 2 3 3 5 6" xfId="11729"/>
    <cellStyle name="Percent 3 2 3 3 5 6 2" xfId="24332"/>
    <cellStyle name="Percent 3 2 3 3 5 6 2 2" xfId="59548"/>
    <cellStyle name="Percent 3 2 3 3 5 6 3" xfId="46951"/>
    <cellStyle name="Percent 3 2 3 3 5 6 4" xfId="36937"/>
    <cellStyle name="Percent 3 2 3 3 5 7" xfId="16096"/>
    <cellStyle name="Percent 3 2 3 3 5 7 2" xfId="51312"/>
    <cellStyle name="Percent 3 2 3 3 5 7 3" xfId="28701"/>
    <cellStyle name="Percent 3 2 3 3 5 8" xfId="14318"/>
    <cellStyle name="Percent 3 2 3 3 5 8 2" xfId="49536"/>
    <cellStyle name="Percent 3 2 3 3 5 9" xfId="38715"/>
    <cellStyle name="Percent 3 2 3 3 6" xfId="2589"/>
    <cellStyle name="Percent 3 2 3 3 6 10" xfId="26116"/>
    <cellStyle name="Percent 3 2 3 3 6 11" xfId="60520"/>
    <cellStyle name="Percent 3 2 3 3 6 2" xfId="4416"/>
    <cellStyle name="Percent 3 2 3 3 6 2 2" xfId="17063"/>
    <cellStyle name="Percent 3 2 3 3 6 2 2 2" xfId="52279"/>
    <cellStyle name="Percent 3 2 3 3 6 2 3" xfId="39682"/>
    <cellStyle name="Percent 3 2 3 3 6 2 4" xfId="29668"/>
    <cellStyle name="Percent 3 2 3 3 6 3" xfId="5886"/>
    <cellStyle name="Percent 3 2 3 3 6 3 2" xfId="18517"/>
    <cellStyle name="Percent 3 2 3 3 6 3 2 2" xfId="53733"/>
    <cellStyle name="Percent 3 2 3 3 6 3 3" xfId="41136"/>
    <cellStyle name="Percent 3 2 3 3 6 3 4" xfId="31122"/>
    <cellStyle name="Percent 3 2 3 3 6 4" xfId="7345"/>
    <cellStyle name="Percent 3 2 3 3 6 4 2" xfId="19971"/>
    <cellStyle name="Percent 3 2 3 3 6 4 2 2" xfId="55187"/>
    <cellStyle name="Percent 3 2 3 3 6 4 3" xfId="42590"/>
    <cellStyle name="Percent 3 2 3 3 6 4 4" xfId="32576"/>
    <cellStyle name="Percent 3 2 3 3 6 5" xfId="9126"/>
    <cellStyle name="Percent 3 2 3 3 6 5 2" xfId="21747"/>
    <cellStyle name="Percent 3 2 3 3 6 5 2 2" xfId="56963"/>
    <cellStyle name="Percent 3 2 3 3 6 5 3" xfId="44366"/>
    <cellStyle name="Percent 3 2 3 3 6 5 4" xfId="34352"/>
    <cellStyle name="Percent 3 2 3 3 6 6" xfId="10920"/>
    <cellStyle name="Percent 3 2 3 3 6 6 2" xfId="23523"/>
    <cellStyle name="Percent 3 2 3 3 6 6 2 2" xfId="58739"/>
    <cellStyle name="Percent 3 2 3 3 6 6 3" xfId="46142"/>
    <cellStyle name="Percent 3 2 3 3 6 6 4" xfId="36128"/>
    <cellStyle name="Percent 3 2 3 3 6 7" xfId="15287"/>
    <cellStyle name="Percent 3 2 3 3 6 7 2" xfId="50503"/>
    <cellStyle name="Percent 3 2 3 3 6 7 3" xfId="27892"/>
    <cellStyle name="Percent 3 2 3 3 6 8" xfId="13509"/>
    <cellStyle name="Percent 3 2 3 3 6 8 2" xfId="48727"/>
    <cellStyle name="Percent 3 2 3 3 6 9" xfId="37906"/>
    <cellStyle name="Percent 3 2 3 3 7" xfId="3753"/>
    <cellStyle name="Percent 3 2 3 3 7 2" xfId="8477"/>
    <cellStyle name="Percent 3 2 3 3 7 2 2" xfId="21103"/>
    <cellStyle name="Percent 3 2 3 3 7 2 2 2" xfId="56319"/>
    <cellStyle name="Percent 3 2 3 3 7 2 3" xfId="43722"/>
    <cellStyle name="Percent 3 2 3 3 7 2 4" xfId="33708"/>
    <cellStyle name="Percent 3 2 3 3 7 3" xfId="10258"/>
    <cellStyle name="Percent 3 2 3 3 7 3 2" xfId="22879"/>
    <cellStyle name="Percent 3 2 3 3 7 3 2 2" xfId="58095"/>
    <cellStyle name="Percent 3 2 3 3 7 3 3" xfId="45498"/>
    <cellStyle name="Percent 3 2 3 3 7 3 4" xfId="35484"/>
    <cellStyle name="Percent 3 2 3 3 7 4" xfId="12054"/>
    <cellStyle name="Percent 3 2 3 3 7 4 2" xfId="24655"/>
    <cellStyle name="Percent 3 2 3 3 7 4 2 2" xfId="59871"/>
    <cellStyle name="Percent 3 2 3 3 7 4 3" xfId="47274"/>
    <cellStyle name="Percent 3 2 3 3 7 4 4" xfId="37260"/>
    <cellStyle name="Percent 3 2 3 3 7 5" xfId="16419"/>
    <cellStyle name="Percent 3 2 3 3 7 5 2" xfId="51635"/>
    <cellStyle name="Percent 3 2 3 3 7 5 3" xfId="29024"/>
    <cellStyle name="Percent 3 2 3 3 7 6" xfId="14641"/>
    <cellStyle name="Percent 3 2 3 3 7 6 2" xfId="49859"/>
    <cellStyle name="Percent 3 2 3 3 7 7" xfId="39038"/>
    <cellStyle name="Percent 3 2 3 3 7 8" xfId="27248"/>
    <cellStyle name="Percent 3 2 3 3 8" xfId="4091"/>
    <cellStyle name="Percent 3 2 3 3 8 2" xfId="16741"/>
    <cellStyle name="Percent 3 2 3 3 8 2 2" xfId="51957"/>
    <cellStyle name="Percent 3 2 3 3 8 2 3" xfId="29346"/>
    <cellStyle name="Percent 3 2 3 3 8 3" xfId="13187"/>
    <cellStyle name="Percent 3 2 3 3 8 3 2" xfId="48405"/>
    <cellStyle name="Percent 3 2 3 3 8 4" xfId="39360"/>
    <cellStyle name="Percent 3 2 3 3 8 5" xfId="25794"/>
    <cellStyle name="Percent 3 2 3 3 9" xfId="5564"/>
    <cellStyle name="Percent 3 2 3 3 9 2" xfId="18195"/>
    <cellStyle name="Percent 3 2 3 3 9 2 2" xfId="53411"/>
    <cellStyle name="Percent 3 2 3 3 9 3" xfId="40814"/>
    <cellStyle name="Percent 3 2 3 3 9 4" xfId="30800"/>
    <cellStyle name="Percent 3 2 3 4" xfId="2333"/>
    <cellStyle name="Percent 3 2 3 4 10" xfId="10750"/>
    <cellStyle name="Percent 3 2 3 4 10 2" xfId="23361"/>
    <cellStyle name="Percent 3 2 3 4 10 2 2" xfId="58577"/>
    <cellStyle name="Percent 3 2 3 4 10 3" xfId="45980"/>
    <cellStyle name="Percent 3 2 3 4 10 4" xfId="35966"/>
    <cellStyle name="Percent 3 2 3 4 11" xfId="15045"/>
    <cellStyle name="Percent 3 2 3 4 11 2" xfId="50261"/>
    <cellStyle name="Percent 3 2 3 4 11 3" xfId="27650"/>
    <cellStyle name="Percent 3 2 3 4 12" xfId="12458"/>
    <cellStyle name="Percent 3 2 3 4 12 2" xfId="47676"/>
    <cellStyle name="Percent 3 2 3 4 13" xfId="37664"/>
    <cellStyle name="Percent 3 2 3 4 14" xfId="25065"/>
    <cellStyle name="Percent 3 2 3 4 15" xfId="60278"/>
    <cellStyle name="Percent 3 2 3 4 2" xfId="3180"/>
    <cellStyle name="Percent 3 2 3 4 2 10" xfId="25549"/>
    <cellStyle name="Percent 3 2 3 4 2 11" xfId="61084"/>
    <cellStyle name="Percent 3 2 3 4 2 2" xfId="4980"/>
    <cellStyle name="Percent 3 2 3 4 2 2 2" xfId="17627"/>
    <cellStyle name="Percent 3 2 3 4 2 2 2 2" xfId="52843"/>
    <cellStyle name="Percent 3 2 3 4 2 2 2 3" xfId="30232"/>
    <cellStyle name="Percent 3 2 3 4 2 2 3" xfId="14073"/>
    <cellStyle name="Percent 3 2 3 4 2 2 3 2" xfId="49291"/>
    <cellStyle name="Percent 3 2 3 4 2 2 4" xfId="40246"/>
    <cellStyle name="Percent 3 2 3 4 2 2 5" xfId="26680"/>
    <cellStyle name="Percent 3 2 3 4 2 3" xfId="6450"/>
    <cellStyle name="Percent 3 2 3 4 2 3 2" xfId="19081"/>
    <cellStyle name="Percent 3 2 3 4 2 3 2 2" xfId="54297"/>
    <cellStyle name="Percent 3 2 3 4 2 3 3" xfId="41700"/>
    <cellStyle name="Percent 3 2 3 4 2 3 4" xfId="31686"/>
    <cellStyle name="Percent 3 2 3 4 2 4" xfId="7909"/>
    <cellStyle name="Percent 3 2 3 4 2 4 2" xfId="20535"/>
    <cellStyle name="Percent 3 2 3 4 2 4 2 2" xfId="55751"/>
    <cellStyle name="Percent 3 2 3 4 2 4 3" xfId="43154"/>
    <cellStyle name="Percent 3 2 3 4 2 4 4" xfId="33140"/>
    <cellStyle name="Percent 3 2 3 4 2 5" xfId="9690"/>
    <cellStyle name="Percent 3 2 3 4 2 5 2" xfId="22311"/>
    <cellStyle name="Percent 3 2 3 4 2 5 2 2" xfId="57527"/>
    <cellStyle name="Percent 3 2 3 4 2 5 3" xfId="44930"/>
    <cellStyle name="Percent 3 2 3 4 2 5 4" xfId="34916"/>
    <cellStyle name="Percent 3 2 3 4 2 6" xfId="11484"/>
    <cellStyle name="Percent 3 2 3 4 2 6 2" xfId="24087"/>
    <cellStyle name="Percent 3 2 3 4 2 6 2 2" xfId="59303"/>
    <cellStyle name="Percent 3 2 3 4 2 6 3" xfId="46706"/>
    <cellStyle name="Percent 3 2 3 4 2 6 4" xfId="36692"/>
    <cellStyle name="Percent 3 2 3 4 2 7" xfId="15851"/>
    <cellStyle name="Percent 3 2 3 4 2 7 2" xfId="51067"/>
    <cellStyle name="Percent 3 2 3 4 2 7 3" xfId="28456"/>
    <cellStyle name="Percent 3 2 3 4 2 8" xfId="12942"/>
    <cellStyle name="Percent 3 2 3 4 2 8 2" xfId="48160"/>
    <cellStyle name="Percent 3 2 3 4 2 9" xfId="38470"/>
    <cellStyle name="Percent 3 2 3 4 3" xfId="3509"/>
    <cellStyle name="Percent 3 2 3 4 3 10" xfId="27005"/>
    <cellStyle name="Percent 3 2 3 4 3 11" xfId="61409"/>
    <cellStyle name="Percent 3 2 3 4 3 2" xfId="5305"/>
    <cellStyle name="Percent 3 2 3 4 3 2 2" xfId="17952"/>
    <cellStyle name="Percent 3 2 3 4 3 2 2 2" xfId="53168"/>
    <cellStyle name="Percent 3 2 3 4 3 2 3" xfId="40571"/>
    <cellStyle name="Percent 3 2 3 4 3 2 4" xfId="30557"/>
    <cellStyle name="Percent 3 2 3 4 3 3" xfId="6775"/>
    <cellStyle name="Percent 3 2 3 4 3 3 2" xfId="19406"/>
    <cellStyle name="Percent 3 2 3 4 3 3 2 2" xfId="54622"/>
    <cellStyle name="Percent 3 2 3 4 3 3 3" xfId="42025"/>
    <cellStyle name="Percent 3 2 3 4 3 3 4" xfId="32011"/>
    <cellStyle name="Percent 3 2 3 4 3 4" xfId="8234"/>
    <cellStyle name="Percent 3 2 3 4 3 4 2" xfId="20860"/>
    <cellStyle name="Percent 3 2 3 4 3 4 2 2" xfId="56076"/>
    <cellStyle name="Percent 3 2 3 4 3 4 3" xfId="43479"/>
    <cellStyle name="Percent 3 2 3 4 3 4 4" xfId="33465"/>
    <cellStyle name="Percent 3 2 3 4 3 5" xfId="10015"/>
    <cellStyle name="Percent 3 2 3 4 3 5 2" xfId="22636"/>
    <cellStyle name="Percent 3 2 3 4 3 5 2 2" xfId="57852"/>
    <cellStyle name="Percent 3 2 3 4 3 5 3" xfId="45255"/>
    <cellStyle name="Percent 3 2 3 4 3 5 4" xfId="35241"/>
    <cellStyle name="Percent 3 2 3 4 3 6" xfId="11809"/>
    <cellStyle name="Percent 3 2 3 4 3 6 2" xfId="24412"/>
    <cellStyle name="Percent 3 2 3 4 3 6 2 2" xfId="59628"/>
    <cellStyle name="Percent 3 2 3 4 3 6 3" xfId="47031"/>
    <cellStyle name="Percent 3 2 3 4 3 6 4" xfId="37017"/>
    <cellStyle name="Percent 3 2 3 4 3 7" xfId="16176"/>
    <cellStyle name="Percent 3 2 3 4 3 7 2" xfId="51392"/>
    <cellStyle name="Percent 3 2 3 4 3 7 3" xfId="28781"/>
    <cellStyle name="Percent 3 2 3 4 3 8" xfId="14398"/>
    <cellStyle name="Percent 3 2 3 4 3 8 2" xfId="49616"/>
    <cellStyle name="Percent 3 2 3 4 3 9" xfId="38795"/>
    <cellStyle name="Percent 3 2 3 4 4" xfId="2670"/>
    <cellStyle name="Percent 3 2 3 4 4 10" xfId="26196"/>
    <cellStyle name="Percent 3 2 3 4 4 11" xfId="60600"/>
    <cellStyle name="Percent 3 2 3 4 4 2" xfId="4496"/>
    <cellStyle name="Percent 3 2 3 4 4 2 2" xfId="17143"/>
    <cellStyle name="Percent 3 2 3 4 4 2 2 2" xfId="52359"/>
    <cellStyle name="Percent 3 2 3 4 4 2 3" xfId="39762"/>
    <cellStyle name="Percent 3 2 3 4 4 2 4" xfId="29748"/>
    <cellStyle name="Percent 3 2 3 4 4 3" xfId="5966"/>
    <cellStyle name="Percent 3 2 3 4 4 3 2" xfId="18597"/>
    <cellStyle name="Percent 3 2 3 4 4 3 2 2" xfId="53813"/>
    <cellStyle name="Percent 3 2 3 4 4 3 3" xfId="41216"/>
    <cellStyle name="Percent 3 2 3 4 4 3 4" xfId="31202"/>
    <cellStyle name="Percent 3 2 3 4 4 4" xfId="7425"/>
    <cellStyle name="Percent 3 2 3 4 4 4 2" xfId="20051"/>
    <cellStyle name="Percent 3 2 3 4 4 4 2 2" xfId="55267"/>
    <cellStyle name="Percent 3 2 3 4 4 4 3" xfId="42670"/>
    <cellStyle name="Percent 3 2 3 4 4 4 4" xfId="32656"/>
    <cellStyle name="Percent 3 2 3 4 4 5" xfId="9206"/>
    <cellStyle name="Percent 3 2 3 4 4 5 2" xfId="21827"/>
    <cellStyle name="Percent 3 2 3 4 4 5 2 2" xfId="57043"/>
    <cellStyle name="Percent 3 2 3 4 4 5 3" xfId="44446"/>
    <cellStyle name="Percent 3 2 3 4 4 5 4" xfId="34432"/>
    <cellStyle name="Percent 3 2 3 4 4 6" xfId="11000"/>
    <cellStyle name="Percent 3 2 3 4 4 6 2" xfId="23603"/>
    <cellStyle name="Percent 3 2 3 4 4 6 2 2" xfId="58819"/>
    <cellStyle name="Percent 3 2 3 4 4 6 3" xfId="46222"/>
    <cellStyle name="Percent 3 2 3 4 4 6 4" xfId="36208"/>
    <cellStyle name="Percent 3 2 3 4 4 7" xfId="15367"/>
    <cellStyle name="Percent 3 2 3 4 4 7 2" xfId="50583"/>
    <cellStyle name="Percent 3 2 3 4 4 7 3" xfId="27972"/>
    <cellStyle name="Percent 3 2 3 4 4 8" xfId="13589"/>
    <cellStyle name="Percent 3 2 3 4 4 8 2" xfId="48807"/>
    <cellStyle name="Percent 3 2 3 4 4 9" xfId="37986"/>
    <cellStyle name="Percent 3 2 3 4 5" xfId="3834"/>
    <cellStyle name="Percent 3 2 3 4 5 2" xfId="8557"/>
    <cellStyle name="Percent 3 2 3 4 5 2 2" xfId="21183"/>
    <cellStyle name="Percent 3 2 3 4 5 2 2 2" xfId="56399"/>
    <cellStyle name="Percent 3 2 3 4 5 2 3" xfId="43802"/>
    <cellStyle name="Percent 3 2 3 4 5 2 4" xfId="33788"/>
    <cellStyle name="Percent 3 2 3 4 5 3" xfId="10338"/>
    <cellStyle name="Percent 3 2 3 4 5 3 2" xfId="22959"/>
    <cellStyle name="Percent 3 2 3 4 5 3 2 2" xfId="58175"/>
    <cellStyle name="Percent 3 2 3 4 5 3 3" xfId="45578"/>
    <cellStyle name="Percent 3 2 3 4 5 3 4" xfId="35564"/>
    <cellStyle name="Percent 3 2 3 4 5 4" xfId="12134"/>
    <cellStyle name="Percent 3 2 3 4 5 4 2" xfId="24735"/>
    <cellStyle name="Percent 3 2 3 4 5 4 2 2" xfId="59951"/>
    <cellStyle name="Percent 3 2 3 4 5 4 3" xfId="47354"/>
    <cellStyle name="Percent 3 2 3 4 5 4 4" xfId="37340"/>
    <cellStyle name="Percent 3 2 3 4 5 5" xfId="16499"/>
    <cellStyle name="Percent 3 2 3 4 5 5 2" xfId="51715"/>
    <cellStyle name="Percent 3 2 3 4 5 5 3" xfId="29104"/>
    <cellStyle name="Percent 3 2 3 4 5 6" xfId="14721"/>
    <cellStyle name="Percent 3 2 3 4 5 6 2" xfId="49939"/>
    <cellStyle name="Percent 3 2 3 4 5 7" xfId="39118"/>
    <cellStyle name="Percent 3 2 3 4 5 8" xfId="27328"/>
    <cellStyle name="Percent 3 2 3 4 6" xfId="4174"/>
    <cellStyle name="Percent 3 2 3 4 6 2" xfId="16821"/>
    <cellStyle name="Percent 3 2 3 4 6 2 2" xfId="52037"/>
    <cellStyle name="Percent 3 2 3 4 6 2 3" xfId="29426"/>
    <cellStyle name="Percent 3 2 3 4 6 3" xfId="13267"/>
    <cellStyle name="Percent 3 2 3 4 6 3 2" xfId="48485"/>
    <cellStyle name="Percent 3 2 3 4 6 4" xfId="39440"/>
    <cellStyle name="Percent 3 2 3 4 6 5" xfId="25874"/>
    <cellStyle name="Percent 3 2 3 4 7" xfId="5644"/>
    <cellStyle name="Percent 3 2 3 4 7 2" xfId="18275"/>
    <cellStyle name="Percent 3 2 3 4 7 2 2" xfId="53491"/>
    <cellStyle name="Percent 3 2 3 4 7 3" xfId="40894"/>
    <cellStyle name="Percent 3 2 3 4 7 4" xfId="30880"/>
    <cellStyle name="Percent 3 2 3 4 8" xfId="7103"/>
    <cellStyle name="Percent 3 2 3 4 8 2" xfId="19729"/>
    <cellStyle name="Percent 3 2 3 4 8 2 2" xfId="54945"/>
    <cellStyle name="Percent 3 2 3 4 8 3" xfId="42348"/>
    <cellStyle name="Percent 3 2 3 4 8 4" xfId="32334"/>
    <cellStyle name="Percent 3 2 3 4 9" xfId="8884"/>
    <cellStyle name="Percent 3 2 3 4 9 2" xfId="21505"/>
    <cellStyle name="Percent 3 2 3 4 9 2 2" xfId="56721"/>
    <cellStyle name="Percent 3 2 3 4 9 3" xfId="44124"/>
    <cellStyle name="Percent 3 2 3 4 9 4" xfId="34110"/>
    <cellStyle name="Percent 3 2 3 5" xfId="3017"/>
    <cellStyle name="Percent 3 2 3 5 10" xfId="25392"/>
    <cellStyle name="Percent 3 2 3 5 11" xfId="60927"/>
    <cellStyle name="Percent 3 2 3 5 2" xfId="4823"/>
    <cellStyle name="Percent 3 2 3 5 2 2" xfId="17470"/>
    <cellStyle name="Percent 3 2 3 5 2 2 2" xfId="52686"/>
    <cellStyle name="Percent 3 2 3 5 2 2 3" xfId="30075"/>
    <cellStyle name="Percent 3 2 3 5 2 3" xfId="13916"/>
    <cellStyle name="Percent 3 2 3 5 2 3 2" xfId="49134"/>
    <cellStyle name="Percent 3 2 3 5 2 4" xfId="40089"/>
    <cellStyle name="Percent 3 2 3 5 2 5" xfId="26523"/>
    <cellStyle name="Percent 3 2 3 5 3" xfId="6293"/>
    <cellStyle name="Percent 3 2 3 5 3 2" xfId="18924"/>
    <cellStyle name="Percent 3 2 3 5 3 2 2" xfId="54140"/>
    <cellStyle name="Percent 3 2 3 5 3 3" xfId="41543"/>
    <cellStyle name="Percent 3 2 3 5 3 4" xfId="31529"/>
    <cellStyle name="Percent 3 2 3 5 4" xfId="7752"/>
    <cellStyle name="Percent 3 2 3 5 4 2" xfId="20378"/>
    <cellStyle name="Percent 3 2 3 5 4 2 2" xfId="55594"/>
    <cellStyle name="Percent 3 2 3 5 4 3" xfId="42997"/>
    <cellStyle name="Percent 3 2 3 5 4 4" xfId="32983"/>
    <cellStyle name="Percent 3 2 3 5 5" xfId="9533"/>
    <cellStyle name="Percent 3 2 3 5 5 2" xfId="22154"/>
    <cellStyle name="Percent 3 2 3 5 5 2 2" xfId="57370"/>
    <cellStyle name="Percent 3 2 3 5 5 3" xfId="44773"/>
    <cellStyle name="Percent 3 2 3 5 5 4" xfId="34759"/>
    <cellStyle name="Percent 3 2 3 5 6" xfId="11327"/>
    <cellStyle name="Percent 3 2 3 5 6 2" xfId="23930"/>
    <cellStyle name="Percent 3 2 3 5 6 2 2" xfId="59146"/>
    <cellStyle name="Percent 3 2 3 5 6 3" xfId="46549"/>
    <cellStyle name="Percent 3 2 3 5 6 4" xfId="36535"/>
    <cellStyle name="Percent 3 2 3 5 7" xfId="15694"/>
    <cellStyle name="Percent 3 2 3 5 7 2" xfId="50910"/>
    <cellStyle name="Percent 3 2 3 5 7 3" xfId="28299"/>
    <cellStyle name="Percent 3 2 3 5 8" xfId="12785"/>
    <cellStyle name="Percent 3 2 3 5 8 2" xfId="48003"/>
    <cellStyle name="Percent 3 2 3 5 9" xfId="38313"/>
    <cellStyle name="Percent 3 2 3 6" xfId="2847"/>
    <cellStyle name="Percent 3 2 3 6 10" xfId="25235"/>
    <cellStyle name="Percent 3 2 3 6 11" xfId="60770"/>
    <cellStyle name="Percent 3 2 3 6 2" xfId="4666"/>
    <cellStyle name="Percent 3 2 3 6 2 2" xfId="17313"/>
    <cellStyle name="Percent 3 2 3 6 2 2 2" xfId="52529"/>
    <cellStyle name="Percent 3 2 3 6 2 2 3" xfId="29918"/>
    <cellStyle name="Percent 3 2 3 6 2 3" xfId="13759"/>
    <cellStyle name="Percent 3 2 3 6 2 3 2" xfId="48977"/>
    <cellStyle name="Percent 3 2 3 6 2 4" xfId="39932"/>
    <cellStyle name="Percent 3 2 3 6 2 5" xfId="26366"/>
    <cellStyle name="Percent 3 2 3 6 3" xfId="6136"/>
    <cellStyle name="Percent 3 2 3 6 3 2" xfId="18767"/>
    <cellStyle name="Percent 3 2 3 6 3 2 2" xfId="53983"/>
    <cellStyle name="Percent 3 2 3 6 3 3" xfId="41386"/>
    <cellStyle name="Percent 3 2 3 6 3 4" xfId="31372"/>
    <cellStyle name="Percent 3 2 3 6 4" xfId="7595"/>
    <cellStyle name="Percent 3 2 3 6 4 2" xfId="20221"/>
    <cellStyle name="Percent 3 2 3 6 4 2 2" xfId="55437"/>
    <cellStyle name="Percent 3 2 3 6 4 3" xfId="42840"/>
    <cellStyle name="Percent 3 2 3 6 4 4" xfId="32826"/>
    <cellStyle name="Percent 3 2 3 6 5" xfId="9376"/>
    <cellStyle name="Percent 3 2 3 6 5 2" xfId="21997"/>
    <cellStyle name="Percent 3 2 3 6 5 2 2" xfId="57213"/>
    <cellStyle name="Percent 3 2 3 6 5 3" xfId="44616"/>
    <cellStyle name="Percent 3 2 3 6 5 4" xfId="34602"/>
    <cellStyle name="Percent 3 2 3 6 6" xfId="11170"/>
    <cellStyle name="Percent 3 2 3 6 6 2" xfId="23773"/>
    <cellStyle name="Percent 3 2 3 6 6 2 2" xfId="58989"/>
    <cellStyle name="Percent 3 2 3 6 6 3" xfId="46392"/>
    <cellStyle name="Percent 3 2 3 6 6 4" xfId="36378"/>
    <cellStyle name="Percent 3 2 3 6 7" xfId="15537"/>
    <cellStyle name="Percent 3 2 3 6 7 2" xfId="50753"/>
    <cellStyle name="Percent 3 2 3 6 7 3" xfId="28142"/>
    <cellStyle name="Percent 3 2 3 6 8" xfId="12628"/>
    <cellStyle name="Percent 3 2 3 6 8 2" xfId="47846"/>
    <cellStyle name="Percent 3 2 3 6 9" xfId="38156"/>
    <cellStyle name="Percent 3 2 3 7" xfId="3357"/>
    <cellStyle name="Percent 3 2 3 7 10" xfId="26853"/>
    <cellStyle name="Percent 3 2 3 7 11" xfId="61257"/>
    <cellStyle name="Percent 3 2 3 7 2" xfId="5153"/>
    <cellStyle name="Percent 3 2 3 7 2 2" xfId="17800"/>
    <cellStyle name="Percent 3 2 3 7 2 2 2" xfId="53016"/>
    <cellStyle name="Percent 3 2 3 7 2 3" xfId="40419"/>
    <cellStyle name="Percent 3 2 3 7 2 4" xfId="30405"/>
    <cellStyle name="Percent 3 2 3 7 3" xfId="6623"/>
    <cellStyle name="Percent 3 2 3 7 3 2" xfId="19254"/>
    <cellStyle name="Percent 3 2 3 7 3 2 2" xfId="54470"/>
    <cellStyle name="Percent 3 2 3 7 3 3" xfId="41873"/>
    <cellStyle name="Percent 3 2 3 7 3 4" xfId="31859"/>
    <cellStyle name="Percent 3 2 3 7 4" xfId="8082"/>
    <cellStyle name="Percent 3 2 3 7 4 2" xfId="20708"/>
    <cellStyle name="Percent 3 2 3 7 4 2 2" xfId="55924"/>
    <cellStyle name="Percent 3 2 3 7 4 3" xfId="43327"/>
    <cellStyle name="Percent 3 2 3 7 4 4" xfId="33313"/>
    <cellStyle name="Percent 3 2 3 7 5" xfId="9863"/>
    <cellStyle name="Percent 3 2 3 7 5 2" xfId="22484"/>
    <cellStyle name="Percent 3 2 3 7 5 2 2" xfId="57700"/>
    <cellStyle name="Percent 3 2 3 7 5 3" xfId="45103"/>
    <cellStyle name="Percent 3 2 3 7 5 4" xfId="35089"/>
    <cellStyle name="Percent 3 2 3 7 6" xfId="11657"/>
    <cellStyle name="Percent 3 2 3 7 6 2" xfId="24260"/>
    <cellStyle name="Percent 3 2 3 7 6 2 2" xfId="59476"/>
    <cellStyle name="Percent 3 2 3 7 6 3" xfId="46879"/>
    <cellStyle name="Percent 3 2 3 7 6 4" xfId="36865"/>
    <cellStyle name="Percent 3 2 3 7 7" xfId="16024"/>
    <cellStyle name="Percent 3 2 3 7 7 2" xfId="51240"/>
    <cellStyle name="Percent 3 2 3 7 7 3" xfId="28629"/>
    <cellStyle name="Percent 3 2 3 7 8" xfId="14246"/>
    <cellStyle name="Percent 3 2 3 7 8 2" xfId="49464"/>
    <cellStyle name="Percent 3 2 3 7 9" xfId="38643"/>
    <cellStyle name="Percent 3 2 3 8" xfId="2517"/>
    <cellStyle name="Percent 3 2 3 8 10" xfId="26044"/>
    <cellStyle name="Percent 3 2 3 8 11" xfId="60448"/>
    <cellStyle name="Percent 3 2 3 8 2" xfId="4344"/>
    <cellStyle name="Percent 3 2 3 8 2 2" xfId="16991"/>
    <cellStyle name="Percent 3 2 3 8 2 2 2" xfId="52207"/>
    <cellStyle name="Percent 3 2 3 8 2 3" xfId="39610"/>
    <cellStyle name="Percent 3 2 3 8 2 4" xfId="29596"/>
    <cellStyle name="Percent 3 2 3 8 3" xfId="5814"/>
    <cellStyle name="Percent 3 2 3 8 3 2" xfId="18445"/>
    <cellStyle name="Percent 3 2 3 8 3 2 2" xfId="53661"/>
    <cellStyle name="Percent 3 2 3 8 3 3" xfId="41064"/>
    <cellStyle name="Percent 3 2 3 8 3 4" xfId="31050"/>
    <cellStyle name="Percent 3 2 3 8 4" xfId="7273"/>
    <cellStyle name="Percent 3 2 3 8 4 2" xfId="19899"/>
    <cellStyle name="Percent 3 2 3 8 4 2 2" xfId="55115"/>
    <cellStyle name="Percent 3 2 3 8 4 3" xfId="42518"/>
    <cellStyle name="Percent 3 2 3 8 4 4" xfId="32504"/>
    <cellStyle name="Percent 3 2 3 8 5" xfId="9054"/>
    <cellStyle name="Percent 3 2 3 8 5 2" xfId="21675"/>
    <cellStyle name="Percent 3 2 3 8 5 2 2" xfId="56891"/>
    <cellStyle name="Percent 3 2 3 8 5 3" xfId="44294"/>
    <cellStyle name="Percent 3 2 3 8 5 4" xfId="34280"/>
    <cellStyle name="Percent 3 2 3 8 6" xfId="10848"/>
    <cellStyle name="Percent 3 2 3 8 6 2" xfId="23451"/>
    <cellStyle name="Percent 3 2 3 8 6 2 2" xfId="58667"/>
    <cellStyle name="Percent 3 2 3 8 6 3" xfId="46070"/>
    <cellStyle name="Percent 3 2 3 8 6 4" xfId="36056"/>
    <cellStyle name="Percent 3 2 3 8 7" xfId="15215"/>
    <cellStyle name="Percent 3 2 3 8 7 2" xfId="50431"/>
    <cellStyle name="Percent 3 2 3 8 7 3" xfId="27820"/>
    <cellStyle name="Percent 3 2 3 8 8" xfId="13437"/>
    <cellStyle name="Percent 3 2 3 8 8 2" xfId="48655"/>
    <cellStyle name="Percent 3 2 3 8 9" xfId="37834"/>
    <cellStyle name="Percent 3 2 3 9" xfId="3681"/>
    <cellStyle name="Percent 3 2 3 9 2" xfId="8405"/>
    <cellStyle name="Percent 3 2 3 9 2 2" xfId="21031"/>
    <cellStyle name="Percent 3 2 3 9 2 2 2" xfId="56247"/>
    <cellStyle name="Percent 3 2 3 9 2 3" xfId="43650"/>
    <cellStyle name="Percent 3 2 3 9 2 4" xfId="33636"/>
    <cellStyle name="Percent 3 2 3 9 3" xfId="10186"/>
    <cellStyle name="Percent 3 2 3 9 3 2" xfId="22807"/>
    <cellStyle name="Percent 3 2 3 9 3 2 2" xfId="58023"/>
    <cellStyle name="Percent 3 2 3 9 3 3" xfId="45426"/>
    <cellStyle name="Percent 3 2 3 9 3 4" xfId="35412"/>
    <cellStyle name="Percent 3 2 3 9 4" xfId="11982"/>
    <cellStyle name="Percent 3 2 3 9 4 2" xfId="24583"/>
    <cellStyle name="Percent 3 2 3 9 4 2 2" xfId="59799"/>
    <cellStyle name="Percent 3 2 3 9 4 3" xfId="47202"/>
    <cellStyle name="Percent 3 2 3 9 4 4" xfId="37188"/>
    <cellStyle name="Percent 3 2 3 9 5" xfId="16347"/>
    <cellStyle name="Percent 3 2 3 9 5 2" xfId="51563"/>
    <cellStyle name="Percent 3 2 3 9 5 3" xfId="28952"/>
    <cellStyle name="Percent 3 2 3 9 6" xfId="14569"/>
    <cellStyle name="Percent 3 2 3 9 6 2" xfId="49787"/>
    <cellStyle name="Percent 3 2 3 9 7" xfId="38966"/>
    <cellStyle name="Percent 3 2 3 9 8" xfId="27176"/>
    <cellStyle name="Percent 3 3" xfId="51"/>
    <cellStyle name="Percent 3 3 2" xfId="751"/>
    <cellStyle name="Percent 3 3 2 10" xfId="5493"/>
    <cellStyle name="Percent 3 3 2 10 2" xfId="18124"/>
    <cellStyle name="Percent 3 3 2 10 2 2" xfId="53340"/>
    <cellStyle name="Percent 3 3 2 10 3" xfId="40743"/>
    <cellStyle name="Percent 3 3 2 10 4" xfId="30729"/>
    <cellStyle name="Percent 3 3 2 11" xfId="6949"/>
    <cellStyle name="Percent 3 3 2 11 2" xfId="19578"/>
    <cellStyle name="Percent 3 3 2 11 2 2" xfId="54794"/>
    <cellStyle name="Percent 3 3 2 11 3" xfId="42197"/>
    <cellStyle name="Percent 3 3 2 11 4" xfId="32183"/>
    <cellStyle name="Percent 3 3 2 12" xfId="8731"/>
    <cellStyle name="Percent 3 3 2 12 2" xfId="21354"/>
    <cellStyle name="Percent 3 3 2 12 2 2" xfId="56570"/>
    <cellStyle name="Percent 3 3 2 12 3" xfId="43973"/>
    <cellStyle name="Percent 3 3 2 12 4" xfId="33959"/>
    <cellStyle name="Percent 3 3 2 13" xfId="10751"/>
    <cellStyle name="Percent 3 3 2 13 2" xfId="23362"/>
    <cellStyle name="Percent 3 3 2 13 2 2" xfId="58578"/>
    <cellStyle name="Percent 3 3 2 13 3" xfId="45981"/>
    <cellStyle name="Percent 3 3 2 13 4" xfId="35967"/>
    <cellStyle name="Percent 3 3 2 14" xfId="14893"/>
    <cellStyle name="Percent 3 3 2 14 2" xfId="50110"/>
    <cellStyle name="Percent 3 3 2 14 3" xfId="27499"/>
    <cellStyle name="Percent 3 3 2 15" xfId="12307"/>
    <cellStyle name="Percent 3 3 2 15 2" xfId="47525"/>
    <cellStyle name="Percent 3 3 2 16" xfId="37512"/>
    <cellStyle name="Percent 3 3 2 17" xfId="24914"/>
    <cellStyle name="Percent 3 3 2 18" xfId="60127"/>
    <cellStyle name="Percent 3 3 2 2" xfId="1904"/>
    <cellStyle name="Percent 3 3 2 2 10" xfId="7023"/>
    <cellStyle name="Percent 3 3 2 2 10 2" xfId="19650"/>
    <cellStyle name="Percent 3 3 2 2 10 2 2" xfId="54866"/>
    <cellStyle name="Percent 3 3 2 2 10 3" xfId="42269"/>
    <cellStyle name="Percent 3 3 2 2 10 4" xfId="32255"/>
    <cellStyle name="Percent 3 3 2 2 11" xfId="8804"/>
    <cellStyle name="Percent 3 3 2 2 11 2" xfId="21426"/>
    <cellStyle name="Percent 3 3 2 2 11 2 2" xfId="56642"/>
    <cellStyle name="Percent 3 3 2 2 11 3" xfId="44045"/>
    <cellStyle name="Percent 3 3 2 2 11 4" xfId="34031"/>
    <cellStyle name="Percent 3 3 2 2 12" xfId="10752"/>
    <cellStyle name="Percent 3 3 2 2 12 2" xfId="23363"/>
    <cellStyle name="Percent 3 3 2 2 12 2 2" xfId="58579"/>
    <cellStyle name="Percent 3 3 2 2 12 3" xfId="45982"/>
    <cellStyle name="Percent 3 3 2 2 12 4" xfId="35968"/>
    <cellStyle name="Percent 3 3 2 2 13" xfId="14965"/>
    <cellStyle name="Percent 3 3 2 2 13 2" xfId="50182"/>
    <cellStyle name="Percent 3 3 2 2 13 3" xfId="27571"/>
    <cellStyle name="Percent 3 3 2 2 14" xfId="12379"/>
    <cellStyle name="Percent 3 3 2 2 14 2" xfId="47597"/>
    <cellStyle name="Percent 3 3 2 2 15" xfId="37584"/>
    <cellStyle name="Percent 3 3 2 2 16" xfId="24986"/>
    <cellStyle name="Percent 3 3 2 2 17" xfId="60199"/>
    <cellStyle name="Percent 3 3 2 2 2" xfId="2409"/>
    <cellStyle name="Percent 3 3 2 2 2 10" xfId="10753"/>
    <cellStyle name="Percent 3 3 2 2 2 10 2" xfId="23364"/>
    <cellStyle name="Percent 3 3 2 2 2 10 2 2" xfId="58580"/>
    <cellStyle name="Percent 3 3 2 2 2 10 3" xfId="45983"/>
    <cellStyle name="Percent 3 3 2 2 2 10 4" xfId="35969"/>
    <cellStyle name="Percent 3 3 2 2 2 11" xfId="15120"/>
    <cellStyle name="Percent 3 3 2 2 2 11 2" xfId="50336"/>
    <cellStyle name="Percent 3 3 2 2 2 11 3" xfId="27725"/>
    <cellStyle name="Percent 3 3 2 2 2 12" xfId="12533"/>
    <cellStyle name="Percent 3 3 2 2 2 12 2" xfId="47751"/>
    <cellStyle name="Percent 3 3 2 2 2 13" xfId="37739"/>
    <cellStyle name="Percent 3 3 2 2 2 14" xfId="25140"/>
    <cellStyle name="Percent 3 3 2 2 2 15" xfId="60353"/>
    <cellStyle name="Percent 3 3 2 2 2 2" xfId="3255"/>
    <cellStyle name="Percent 3 3 2 2 2 2 10" xfId="25624"/>
    <cellStyle name="Percent 3 3 2 2 2 2 11" xfId="61159"/>
    <cellStyle name="Percent 3 3 2 2 2 2 2" xfId="5055"/>
    <cellStyle name="Percent 3 3 2 2 2 2 2 2" xfId="17702"/>
    <cellStyle name="Percent 3 3 2 2 2 2 2 2 2" xfId="52918"/>
    <cellStyle name="Percent 3 3 2 2 2 2 2 2 3" xfId="30307"/>
    <cellStyle name="Percent 3 3 2 2 2 2 2 3" xfId="14148"/>
    <cellStyle name="Percent 3 3 2 2 2 2 2 3 2" xfId="49366"/>
    <cellStyle name="Percent 3 3 2 2 2 2 2 4" xfId="40321"/>
    <cellStyle name="Percent 3 3 2 2 2 2 2 5" xfId="26755"/>
    <cellStyle name="Percent 3 3 2 2 2 2 3" xfId="6525"/>
    <cellStyle name="Percent 3 3 2 2 2 2 3 2" xfId="19156"/>
    <cellStyle name="Percent 3 3 2 2 2 2 3 2 2" xfId="54372"/>
    <cellStyle name="Percent 3 3 2 2 2 2 3 3" xfId="41775"/>
    <cellStyle name="Percent 3 3 2 2 2 2 3 4" xfId="31761"/>
    <cellStyle name="Percent 3 3 2 2 2 2 4" xfId="7984"/>
    <cellStyle name="Percent 3 3 2 2 2 2 4 2" xfId="20610"/>
    <cellStyle name="Percent 3 3 2 2 2 2 4 2 2" xfId="55826"/>
    <cellStyle name="Percent 3 3 2 2 2 2 4 3" xfId="43229"/>
    <cellStyle name="Percent 3 3 2 2 2 2 4 4" xfId="33215"/>
    <cellStyle name="Percent 3 3 2 2 2 2 5" xfId="9765"/>
    <cellStyle name="Percent 3 3 2 2 2 2 5 2" xfId="22386"/>
    <cellStyle name="Percent 3 3 2 2 2 2 5 2 2" xfId="57602"/>
    <cellStyle name="Percent 3 3 2 2 2 2 5 3" xfId="45005"/>
    <cellStyle name="Percent 3 3 2 2 2 2 5 4" xfId="34991"/>
    <cellStyle name="Percent 3 3 2 2 2 2 6" xfId="11559"/>
    <cellStyle name="Percent 3 3 2 2 2 2 6 2" xfId="24162"/>
    <cellStyle name="Percent 3 3 2 2 2 2 6 2 2" xfId="59378"/>
    <cellStyle name="Percent 3 3 2 2 2 2 6 3" xfId="46781"/>
    <cellStyle name="Percent 3 3 2 2 2 2 6 4" xfId="36767"/>
    <cellStyle name="Percent 3 3 2 2 2 2 7" xfId="15926"/>
    <cellStyle name="Percent 3 3 2 2 2 2 7 2" xfId="51142"/>
    <cellStyle name="Percent 3 3 2 2 2 2 7 3" xfId="28531"/>
    <cellStyle name="Percent 3 3 2 2 2 2 8" xfId="13017"/>
    <cellStyle name="Percent 3 3 2 2 2 2 8 2" xfId="48235"/>
    <cellStyle name="Percent 3 3 2 2 2 2 9" xfId="38545"/>
    <cellStyle name="Percent 3 3 2 2 2 3" xfId="3584"/>
    <cellStyle name="Percent 3 3 2 2 2 3 10" xfId="27080"/>
    <cellStyle name="Percent 3 3 2 2 2 3 11" xfId="61484"/>
    <cellStyle name="Percent 3 3 2 2 2 3 2" xfId="5380"/>
    <cellStyle name="Percent 3 3 2 2 2 3 2 2" xfId="18027"/>
    <cellStyle name="Percent 3 3 2 2 2 3 2 2 2" xfId="53243"/>
    <cellStyle name="Percent 3 3 2 2 2 3 2 3" xfId="40646"/>
    <cellStyle name="Percent 3 3 2 2 2 3 2 4" xfId="30632"/>
    <cellStyle name="Percent 3 3 2 2 2 3 3" xfId="6850"/>
    <cellStyle name="Percent 3 3 2 2 2 3 3 2" xfId="19481"/>
    <cellStyle name="Percent 3 3 2 2 2 3 3 2 2" xfId="54697"/>
    <cellStyle name="Percent 3 3 2 2 2 3 3 3" xfId="42100"/>
    <cellStyle name="Percent 3 3 2 2 2 3 3 4" xfId="32086"/>
    <cellStyle name="Percent 3 3 2 2 2 3 4" xfId="8309"/>
    <cellStyle name="Percent 3 3 2 2 2 3 4 2" xfId="20935"/>
    <cellStyle name="Percent 3 3 2 2 2 3 4 2 2" xfId="56151"/>
    <cellStyle name="Percent 3 3 2 2 2 3 4 3" xfId="43554"/>
    <cellStyle name="Percent 3 3 2 2 2 3 4 4" xfId="33540"/>
    <cellStyle name="Percent 3 3 2 2 2 3 5" xfId="10090"/>
    <cellStyle name="Percent 3 3 2 2 2 3 5 2" xfId="22711"/>
    <cellStyle name="Percent 3 3 2 2 2 3 5 2 2" xfId="57927"/>
    <cellStyle name="Percent 3 3 2 2 2 3 5 3" xfId="45330"/>
    <cellStyle name="Percent 3 3 2 2 2 3 5 4" xfId="35316"/>
    <cellStyle name="Percent 3 3 2 2 2 3 6" xfId="11884"/>
    <cellStyle name="Percent 3 3 2 2 2 3 6 2" xfId="24487"/>
    <cellStyle name="Percent 3 3 2 2 2 3 6 2 2" xfId="59703"/>
    <cellStyle name="Percent 3 3 2 2 2 3 6 3" xfId="47106"/>
    <cellStyle name="Percent 3 3 2 2 2 3 6 4" xfId="37092"/>
    <cellStyle name="Percent 3 3 2 2 2 3 7" xfId="16251"/>
    <cellStyle name="Percent 3 3 2 2 2 3 7 2" xfId="51467"/>
    <cellStyle name="Percent 3 3 2 2 2 3 7 3" xfId="28856"/>
    <cellStyle name="Percent 3 3 2 2 2 3 8" xfId="14473"/>
    <cellStyle name="Percent 3 3 2 2 2 3 8 2" xfId="49691"/>
    <cellStyle name="Percent 3 3 2 2 2 3 9" xfId="38870"/>
    <cellStyle name="Percent 3 3 2 2 2 4" xfId="2745"/>
    <cellStyle name="Percent 3 3 2 2 2 4 10" xfId="26271"/>
    <cellStyle name="Percent 3 3 2 2 2 4 11" xfId="60675"/>
    <cellStyle name="Percent 3 3 2 2 2 4 2" xfId="4571"/>
    <cellStyle name="Percent 3 3 2 2 2 4 2 2" xfId="17218"/>
    <cellStyle name="Percent 3 3 2 2 2 4 2 2 2" xfId="52434"/>
    <cellStyle name="Percent 3 3 2 2 2 4 2 3" xfId="39837"/>
    <cellStyle name="Percent 3 3 2 2 2 4 2 4" xfId="29823"/>
    <cellStyle name="Percent 3 3 2 2 2 4 3" xfId="6041"/>
    <cellStyle name="Percent 3 3 2 2 2 4 3 2" xfId="18672"/>
    <cellStyle name="Percent 3 3 2 2 2 4 3 2 2" xfId="53888"/>
    <cellStyle name="Percent 3 3 2 2 2 4 3 3" xfId="41291"/>
    <cellStyle name="Percent 3 3 2 2 2 4 3 4" xfId="31277"/>
    <cellStyle name="Percent 3 3 2 2 2 4 4" xfId="7500"/>
    <cellStyle name="Percent 3 3 2 2 2 4 4 2" xfId="20126"/>
    <cellStyle name="Percent 3 3 2 2 2 4 4 2 2" xfId="55342"/>
    <cellStyle name="Percent 3 3 2 2 2 4 4 3" xfId="42745"/>
    <cellStyle name="Percent 3 3 2 2 2 4 4 4" xfId="32731"/>
    <cellStyle name="Percent 3 3 2 2 2 4 5" xfId="9281"/>
    <cellStyle name="Percent 3 3 2 2 2 4 5 2" xfId="21902"/>
    <cellStyle name="Percent 3 3 2 2 2 4 5 2 2" xfId="57118"/>
    <cellStyle name="Percent 3 3 2 2 2 4 5 3" xfId="44521"/>
    <cellStyle name="Percent 3 3 2 2 2 4 5 4" xfId="34507"/>
    <cellStyle name="Percent 3 3 2 2 2 4 6" xfId="11075"/>
    <cellStyle name="Percent 3 3 2 2 2 4 6 2" xfId="23678"/>
    <cellStyle name="Percent 3 3 2 2 2 4 6 2 2" xfId="58894"/>
    <cellStyle name="Percent 3 3 2 2 2 4 6 3" xfId="46297"/>
    <cellStyle name="Percent 3 3 2 2 2 4 6 4" xfId="36283"/>
    <cellStyle name="Percent 3 3 2 2 2 4 7" xfId="15442"/>
    <cellStyle name="Percent 3 3 2 2 2 4 7 2" xfId="50658"/>
    <cellStyle name="Percent 3 3 2 2 2 4 7 3" xfId="28047"/>
    <cellStyle name="Percent 3 3 2 2 2 4 8" xfId="13664"/>
    <cellStyle name="Percent 3 3 2 2 2 4 8 2" xfId="48882"/>
    <cellStyle name="Percent 3 3 2 2 2 4 9" xfId="38061"/>
    <cellStyle name="Percent 3 3 2 2 2 5" xfId="3909"/>
    <cellStyle name="Percent 3 3 2 2 2 5 2" xfId="8632"/>
    <cellStyle name="Percent 3 3 2 2 2 5 2 2" xfId="21258"/>
    <cellStyle name="Percent 3 3 2 2 2 5 2 2 2" xfId="56474"/>
    <cellStyle name="Percent 3 3 2 2 2 5 2 3" xfId="43877"/>
    <cellStyle name="Percent 3 3 2 2 2 5 2 4" xfId="33863"/>
    <cellStyle name="Percent 3 3 2 2 2 5 3" xfId="10413"/>
    <cellStyle name="Percent 3 3 2 2 2 5 3 2" xfId="23034"/>
    <cellStyle name="Percent 3 3 2 2 2 5 3 2 2" xfId="58250"/>
    <cellStyle name="Percent 3 3 2 2 2 5 3 3" xfId="45653"/>
    <cellStyle name="Percent 3 3 2 2 2 5 3 4" xfId="35639"/>
    <cellStyle name="Percent 3 3 2 2 2 5 4" xfId="12209"/>
    <cellStyle name="Percent 3 3 2 2 2 5 4 2" xfId="24810"/>
    <cellStyle name="Percent 3 3 2 2 2 5 4 2 2" xfId="60026"/>
    <cellStyle name="Percent 3 3 2 2 2 5 4 3" xfId="47429"/>
    <cellStyle name="Percent 3 3 2 2 2 5 4 4" xfId="37415"/>
    <cellStyle name="Percent 3 3 2 2 2 5 5" xfId="16574"/>
    <cellStyle name="Percent 3 3 2 2 2 5 5 2" xfId="51790"/>
    <cellStyle name="Percent 3 3 2 2 2 5 5 3" xfId="29179"/>
    <cellStyle name="Percent 3 3 2 2 2 5 6" xfId="14796"/>
    <cellStyle name="Percent 3 3 2 2 2 5 6 2" xfId="50014"/>
    <cellStyle name="Percent 3 3 2 2 2 5 7" xfId="39193"/>
    <cellStyle name="Percent 3 3 2 2 2 5 8" xfId="27403"/>
    <cellStyle name="Percent 3 3 2 2 2 6" xfId="4249"/>
    <cellStyle name="Percent 3 3 2 2 2 6 2" xfId="16896"/>
    <cellStyle name="Percent 3 3 2 2 2 6 2 2" xfId="52112"/>
    <cellStyle name="Percent 3 3 2 2 2 6 2 3" xfId="29501"/>
    <cellStyle name="Percent 3 3 2 2 2 6 3" xfId="13342"/>
    <cellStyle name="Percent 3 3 2 2 2 6 3 2" xfId="48560"/>
    <cellStyle name="Percent 3 3 2 2 2 6 4" xfId="39515"/>
    <cellStyle name="Percent 3 3 2 2 2 6 5" xfId="25949"/>
    <cellStyle name="Percent 3 3 2 2 2 7" xfId="5719"/>
    <cellStyle name="Percent 3 3 2 2 2 7 2" xfId="18350"/>
    <cellStyle name="Percent 3 3 2 2 2 7 2 2" xfId="53566"/>
    <cellStyle name="Percent 3 3 2 2 2 7 3" xfId="40969"/>
    <cellStyle name="Percent 3 3 2 2 2 7 4" xfId="30955"/>
    <cellStyle name="Percent 3 3 2 2 2 8" xfId="7178"/>
    <cellStyle name="Percent 3 3 2 2 2 8 2" xfId="19804"/>
    <cellStyle name="Percent 3 3 2 2 2 8 2 2" xfId="55020"/>
    <cellStyle name="Percent 3 3 2 2 2 8 3" xfId="42423"/>
    <cellStyle name="Percent 3 3 2 2 2 8 4" xfId="32409"/>
    <cellStyle name="Percent 3 3 2 2 2 9" xfId="8959"/>
    <cellStyle name="Percent 3 3 2 2 2 9 2" xfId="21580"/>
    <cellStyle name="Percent 3 3 2 2 2 9 2 2" xfId="56796"/>
    <cellStyle name="Percent 3 3 2 2 2 9 3" xfId="44199"/>
    <cellStyle name="Percent 3 3 2 2 2 9 4" xfId="34185"/>
    <cellStyle name="Percent 3 3 2 2 3" xfId="3096"/>
    <cellStyle name="Percent 3 3 2 2 3 10" xfId="25468"/>
    <cellStyle name="Percent 3 3 2 2 3 11" xfId="61003"/>
    <cellStyle name="Percent 3 3 2 2 3 2" xfId="4899"/>
    <cellStyle name="Percent 3 3 2 2 3 2 2" xfId="17546"/>
    <cellStyle name="Percent 3 3 2 2 3 2 2 2" xfId="52762"/>
    <cellStyle name="Percent 3 3 2 2 3 2 2 3" xfId="30151"/>
    <cellStyle name="Percent 3 3 2 2 3 2 3" xfId="13992"/>
    <cellStyle name="Percent 3 3 2 2 3 2 3 2" xfId="49210"/>
    <cellStyle name="Percent 3 3 2 2 3 2 4" xfId="40165"/>
    <cellStyle name="Percent 3 3 2 2 3 2 5" xfId="26599"/>
    <cellStyle name="Percent 3 3 2 2 3 3" xfId="6369"/>
    <cellStyle name="Percent 3 3 2 2 3 3 2" xfId="19000"/>
    <cellStyle name="Percent 3 3 2 2 3 3 2 2" xfId="54216"/>
    <cellStyle name="Percent 3 3 2 2 3 3 3" xfId="41619"/>
    <cellStyle name="Percent 3 3 2 2 3 3 4" xfId="31605"/>
    <cellStyle name="Percent 3 3 2 2 3 4" xfId="7828"/>
    <cellStyle name="Percent 3 3 2 2 3 4 2" xfId="20454"/>
    <cellStyle name="Percent 3 3 2 2 3 4 2 2" xfId="55670"/>
    <cellStyle name="Percent 3 3 2 2 3 4 3" xfId="43073"/>
    <cellStyle name="Percent 3 3 2 2 3 4 4" xfId="33059"/>
    <cellStyle name="Percent 3 3 2 2 3 5" xfId="9609"/>
    <cellStyle name="Percent 3 3 2 2 3 5 2" xfId="22230"/>
    <cellStyle name="Percent 3 3 2 2 3 5 2 2" xfId="57446"/>
    <cellStyle name="Percent 3 3 2 2 3 5 3" xfId="44849"/>
    <cellStyle name="Percent 3 3 2 2 3 5 4" xfId="34835"/>
    <cellStyle name="Percent 3 3 2 2 3 6" xfId="11403"/>
    <cellStyle name="Percent 3 3 2 2 3 6 2" xfId="24006"/>
    <cellStyle name="Percent 3 3 2 2 3 6 2 2" xfId="59222"/>
    <cellStyle name="Percent 3 3 2 2 3 6 3" xfId="46625"/>
    <cellStyle name="Percent 3 3 2 2 3 6 4" xfId="36611"/>
    <cellStyle name="Percent 3 3 2 2 3 7" xfId="15770"/>
    <cellStyle name="Percent 3 3 2 2 3 7 2" xfId="50986"/>
    <cellStyle name="Percent 3 3 2 2 3 7 3" xfId="28375"/>
    <cellStyle name="Percent 3 3 2 2 3 8" xfId="12861"/>
    <cellStyle name="Percent 3 3 2 2 3 8 2" xfId="48079"/>
    <cellStyle name="Percent 3 3 2 2 3 9" xfId="38389"/>
    <cellStyle name="Percent 3 3 2 2 4" xfId="2921"/>
    <cellStyle name="Percent 3 3 2 2 4 10" xfId="25308"/>
    <cellStyle name="Percent 3 3 2 2 4 11" xfId="60843"/>
    <cellStyle name="Percent 3 3 2 2 4 2" xfId="4739"/>
    <cellStyle name="Percent 3 3 2 2 4 2 2" xfId="17386"/>
    <cellStyle name="Percent 3 3 2 2 4 2 2 2" xfId="52602"/>
    <cellStyle name="Percent 3 3 2 2 4 2 2 3" xfId="29991"/>
    <cellStyle name="Percent 3 3 2 2 4 2 3" xfId="13832"/>
    <cellStyle name="Percent 3 3 2 2 4 2 3 2" xfId="49050"/>
    <cellStyle name="Percent 3 3 2 2 4 2 4" xfId="40005"/>
    <cellStyle name="Percent 3 3 2 2 4 2 5" xfId="26439"/>
    <cellStyle name="Percent 3 3 2 2 4 3" xfId="6209"/>
    <cellStyle name="Percent 3 3 2 2 4 3 2" xfId="18840"/>
    <cellStyle name="Percent 3 3 2 2 4 3 2 2" xfId="54056"/>
    <cellStyle name="Percent 3 3 2 2 4 3 3" xfId="41459"/>
    <cellStyle name="Percent 3 3 2 2 4 3 4" xfId="31445"/>
    <cellStyle name="Percent 3 3 2 2 4 4" xfId="7668"/>
    <cellStyle name="Percent 3 3 2 2 4 4 2" xfId="20294"/>
    <cellStyle name="Percent 3 3 2 2 4 4 2 2" xfId="55510"/>
    <cellStyle name="Percent 3 3 2 2 4 4 3" xfId="42913"/>
    <cellStyle name="Percent 3 3 2 2 4 4 4" xfId="32899"/>
    <cellStyle name="Percent 3 3 2 2 4 5" xfId="9449"/>
    <cellStyle name="Percent 3 3 2 2 4 5 2" xfId="22070"/>
    <cellStyle name="Percent 3 3 2 2 4 5 2 2" xfId="57286"/>
    <cellStyle name="Percent 3 3 2 2 4 5 3" xfId="44689"/>
    <cellStyle name="Percent 3 3 2 2 4 5 4" xfId="34675"/>
    <cellStyle name="Percent 3 3 2 2 4 6" xfId="11243"/>
    <cellStyle name="Percent 3 3 2 2 4 6 2" xfId="23846"/>
    <cellStyle name="Percent 3 3 2 2 4 6 2 2" xfId="59062"/>
    <cellStyle name="Percent 3 3 2 2 4 6 3" xfId="46465"/>
    <cellStyle name="Percent 3 3 2 2 4 6 4" xfId="36451"/>
    <cellStyle name="Percent 3 3 2 2 4 7" xfId="15610"/>
    <cellStyle name="Percent 3 3 2 2 4 7 2" xfId="50826"/>
    <cellStyle name="Percent 3 3 2 2 4 7 3" xfId="28215"/>
    <cellStyle name="Percent 3 3 2 2 4 8" xfId="12701"/>
    <cellStyle name="Percent 3 3 2 2 4 8 2" xfId="47919"/>
    <cellStyle name="Percent 3 3 2 2 4 9" xfId="38229"/>
    <cellStyle name="Percent 3 3 2 2 5" xfId="3430"/>
    <cellStyle name="Percent 3 3 2 2 5 10" xfId="26926"/>
    <cellStyle name="Percent 3 3 2 2 5 11" xfId="61330"/>
    <cellStyle name="Percent 3 3 2 2 5 2" xfId="5226"/>
    <cellStyle name="Percent 3 3 2 2 5 2 2" xfId="17873"/>
    <cellStyle name="Percent 3 3 2 2 5 2 2 2" xfId="53089"/>
    <cellStyle name="Percent 3 3 2 2 5 2 3" xfId="40492"/>
    <cellStyle name="Percent 3 3 2 2 5 2 4" xfId="30478"/>
    <cellStyle name="Percent 3 3 2 2 5 3" xfId="6696"/>
    <cellStyle name="Percent 3 3 2 2 5 3 2" xfId="19327"/>
    <cellStyle name="Percent 3 3 2 2 5 3 2 2" xfId="54543"/>
    <cellStyle name="Percent 3 3 2 2 5 3 3" xfId="41946"/>
    <cellStyle name="Percent 3 3 2 2 5 3 4" xfId="31932"/>
    <cellStyle name="Percent 3 3 2 2 5 4" xfId="8155"/>
    <cellStyle name="Percent 3 3 2 2 5 4 2" xfId="20781"/>
    <cellStyle name="Percent 3 3 2 2 5 4 2 2" xfId="55997"/>
    <cellStyle name="Percent 3 3 2 2 5 4 3" xfId="43400"/>
    <cellStyle name="Percent 3 3 2 2 5 4 4" xfId="33386"/>
    <cellStyle name="Percent 3 3 2 2 5 5" xfId="9936"/>
    <cellStyle name="Percent 3 3 2 2 5 5 2" xfId="22557"/>
    <cellStyle name="Percent 3 3 2 2 5 5 2 2" xfId="57773"/>
    <cellStyle name="Percent 3 3 2 2 5 5 3" xfId="45176"/>
    <cellStyle name="Percent 3 3 2 2 5 5 4" xfId="35162"/>
    <cellStyle name="Percent 3 3 2 2 5 6" xfId="11730"/>
    <cellStyle name="Percent 3 3 2 2 5 6 2" xfId="24333"/>
    <cellStyle name="Percent 3 3 2 2 5 6 2 2" xfId="59549"/>
    <cellStyle name="Percent 3 3 2 2 5 6 3" xfId="46952"/>
    <cellStyle name="Percent 3 3 2 2 5 6 4" xfId="36938"/>
    <cellStyle name="Percent 3 3 2 2 5 7" xfId="16097"/>
    <cellStyle name="Percent 3 3 2 2 5 7 2" xfId="51313"/>
    <cellStyle name="Percent 3 3 2 2 5 7 3" xfId="28702"/>
    <cellStyle name="Percent 3 3 2 2 5 8" xfId="14319"/>
    <cellStyle name="Percent 3 3 2 2 5 8 2" xfId="49537"/>
    <cellStyle name="Percent 3 3 2 2 5 9" xfId="38716"/>
    <cellStyle name="Percent 3 3 2 2 6" xfId="2590"/>
    <cellStyle name="Percent 3 3 2 2 6 10" xfId="26117"/>
    <cellStyle name="Percent 3 3 2 2 6 11" xfId="60521"/>
    <cellStyle name="Percent 3 3 2 2 6 2" xfId="4417"/>
    <cellStyle name="Percent 3 3 2 2 6 2 2" xfId="17064"/>
    <cellStyle name="Percent 3 3 2 2 6 2 2 2" xfId="52280"/>
    <cellStyle name="Percent 3 3 2 2 6 2 3" xfId="39683"/>
    <cellStyle name="Percent 3 3 2 2 6 2 4" xfId="29669"/>
    <cellStyle name="Percent 3 3 2 2 6 3" xfId="5887"/>
    <cellStyle name="Percent 3 3 2 2 6 3 2" xfId="18518"/>
    <cellStyle name="Percent 3 3 2 2 6 3 2 2" xfId="53734"/>
    <cellStyle name="Percent 3 3 2 2 6 3 3" xfId="41137"/>
    <cellStyle name="Percent 3 3 2 2 6 3 4" xfId="31123"/>
    <cellStyle name="Percent 3 3 2 2 6 4" xfId="7346"/>
    <cellStyle name="Percent 3 3 2 2 6 4 2" xfId="19972"/>
    <cellStyle name="Percent 3 3 2 2 6 4 2 2" xfId="55188"/>
    <cellStyle name="Percent 3 3 2 2 6 4 3" xfId="42591"/>
    <cellStyle name="Percent 3 3 2 2 6 4 4" xfId="32577"/>
    <cellStyle name="Percent 3 3 2 2 6 5" xfId="9127"/>
    <cellStyle name="Percent 3 3 2 2 6 5 2" xfId="21748"/>
    <cellStyle name="Percent 3 3 2 2 6 5 2 2" xfId="56964"/>
    <cellStyle name="Percent 3 3 2 2 6 5 3" xfId="44367"/>
    <cellStyle name="Percent 3 3 2 2 6 5 4" xfId="34353"/>
    <cellStyle name="Percent 3 3 2 2 6 6" xfId="10921"/>
    <cellStyle name="Percent 3 3 2 2 6 6 2" xfId="23524"/>
    <cellStyle name="Percent 3 3 2 2 6 6 2 2" xfId="58740"/>
    <cellStyle name="Percent 3 3 2 2 6 6 3" xfId="46143"/>
    <cellStyle name="Percent 3 3 2 2 6 6 4" xfId="36129"/>
    <cellStyle name="Percent 3 3 2 2 6 7" xfId="15288"/>
    <cellStyle name="Percent 3 3 2 2 6 7 2" xfId="50504"/>
    <cellStyle name="Percent 3 3 2 2 6 7 3" xfId="27893"/>
    <cellStyle name="Percent 3 3 2 2 6 8" xfId="13510"/>
    <cellStyle name="Percent 3 3 2 2 6 8 2" xfId="48728"/>
    <cellStyle name="Percent 3 3 2 2 6 9" xfId="37907"/>
    <cellStyle name="Percent 3 3 2 2 7" xfId="3754"/>
    <cellStyle name="Percent 3 3 2 2 7 2" xfId="8478"/>
    <cellStyle name="Percent 3 3 2 2 7 2 2" xfId="21104"/>
    <cellStyle name="Percent 3 3 2 2 7 2 2 2" xfId="56320"/>
    <cellStyle name="Percent 3 3 2 2 7 2 3" xfId="43723"/>
    <cellStyle name="Percent 3 3 2 2 7 2 4" xfId="33709"/>
    <cellStyle name="Percent 3 3 2 2 7 3" xfId="10259"/>
    <cellStyle name="Percent 3 3 2 2 7 3 2" xfId="22880"/>
    <cellStyle name="Percent 3 3 2 2 7 3 2 2" xfId="58096"/>
    <cellStyle name="Percent 3 3 2 2 7 3 3" xfId="45499"/>
    <cellStyle name="Percent 3 3 2 2 7 3 4" xfId="35485"/>
    <cellStyle name="Percent 3 3 2 2 7 4" xfId="12055"/>
    <cellStyle name="Percent 3 3 2 2 7 4 2" xfId="24656"/>
    <cellStyle name="Percent 3 3 2 2 7 4 2 2" xfId="59872"/>
    <cellStyle name="Percent 3 3 2 2 7 4 3" xfId="47275"/>
    <cellStyle name="Percent 3 3 2 2 7 4 4" xfId="37261"/>
    <cellStyle name="Percent 3 3 2 2 7 5" xfId="16420"/>
    <cellStyle name="Percent 3 3 2 2 7 5 2" xfId="51636"/>
    <cellStyle name="Percent 3 3 2 2 7 5 3" xfId="29025"/>
    <cellStyle name="Percent 3 3 2 2 7 6" xfId="14642"/>
    <cellStyle name="Percent 3 3 2 2 7 6 2" xfId="49860"/>
    <cellStyle name="Percent 3 3 2 2 7 7" xfId="39039"/>
    <cellStyle name="Percent 3 3 2 2 7 8" xfId="27249"/>
    <cellStyle name="Percent 3 3 2 2 8" xfId="4092"/>
    <cellStyle name="Percent 3 3 2 2 8 2" xfId="16742"/>
    <cellStyle name="Percent 3 3 2 2 8 2 2" xfId="51958"/>
    <cellStyle name="Percent 3 3 2 2 8 2 3" xfId="29347"/>
    <cellStyle name="Percent 3 3 2 2 8 3" xfId="13188"/>
    <cellStyle name="Percent 3 3 2 2 8 3 2" xfId="48406"/>
    <cellStyle name="Percent 3 3 2 2 8 4" xfId="39361"/>
    <cellStyle name="Percent 3 3 2 2 8 5" xfId="25795"/>
    <cellStyle name="Percent 3 3 2 2 9" xfId="5565"/>
    <cellStyle name="Percent 3 3 2 2 9 2" xfId="18196"/>
    <cellStyle name="Percent 3 3 2 2 9 2 2" xfId="53412"/>
    <cellStyle name="Percent 3 3 2 2 9 3" xfId="40815"/>
    <cellStyle name="Percent 3 3 2 2 9 4" xfId="30801"/>
    <cellStyle name="Percent 3 3 2 3" xfId="2334"/>
    <cellStyle name="Percent 3 3 2 3 10" xfId="10754"/>
    <cellStyle name="Percent 3 3 2 3 10 2" xfId="23365"/>
    <cellStyle name="Percent 3 3 2 3 10 2 2" xfId="58581"/>
    <cellStyle name="Percent 3 3 2 3 10 3" xfId="45984"/>
    <cellStyle name="Percent 3 3 2 3 10 4" xfId="35970"/>
    <cellStyle name="Percent 3 3 2 3 11" xfId="15046"/>
    <cellStyle name="Percent 3 3 2 3 11 2" xfId="50262"/>
    <cellStyle name="Percent 3 3 2 3 11 3" xfId="27651"/>
    <cellStyle name="Percent 3 3 2 3 12" xfId="12459"/>
    <cellStyle name="Percent 3 3 2 3 12 2" xfId="47677"/>
    <cellStyle name="Percent 3 3 2 3 13" xfId="37665"/>
    <cellStyle name="Percent 3 3 2 3 14" xfId="25066"/>
    <cellStyle name="Percent 3 3 2 3 15" xfId="60279"/>
    <cellStyle name="Percent 3 3 2 3 2" xfId="3181"/>
    <cellStyle name="Percent 3 3 2 3 2 10" xfId="25550"/>
    <cellStyle name="Percent 3 3 2 3 2 11" xfId="61085"/>
    <cellStyle name="Percent 3 3 2 3 2 2" xfId="4981"/>
    <cellStyle name="Percent 3 3 2 3 2 2 2" xfId="17628"/>
    <cellStyle name="Percent 3 3 2 3 2 2 2 2" xfId="52844"/>
    <cellStyle name="Percent 3 3 2 3 2 2 2 3" xfId="30233"/>
    <cellStyle name="Percent 3 3 2 3 2 2 3" xfId="14074"/>
    <cellStyle name="Percent 3 3 2 3 2 2 3 2" xfId="49292"/>
    <cellStyle name="Percent 3 3 2 3 2 2 4" xfId="40247"/>
    <cellStyle name="Percent 3 3 2 3 2 2 5" xfId="26681"/>
    <cellStyle name="Percent 3 3 2 3 2 3" xfId="6451"/>
    <cellStyle name="Percent 3 3 2 3 2 3 2" xfId="19082"/>
    <cellStyle name="Percent 3 3 2 3 2 3 2 2" xfId="54298"/>
    <cellStyle name="Percent 3 3 2 3 2 3 3" xfId="41701"/>
    <cellStyle name="Percent 3 3 2 3 2 3 4" xfId="31687"/>
    <cellStyle name="Percent 3 3 2 3 2 4" xfId="7910"/>
    <cellStyle name="Percent 3 3 2 3 2 4 2" xfId="20536"/>
    <cellStyle name="Percent 3 3 2 3 2 4 2 2" xfId="55752"/>
    <cellStyle name="Percent 3 3 2 3 2 4 3" xfId="43155"/>
    <cellStyle name="Percent 3 3 2 3 2 4 4" xfId="33141"/>
    <cellStyle name="Percent 3 3 2 3 2 5" xfId="9691"/>
    <cellStyle name="Percent 3 3 2 3 2 5 2" xfId="22312"/>
    <cellStyle name="Percent 3 3 2 3 2 5 2 2" xfId="57528"/>
    <cellStyle name="Percent 3 3 2 3 2 5 3" xfId="44931"/>
    <cellStyle name="Percent 3 3 2 3 2 5 4" xfId="34917"/>
    <cellStyle name="Percent 3 3 2 3 2 6" xfId="11485"/>
    <cellStyle name="Percent 3 3 2 3 2 6 2" xfId="24088"/>
    <cellStyle name="Percent 3 3 2 3 2 6 2 2" xfId="59304"/>
    <cellStyle name="Percent 3 3 2 3 2 6 3" xfId="46707"/>
    <cellStyle name="Percent 3 3 2 3 2 6 4" xfId="36693"/>
    <cellStyle name="Percent 3 3 2 3 2 7" xfId="15852"/>
    <cellStyle name="Percent 3 3 2 3 2 7 2" xfId="51068"/>
    <cellStyle name="Percent 3 3 2 3 2 7 3" xfId="28457"/>
    <cellStyle name="Percent 3 3 2 3 2 8" xfId="12943"/>
    <cellStyle name="Percent 3 3 2 3 2 8 2" xfId="48161"/>
    <cellStyle name="Percent 3 3 2 3 2 9" xfId="38471"/>
    <cellStyle name="Percent 3 3 2 3 3" xfId="3510"/>
    <cellStyle name="Percent 3 3 2 3 3 10" xfId="27006"/>
    <cellStyle name="Percent 3 3 2 3 3 11" xfId="61410"/>
    <cellStyle name="Percent 3 3 2 3 3 2" xfId="5306"/>
    <cellStyle name="Percent 3 3 2 3 3 2 2" xfId="17953"/>
    <cellStyle name="Percent 3 3 2 3 3 2 2 2" xfId="53169"/>
    <cellStyle name="Percent 3 3 2 3 3 2 3" xfId="40572"/>
    <cellStyle name="Percent 3 3 2 3 3 2 4" xfId="30558"/>
    <cellStyle name="Percent 3 3 2 3 3 3" xfId="6776"/>
    <cellStyle name="Percent 3 3 2 3 3 3 2" xfId="19407"/>
    <cellStyle name="Percent 3 3 2 3 3 3 2 2" xfId="54623"/>
    <cellStyle name="Percent 3 3 2 3 3 3 3" xfId="42026"/>
    <cellStyle name="Percent 3 3 2 3 3 3 4" xfId="32012"/>
    <cellStyle name="Percent 3 3 2 3 3 4" xfId="8235"/>
    <cellStyle name="Percent 3 3 2 3 3 4 2" xfId="20861"/>
    <cellStyle name="Percent 3 3 2 3 3 4 2 2" xfId="56077"/>
    <cellStyle name="Percent 3 3 2 3 3 4 3" xfId="43480"/>
    <cellStyle name="Percent 3 3 2 3 3 4 4" xfId="33466"/>
    <cellStyle name="Percent 3 3 2 3 3 5" xfId="10016"/>
    <cellStyle name="Percent 3 3 2 3 3 5 2" xfId="22637"/>
    <cellStyle name="Percent 3 3 2 3 3 5 2 2" xfId="57853"/>
    <cellStyle name="Percent 3 3 2 3 3 5 3" xfId="45256"/>
    <cellStyle name="Percent 3 3 2 3 3 5 4" xfId="35242"/>
    <cellStyle name="Percent 3 3 2 3 3 6" xfId="11810"/>
    <cellStyle name="Percent 3 3 2 3 3 6 2" xfId="24413"/>
    <cellStyle name="Percent 3 3 2 3 3 6 2 2" xfId="59629"/>
    <cellStyle name="Percent 3 3 2 3 3 6 3" xfId="47032"/>
    <cellStyle name="Percent 3 3 2 3 3 6 4" xfId="37018"/>
    <cellStyle name="Percent 3 3 2 3 3 7" xfId="16177"/>
    <cellStyle name="Percent 3 3 2 3 3 7 2" xfId="51393"/>
    <cellStyle name="Percent 3 3 2 3 3 7 3" xfId="28782"/>
    <cellStyle name="Percent 3 3 2 3 3 8" xfId="14399"/>
    <cellStyle name="Percent 3 3 2 3 3 8 2" xfId="49617"/>
    <cellStyle name="Percent 3 3 2 3 3 9" xfId="38796"/>
    <cellStyle name="Percent 3 3 2 3 4" xfId="2671"/>
    <cellStyle name="Percent 3 3 2 3 4 10" xfId="26197"/>
    <cellStyle name="Percent 3 3 2 3 4 11" xfId="60601"/>
    <cellStyle name="Percent 3 3 2 3 4 2" xfId="4497"/>
    <cellStyle name="Percent 3 3 2 3 4 2 2" xfId="17144"/>
    <cellStyle name="Percent 3 3 2 3 4 2 2 2" xfId="52360"/>
    <cellStyle name="Percent 3 3 2 3 4 2 3" xfId="39763"/>
    <cellStyle name="Percent 3 3 2 3 4 2 4" xfId="29749"/>
    <cellStyle name="Percent 3 3 2 3 4 3" xfId="5967"/>
    <cellStyle name="Percent 3 3 2 3 4 3 2" xfId="18598"/>
    <cellStyle name="Percent 3 3 2 3 4 3 2 2" xfId="53814"/>
    <cellStyle name="Percent 3 3 2 3 4 3 3" xfId="41217"/>
    <cellStyle name="Percent 3 3 2 3 4 3 4" xfId="31203"/>
    <cellStyle name="Percent 3 3 2 3 4 4" xfId="7426"/>
    <cellStyle name="Percent 3 3 2 3 4 4 2" xfId="20052"/>
    <cellStyle name="Percent 3 3 2 3 4 4 2 2" xfId="55268"/>
    <cellStyle name="Percent 3 3 2 3 4 4 3" xfId="42671"/>
    <cellStyle name="Percent 3 3 2 3 4 4 4" xfId="32657"/>
    <cellStyle name="Percent 3 3 2 3 4 5" xfId="9207"/>
    <cellStyle name="Percent 3 3 2 3 4 5 2" xfId="21828"/>
    <cellStyle name="Percent 3 3 2 3 4 5 2 2" xfId="57044"/>
    <cellStyle name="Percent 3 3 2 3 4 5 3" xfId="44447"/>
    <cellStyle name="Percent 3 3 2 3 4 5 4" xfId="34433"/>
    <cellStyle name="Percent 3 3 2 3 4 6" xfId="11001"/>
    <cellStyle name="Percent 3 3 2 3 4 6 2" xfId="23604"/>
    <cellStyle name="Percent 3 3 2 3 4 6 2 2" xfId="58820"/>
    <cellStyle name="Percent 3 3 2 3 4 6 3" xfId="46223"/>
    <cellStyle name="Percent 3 3 2 3 4 6 4" xfId="36209"/>
    <cellStyle name="Percent 3 3 2 3 4 7" xfId="15368"/>
    <cellStyle name="Percent 3 3 2 3 4 7 2" xfId="50584"/>
    <cellStyle name="Percent 3 3 2 3 4 7 3" xfId="27973"/>
    <cellStyle name="Percent 3 3 2 3 4 8" xfId="13590"/>
    <cellStyle name="Percent 3 3 2 3 4 8 2" xfId="48808"/>
    <cellStyle name="Percent 3 3 2 3 4 9" xfId="37987"/>
    <cellStyle name="Percent 3 3 2 3 5" xfId="3835"/>
    <cellStyle name="Percent 3 3 2 3 5 2" xfId="8558"/>
    <cellStyle name="Percent 3 3 2 3 5 2 2" xfId="21184"/>
    <cellStyle name="Percent 3 3 2 3 5 2 2 2" xfId="56400"/>
    <cellStyle name="Percent 3 3 2 3 5 2 3" xfId="43803"/>
    <cellStyle name="Percent 3 3 2 3 5 2 4" xfId="33789"/>
    <cellStyle name="Percent 3 3 2 3 5 3" xfId="10339"/>
    <cellStyle name="Percent 3 3 2 3 5 3 2" xfId="22960"/>
    <cellStyle name="Percent 3 3 2 3 5 3 2 2" xfId="58176"/>
    <cellStyle name="Percent 3 3 2 3 5 3 3" xfId="45579"/>
    <cellStyle name="Percent 3 3 2 3 5 3 4" xfId="35565"/>
    <cellStyle name="Percent 3 3 2 3 5 4" xfId="12135"/>
    <cellStyle name="Percent 3 3 2 3 5 4 2" xfId="24736"/>
    <cellStyle name="Percent 3 3 2 3 5 4 2 2" xfId="59952"/>
    <cellStyle name="Percent 3 3 2 3 5 4 3" xfId="47355"/>
    <cellStyle name="Percent 3 3 2 3 5 4 4" xfId="37341"/>
    <cellStyle name="Percent 3 3 2 3 5 5" xfId="16500"/>
    <cellStyle name="Percent 3 3 2 3 5 5 2" xfId="51716"/>
    <cellStyle name="Percent 3 3 2 3 5 5 3" xfId="29105"/>
    <cellStyle name="Percent 3 3 2 3 5 6" xfId="14722"/>
    <cellStyle name="Percent 3 3 2 3 5 6 2" xfId="49940"/>
    <cellStyle name="Percent 3 3 2 3 5 7" xfId="39119"/>
    <cellStyle name="Percent 3 3 2 3 5 8" xfId="27329"/>
    <cellStyle name="Percent 3 3 2 3 6" xfId="4175"/>
    <cellStyle name="Percent 3 3 2 3 6 2" xfId="16822"/>
    <cellStyle name="Percent 3 3 2 3 6 2 2" xfId="52038"/>
    <cellStyle name="Percent 3 3 2 3 6 2 3" xfId="29427"/>
    <cellStyle name="Percent 3 3 2 3 6 3" xfId="13268"/>
    <cellStyle name="Percent 3 3 2 3 6 3 2" xfId="48486"/>
    <cellStyle name="Percent 3 3 2 3 6 4" xfId="39441"/>
    <cellStyle name="Percent 3 3 2 3 6 5" xfId="25875"/>
    <cellStyle name="Percent 3 3 2 3 7" xfId="5645"/>
    <cellStyle name="Percent 3 3 2 3 7 2" xfId="18276"/>
    <cellStyle name="Percent 3 3 2 3 7 2 2" xfId="53492"/>
    <cellStyle name="Percent 3 3 2 3 7 3" xfId="40895"/>
    <cellStyle name="Percent 3 3 2 3 7 4" xfId="30881"/>
    <cellStyle name="Percent 3 3 2 3 8" xfId="7104"/>
    <cellStyle name="Percent 3 3 2 3 8 2" xfId="19730"/>
    <cellStyle name="Percent 3 3 2 3 8 2 2" xfId="54946"/>
    <cellStyle name="Percent 3 3 2 3 8 3" xfId="42349"/>
    <cellStyle name="Percent 3 3 2 3 8 4" xfId="32335"/>
    <cellStyle name="Percent 3 3 2 3 9" xfId="8885"/>
    <cellStyle name="Percent 3 3 2 3 9 2" xfId="21506"/>
    <cellStyle name="Percent 3 3 2 3 9 2 2" xfId="56722"/>
    <cellStyle name="Percent 3 3 2 3 9 3" xfId="44125"/>
    <cellStyle name="Percent 3 3 2 3 9 4" xfId="34111"/>
    <cellStyle name="Percent 3 3 2 4" xfId="3018"/>
    <cellStyle name="Percent 3 3 2 4 10" xfId="25393"/>
    <cellStyle name="Percent 3 3 2 4 11" xfId="60928"/>
    <cellStyle name="Percent 3 3 2 4 2" xfId="4824"/>
    <cellStyle name="Percent 3 3 2 4 2 2" xfId="17471"/>
    <cellStyle name="Percent 3 3 2 4 2 2 2" xfId="52687"/>
    <cellStyle name="Percent 3 3 2 4 2 2 3" xfId="30076"/>
    <cellStyle name="Percent 3 3 2 4 2 3" xfId="13917"/>
    <cellStyle name="Percent 3 3 2 4 2 3 2" xfId="49135"/>
    <cellStyle name="Percent 3 3 2 4 2 4" xfId="40090"/>
    <cellStyle name="Percent 3 3 2 4 2 5" xfId="26524"/>
    <cellStyle name="Percent 3 3 2 4 3" xfId="6294"/>
    <cellStyle name="Percent 3 3 2 4 3 2" xfId="18925"/>
    <cellStyle name="Percent 3 3 2 4 3 2 2" xfId="54141"/>
    <cellStyle name="Percent 3 3 2 4 3 3" xfId="41544"/>
    <cellStyle name="Percent 3 3 2 4 3 4" xfId="31530"/>
    <cellStyle name="Percent 3 3 2 4 4" xfId="7753"/>
    <cellStyle name="Percent 3 3 2 4 4 2" xfId="20379"/>
    <cellStyle name="Percent 3 3 2 4 4 2 2" xfId="55595"/>
    <cellStyle name="Percent 3 3 2 4 4 3" xfId="42998"/>
    <cellStyle name="Percent 3 3 2 4 4 4" xfId="32984"/>
    <cellStyle name="Percent 3 3 2 4 5" xfId="9534"/>
    <cellStyle name="Percent 3 3 2 4 5 2" xfId="22155"/>
    <cellStyle name="Percent 3 3 2 4 5 2 2" xfId="57371"/>
    <cellStyle name="Percent 3 3 2 4 5 3" xfId="44774"/>
    <cellStyle name="Percent 3 3 2 4 5 4" xfId="34760"/>
    <cellStyle name="Percent 3 3 2 4 6" xfId="11328"/>
    <cellStyle name="Percent 3 3 2 4 6 2" xfId="23931"/>
    <cellStyle name="Percent 3 3 2 4 6 2 2" xfId="59147"/>
    <cellStyle name="Percent 3 3 2 4 6 3" xfId="46550"/>
    <cellStyle name="Percent 3 3 2 4 6 4" xfId="36536"/>
    <cellStyle name="Percent 3 3 2 4 7" xfId="15695"/>
    <cellStyle name="Percent 3 3 2 4 7 2" xfId="50911"/>
    <cellStyle name="Percent 3 3 2 4 7 3" xfId="28300"/>
    <cellStyle name="Percent 3 3 2 4 8" xfId="12786"/>
    <cellStyle name="Percent 3 3 2 4 8 2" xfId="48004"/>
    <cellStyle name="Percent 3 3 2 4 9" xfId="38314"/>
    <cellStyle name="Percent 3 3 2 5" xfId="2848"/>
    <cellStyle name="Percent 3 3 2 5 10" xfId="25236"/>
    <cellStyle name="Percent 3 3 2 5 11" xfId="60771"/>
    <cellStyle name="Percent 3 3 2 5 2" xfId="4667"/>
    <cellStyle name="Percent 3 3 2 5 2 2" xfId="17314"/>
    <cellStyle name="Percent 3 3 2 5 2 2 2" xfId="52530"/>
    <cellStyle name="Percent 3 3 2 5 2 2 3" xfId="29919"/>
    <cellStyle name="Percent 3 3 2 5 2 3" xfId="13760"/>
    <cellStyle name="Percent 3 3 2 5 2 3 2" xfId="48978"/>
    <cellStyle name="Percent 3 3 2 5 2 4" xfId="39933"/>
    <cellStyle name="Percent 3 3 2 5 2 5" xfId="26367"/>
    <cellStyle name="Percent 3 3 2 5 3" xfId="6137"/>
    <cellStyle name="Percent 3 3 2 5 3 2" xfId="18768"/>
    <cellStyle name="Percent 3 3 2 5 3 2 2" xfId="53984"/>
    <cellStyle name="Percent 3 3 2 5 3 3" xfId="41387"/>
    <cellStyle name="Percent 3 3 2 5 3 4" xfId="31373"/>
    <cellStyle name="Percent 3 3 2 5 4" xfId="7596"/>
    <cellStyle name="Percent 3 3 2 5 4 2" xfId="20222"/>
    <cellStyle name="Percent 3 3 2 5 4 2 2" xfId="55438"/>
    <cellStyle name="Percent 3 3 2 5 4 3" xfId="42841"/>
    <cellStyle name="Percent 3 3 2 5 4 4" xfId="32827"/>
    <cellStyle name="Percent 3 3 2 5 5" xfId="9377"/>
    <cellStyle name="Percent 3 3 2 5 5 2" xfId="21998"/>
    <cellStyle name="Percent 3 3 2 5 5 2 2" xfId="57214"/>
    <cellStyle name="Percent 3 3 2 5 5 3" xfId="44617"/>
    <cellStyle name="Percent 3 3 2 5 5 4" xfId="34603"/>
    <cellStyle name="Percent 3 3 2 5 6" xfId="11171"/>
    <cellStyle name="Percent 3 3 2 5 6 2" xfId="23774"/>
    <cellStyle name="Percent 3 3 2 5 6 2 2" xfId="58990"/>
    <cellStyle name="Percent 3 3 2 5 6 3" xfId="46393"/>
    <cellStyle name="Percent 3 3 2 5 6 4" xfId="36379"/>
    <cellStyle name="Percent 3 3 2 5 7" xfId="15538"/>
    <cellStyle name="Percent 3 3 2 5 7 2" xfId="50754"/>
    <cellStyle name="Percent 3 3 2 5 7 3" xfId="28143"/>
    <cellStyle name="Percent 3 3 2 5 8" xfId="12629"/>
    <cellStyle name="Percent 3 3 2 5 8 2" xfId="47847"/>
    <cellStyle name="Percent 3 3 2 5 9" xfId="38157"/>
    <cellStyle name="Percent 3 3 2 6" xfId="3358"/>
    <cellStyle name="Percent 3 3 2 6 10" xfId="26854"/>
    <cellStyle name="Percent 3 3 2 6 11" xfId="61258"/>
    <cellStyle name="Percent 3 3 2 6 2" xfId="5154"/>
    <cellStyle name="Percent 3 3 2 6 2 2" xfId="17801"/>
    <cellStyle name="Percent 3 3 2 6 2 2 2" xfId="53017"/>
    <cellStyle name="Percent 3 3 2 6 2 3" xfId="40420"/>
    <cellStyle name="Percent 3 3 2 6 2 4" xfId="30406"/>
    <cellStyle name="Percent 3 3 2 6 3" xfId="6624"/>
    <cellStyle name="Percent 3 3 2 6 3 2" xfId="19255"/>
    <cellStyle name="Percent 3 3 2 6 3 2 2" xfId="54471"/>
    <cellStyle name="Percent 3 3 2 6 3 3" xfId="41874"/>
    <cellStyle name="Percent 3 3 2 6 3 4" xfId="31860"/>
    <cellStyle name="Percent 3 3 2 6 4" xfId="8083"/>
    <cellStyle name="Percent 3 3 2 6 4 2" xfId="20709"/>
    <cellStyle name="Percent 3 3 2 6 4 2 2" xfId="55925"/>
    <cellStyle name="Percent 3 3 2 6 4 3" xfId="43328"/>
    <cellStyle name="Percent 3 3 2 6 4 4" xfId="33314"/>
    <cellStyle name="Percent 3 3 2 6 5" xfId="9864"/>
    <cellStyle name="Percent 3 3 2 6 5 2" xfId="22485"/>
    <cellStyle name="Percent 3 3 2 6 5 2 2" xfId="57701"/>
    <cellStyle name="Percent 3 3 2 6 5 3" xfId="45104"/>
    <cellStyle name="Percent 3 3 2 6 5 4" xfId="35090"/>
    <cellStyle name="Percent 3 3 2 6 6" xfId="11658"/>
    <cellStyle name="Percent 3 3 2 6 6 2" xfId="24261"/>
    <cellStyle name="Percent 3 3 2 6 6 2 2" xfId="59477"/>
    <cellStyle name="Percent 3 3 2 6 6 3" xfId="46880"/>
    <cellStyle name="Percent 3 3 2 6 6 4" xfId="36866"/>
    <cellStyle name="Percent 3 3 2 6 7" xfId="16025"/>
    <cellStyle name="Percent 3 3 2 6 7 2" xfId="51241"/>
    <cellStyle name="Percent 3 3 2 6 7 3" xfId="28630"/>
    <cellStyle name="Percent 3 3 2 6 8" xfId="14247"/>
    <cellStyle name="Percent 3 3 2 6 8 2" xfId="49465"/>
    <cellStyle name="Percent 3 3 2 6 9" xfId="38644"/>
    <cellStyle name="Percent 3 3 2 7" xfId="2518"/>
    <cellStyle name="Percent 3 3 2 7 10" xfId="26045"/>
    <cellStyle name="Percent 3 3 2 7 11" xfId="60449"/>
    <cellStyle name="Percent 3 3 2 7 2" xfId="4345"/>
    <cellStyle name="Percent 3 3 2 7 2 2" xfId="16992"/>
    <cellStyle name="Percent 3 3 2 7 2 2 2" xfId="52208"/>
    <cellStyle name="Percent 3 3 2 7 2 3" xfId="39611"/>
    <cellStyle name="Percent 3 3 2 7 2 4" xfId="29597"/>
    <cellStyle name="Percent 3 3 2 7 3" xfId="5815"/>
    <cellStyle name="Percent 3 3 2 7 3 2" xfId="18446"/>
    <cellStyle name="Percent 3 3 2 7 3 2 2" xfId="53662"/>
    <cellStyle name="Percent 3 3 2 7 3 3" xfId="41065"/>
    <cellStyle name="Percent 3 3 2 7 3 4" xfId="31051"/>
    <cellStyle name="Percent 3 3 2 7 4" xfId="7274"/>
    <cellStyle name="Percent 3 3 2 7 4 2" xfId="19900"/>
    <cellStyle name="Percent 3 3 2 7 4 2 2" xfId="55116"/>
    <cellStyle name="Percent 3 3 2 7 4 3" xfId="42519"/>
    <cellStyle name="Percent 3 3 2 7 4 4" xfId="32505"/>
    <cellStyle name="Percent 3 3 2 7 5" xfId="9055"/>
    <cellStyle name="Percent 3 3 2 7 5 2" xfId="21676"/>
    <cellStyle name="Percent 3 3 2 7 5 2 2" xfId="56892"/>
    <cellStyle name="Percent 3 3 2 7 5 3" xfId="44295"/>
    <cellStyle name="Percent 3 3 2 7 5 4" xfId="34281"/>
    <cellStyle name="Percent 3 3 2 7 6" xfId="10849"/>
    <cellStyle name="Percent 3 3 2 7 6 2" xfId="23452"/>
    <cellStyle name="Percent 3 3 2 7 6 2 2" xfId="58668"/>
    <cellStyle name="Percent 3 3 2 7 6 3" xfId="46071"/>
    <cellStyle name="Percent 3 3 2 7 6 4" xfId="36057"/>
    <cellStyle name="Percent 3 3 2 7 7" xfId="15216"/>
    <cellStyle name="Percent 3 3 2 7 7 2" xfId="50432"/>
    <cellStyle name="Percent 3 3 2 7 7 3" xfId="27821"/>
    <cellStyle name="Percent 3 3 2 7 8" xfId="13438"/>
    <cellStyle name="Percent 3 3 2 7 8 2" xfId="48656"/>
    <cellStyle name="Percent 3 3 2 7 9" xfId="37835"/>
    <cellStyle name="Percent 3 3 2 8" xfId="3682"/>
    <cellStyle name="Percent 3 3 2 8 2" xfId="8406"/>
    <cellStyle name="Percent 3 3 2 8 2 2" xfId="21032"/>
    <cellStyle name="Percent 3 3 2 8 2 2 2" xfId="56248"/>
    <cellStyle name="Percent 3 3 2 8 2 3" xfId="43651"/>
    <cellStyle name="Percent 3 3 2 8 2 4" xfId="33637"/>
    <cellStyle name="Percent 3 3 2 8 3" xfId="10187"/>
    <cellStyle name="Percent 3 3 2 8 3 2" xfId="22808"/>
    <cellStyle name="Percent 3 3 2 8 3 2 2" xfId="58024"/>
    <cellStyle name="Percent 3 3 2 8 3 3" xfId="45427"/>
    <cellStyle name="Percent 3 3 2 8 3 4" xfId="35413"/>
    <cellStyle name="Percent 3 3 2 8 4" xfId="11983"/>
    <cellStyle name="Percent 3 3 2 8 4 2" xfId="24584"/>
    <cellStyle name="Percent 3 3 2 8 4 2 2" xfId="59800"/>
    <cellStyle name="Percent 3 3 2 8 4 3" xfId="47203"/>
    <cellStyle name="Percent 3 3 2 8 4 4" xfId="37189"/>
    <cellStyle name="Percent 3 3 2 8 5" xfId="16348"/>
    <cellStyle name="Percent 3 3 2 8 5 2" xfId="51564"/>
    <cellStyle name="Percent 3 3 2 8 5 3" xfId="28953"/>
    <cellStyle name="Percent 3 3 2 8 6" xfId="14570"/>
    <cellStyle name="Percent 3 3 2 8 6 2" xfId="49788"/>
    <cellStyle name="Percent 3 3 2 8 7" xfId="38967"/>
    <cellStyle name="Percent 3 3 2 8 8" xfId="27177"/>
    <cellStyle name="Percent 3 3 2 9" xfId="4014"/>
    <cellStyle name="Percent 3 3 2 9 2" xfId="16670"/>
    <cellStyle name="Percent 3 3 2 9 2 2" xfId="51886"/>
    <cellStyle name="Percent 3 3 2 9 2 3" xfId="29275"/>
    <cellStyle name="Percent 3 3 2 9 3" xfId="13116"/>
    <cellStyle name="Percent 3 3 2 9 3 2" xfId="48334"/>
    <cellStyle name="Percent 3 3 2 9 4" xfId="39289"/>
    <cellStyle name="Percent 3 3 2 9 5" xfId="25723"/>
    <cellStyle name="Percent 3 3 3" xfId="752"/>
    <cellStyle name="Percent 3 4" xfId="52"/>
    <cellStyle name="Percent 3 4 2" xfId="753"/>
    <cellStyle name="Percent 3 5" xfId="754"/>
    <cellStyle name="Percent 3 5 10" xfId="5494"/>
    <cellStyle name="Percent 3 5 10 2" xfId="18125"/>
    <cellStyle name="Percent 3 5 10 2 2" xfId="53341"/>
    <cellStyle name="Percent 3 5 10 3" xfId="40744"/>
    <cellStyle name="Percent 3 5 10 4" xfId="30730"/>
    <cellStyle name="Percent 3 5 11" xfId="6950"/>
    <cellStyle name="Percent 3 5 11 2" xfId="19579"/>
    <cellStyle name="Percent 3 5 11 2 2" xfId="54795"/>
    <cellStyle name="Percent 3 5 11 3" xfId="42198"/>
    <cellStyle name="Percent 3 5 11 4" xfId="32184"/>
    <cellStyle name="Percent 3 5 12" xfId="8732"/>
    <cellStyle name="Percent 3 5 12 2" xfId="21355"/>
    <cellStyle name="Percent 3 5 12 2 2" xfId="56571"/>
    <cellStyle name="Percent 3 5 12 3" xfId="43974"/>
    <cellStyle name="Percent 3 5 12 4" xfId="33960"/>
    <cellStyle name="Percent 3 5 13" xfId="10755"/>
    <cellStyle name="Percent 3 5 13 2" xfId="23366"/>
    <cellStyle name="Percent 3 5 13 2 2" xfId="58582"/>
    <cellStyle name="Percent 3 5 13 3" xfId="45985"/>
    <cellStyle name="Percent 3 5 13 4" xfId="35971"/>
    <cellStyle name="Percent 3 5 14" xfId="14894"/>
    <cellStyle name="Percent 3 5 14 2" xfId="50111"/>
    <cellStyle name="Percent 3 5 14 3" xfId="27500"/>
    <cellStyle name="Percent 3 5 15" xfId="12308"/>
    <cellStyle name="Percent 3 5 15 2" xfId="47526"/>
    <cellStyle name="Percent 3 5 16" xfId="37513"/>
    <cellStyle name="Percent 3 5 17" xfId="24915"/>
    <cellStyle name="Percent 3 5 18" xfId="60128"/>
    <cellStyle name="Percent 3 5 2" xfId="1905"/>
    <cellStyle name="Percent 3 5 2 10" xfId="7024"/>
    <cellStyle name="Percent 3 5 2 10 2" xfId="19651"/>
    <cellStyle name="Percent 3 5 2 10 2 2" xfId="54867"/>
    <cellStyle name="Percent 3 5 2 10 3" xfId="42270"/>
    <cellStyle name="Percent 3 5 2 10 4" xfId="32256"/>
    <cellStyle name="Percent 3 5 2 11" xfId="8805"/>
    <cellStyle name="Percent 3 5 2 11 2" xfId="21427"/>
    <cellStyle name="Percent 3 5 2 11 2 2" xfId="56643"/>
    <cellStyle name="Percent 3 5 2 11 3" xfId="44046"/>
    <cellStyle name="Percent 3 5 2 11 4" xfId="34032"/>
    <cellStyle name="Percent 3 5 2 12" xfId="10756"/>
    <cellStyle name="Percent 3 5 2 12 2" xfId="23367"/>
    <cellStyle name="Percent 3 5 2 12 2 2" xfId="58583"/>
    <cellStyle name="Percent 3 5 2 12 3" xfId="45986"/>
    <cellStyle name="Percent 3 5 2 12 4" xfId="35972"/>
    <cellStyle name="Percent 3 5 2 13" xfId="14966"/>
    <cellStyle name="Percent 3 5 2 13 2" xfId="50183"/>
    <cellStyle name="Percent 3 5 2 13 3" xfId="27572"/>
    <cellStyle name="Percent 3 5 2 14" xfId="12380"/>
    <cellStyle name="Percent 3 5 2 14 2" xfId="47598"/>
    <cellStyle name="Percent 3 5 2 15" xfId="37585"/>
    <cellStyle name="Percent 3 5 2 16" xfId="24987"/>
    <cellStyle name="Percent 3 5 2 17" xfId="60200"/>
    <cellStyle name="Percent 3 5 2 2" xfId="2410"/>
    <cellStyle name="Percent 3 5 2 2 10" xfId="10757"/>
    <cellStyle name="Percent 3 5 2 2 10 2" xfId="23368"/>
    <cellStyle name="Percent 3 5 2 2 10 2 2" xfId="58584"/>
    <cellStyle name="Percent 3 5 2 2 10 3" xfId="45987"/>
    <cellStyle name="Percent 3 5 2 2 10 4" xfId="35973"/>
    <cellStyle name="Percent 3 5 2 2 11" xfId="15121"/>
    <cellStyle name="Percent 3 5 2 2 11 2" xfId="50337"/>
    <cellStyle name="Percent 3 5 2 2 11 3" xfId="27726"/>
    <cellStyle name="Percent 3 5 2 2 12" xfId="12534"/>
    <cellStyle name="Percent 3 5 2 2 12 2" xfId="47752"/>
    <cellStyle name="Percent 3 5 2 2 13" xfId="37740"/>
    <cellStyle name="Percent 3 5 2 2 14" xfId="25141"/>
    <cellStyle name="Percent 3 5 2 2 15" xfId="60354"/>
    <cellStyle name="Percent 3 5 2 2 2" xfId="3256"/>
    <cellStyle name="Percent 3 5 2 2 2 10" xfId="25625"/>
    <cellStyle name="Percent 3 5 2 2 2 11" xfId="61160"/>
    <cellStyle name="Percent 3 5 2 2 2 2" xfId="5056"/>
    <cellStyle name="Percent 3 5 2 2 2 2 2" xfId="17703"/>
    <cellStyle name="Percent 3 5 2 2 2 2 2 2" xfId="52919"/>
    <cellStyle name="Percent 3 5 2 2 2 2 2 3" xfId="30308"/>
    <cellStyle name="Percent 3 5 2 2 2 2 3" xfId="14149"/>
    <cellStyle name="Percent 3 5 2 2 2 2 3 2" xfId="49367"/>
    <cellStyle name="Percent 3 5 2 2 2 2 4" xfId="40322"/>
    <cellStyle name="Percent 3 5 2 2 2 2 5" xfId="26756"/>
    <cellStyle name="Percent 3 5 2 2 2 3" xfId="6526"/>
    <cellStyle name="Percent 3 5 2 2 2 3 2" xfId="19157"/>
    <cellStyle name="Percent 3 5 2 2 2 3 2 2" xfId="54373"/>
    <cellStyle name="Percent 3 5 2 2 2 3 3" xfId="41776"/>
    <cellStyle name="Percent 3 5 2 2 2 3 4" xfId="31762"/>
    <cellStyle name="Percent 3 5 2 2 2 4" xfId="7985"/>
    <cellStyle name="Percent 3 5 2 2 2 4 2" xfId="20611"/>
    <cellStyle name="Percent 3 5 2 2 2 4 2 2" xfId="55827"/>
    <cellStyle name="Percent 3 5 2 2 2 4 3" xfId="43230"/>
    <cellStyle name="Percent 3 5 2 2 2 4 4" xfId="33216"/>
    <cellStyle name="Percent 3 5 2 2 2 5" xfId="9766"/>
    <cellStyle name="Percent 3 5 2 2 2 5 2" xfId="22387"/>
    <cellStyle name="Percent 3 5 2 2 2 5 2 2" xfId="57603"/>
    <cellStyle name="Percent 3 5 2 2 2 5 3" xfId="45006"/>
    <cellStyle name="Percent 3 5 2 2 2 5 4" xfId="34992"/>
    <cellStyle name="Percent 3 5 2 2 2 6" xfId="11560"/>
    <cellStyle name="Percent 3 5 2 2 2 6 2" xfId="24163"/>
    <cellStyle name="Percent 3 5 2 2 2 6 2 2" xfId="59379"/>
    <cellStyle name="Percent 3 5 2 2 2 6 3" xfId="46782"/>
    <cellStyle name="Percent 3 5 2 2 2 6 4" xfId="36768"/>
    <cellStyle name="Percent 3 5 2 2 2 7" xfId="15927"/>
    <cellStyle name="Percent 3 5 2 2 2 7 2" xfId="51143"/>
    <cellStyle name="Percent 3 5 2 2 2 7 3" xfId="28532"/>
    <cellStyle name="Percent 3 5 2 2 2 8" xfId="13018"/>
    <cellStyle name="Percent 3 5 2 2 2 8 2" xfId="48236"/>
    <cellStyle name="Percent 3 5 2 2 2 9" xfId="38546"/>
    <cellStyle name="Percent 3 5 2 2 3" xfId="3585"/>
    <cellStyle name="Percent 3 5 2 2 3 10" xfId="27081"/>
    <cellStyle name="Percent 3 5 2 2 3 11" xfId="61485"/>
    <cellStyle name="Percent 3 5 2 2 3 2" xfId="5381"/>
    <cellStyle name="Percent 3 5 2 2 3 2 2" xfId="18028"/>
    <cellStyle name="Percent 3 5 2 2 3 2 2 2" xfId="53244"/>
    <cellStyle name="Percent 3 5 2 2 3 2 3" xfId="40647"/>
    <cellStyle name="Percent 3 5 2 2 3 2 4" xfId="30633"/>
    <cellStyle name="Percent 3 5 2 2 3 3" xfId="6851"/>
    <cellStyle name="Percent 3 5 2 2 3 3 2" xfId="19482"/>
    <cellStyle name="Percent 3 5 2 2 3 3 2 2" xfId="54698"/>
    <cellStyle name="Percent 3 5 2 2 3 3 3" xfId="42101"/>
    <cellStyle name="Percent 3 5 2 2 3 3 4" xfId="32087"/>
    <cellStyle name="Percent 3 5 2 2 3 4" xfId="8310"/>
    <cellStyle name="Percent 3 5 2 2 3 4 2" xfId="20936"/>
    <cellStyle name="Percent 3 5 2 2 3 4 2 2" xfId="56152"/>
    <cellStyle name="Percent 3 5 2 2 3 4 3" xfId="43555"/>
    <cellStyle name="Percent 3 5 2 2 3 4 4" xfId="33541"/>
    <cellStyle name="Percent 3 5 2 2 3 5" xfId="10091"/>
    <cellStyle name="Percent 3 5 2 2 3 5 2" xfId="22712"/>
    <cellStyle name="Percent 3 5 2 2 3 5 2 2" xfId="57928"/>
    <cellStyle name="Percent 3 5 2 2 3 5 3" xfId="45331"/>
    <cellStyle name="Percent 3 5 2 2 3 5 4" xfId="35317"/>
    <cellStyle name="Percent 3 5 2 2 3 6" xfId="11885"/>
    <cellStyle name="Percent 3 5 2 2 3 6 2" xfId="24488"/>
    <cellStyle name="Percent 3 5 2 2 3 6 2 2" xfId="59704"/>
    <cellStyle name="Percent 3 5 2 2 3 6 3" xfId="47107"/>
    <cellStyle name="Percent 3 5 2 2 3 6 4" xfId="37093"/>
    <cellStyle name="Percent 3 5 2 2 3 7" xfId="16252"/>
    <cellStyle name="Percent 3 5 2 2 3 7 2" xfId="51468"/>
    <cellStyle name="Percent 3 5 2 2 3 7 3" xfId="28857"/>
    <cellStyle name="Percent 3 5 2 2 3 8" xfId="14474"/>
    <cellStyle name="Percent 3 5 2 2 3 8 2" xfId="49692"/>
    <cellStyle name="Percent 3 5 2 2 3 9" xfId="38871"/>
    <cellStyle name="Percent 3 5 2 2 4" xfId="2746"/>
    <cellStyle name="Percent 3 5 2 2 4 10" xfId="26272"/>
    <cellStyle name="Percent 3 5 2 2 4 11" xfId="60676"/>
    <cellStyle name="Percent 3 5 2 2 4 2" xfId="4572"/>
    <cellStyle name="Percent 3 5 2 2 4 2 2" xfId="17219"/>
    <cellStyle name="Percent 3 5 2 2 4 2 2 2" xfId="52435"/>
    <cellStyle name="Percent 3 5 2 2 4 2 3" xfId="39838"/>
    <cellStyle name="Percent 3 5 2 2 4 2 4" xfId="29824"/>
    <cellStyle name="Percent 3 5 2 2 4 3" xfId="6042"/>
    <cellStyle name="Percent 3 5 2 2 4 3 2" xfId="18673"/>
    <cellStyle name="Percent 3 5 2 2 4 3 2 2" xfId="53889"/>
    <cellStyle name="Percent 3 5 2 2 4 3 3" xfId="41292"/>
    <cellStyle name="Percent 3 5 2 2 4 3 4" xfId="31278"/>
    <cellStyle name="Percent 3 5 2 2 4 4" xfId="7501"/>
    <cellStyle name="Percent 3 5 2 2 4 4 2" xfId="20127"/>
    <cellStyle name="Percent 3 5 2 2 4 4 2 2" xfId="55343"/>
    <cellStyle name="Percent 3 5 2 2 4 4 3" xfId="42746"/>
    <cellStyle name="Percent 3 5 2 2 4 4 4" xfId="32732"/>
    <cellStyle name="Percent 3 5 2 2 4 5" xfId="9282"/>
    <cellStyle name="Percent 3 5 2 2 4 5 2" xfId="21903"/>
    <cellStyle name="Percent 3 5 2 2 4 5 2 2" xfId="57119"/>
    <cellStyle name="Percent 3 5 2 2 4 5 3" xfId="44522"/>
    <cellStyle name="Percent 3 5 2 2 4 5 4" xfId="34508"/>
    <cellStyle name="Percent 3 5 2 2 4 6" xfId="11076"/>
    <cellStyle name="Percent 3 5 2 2 4 6 2" xfId="23679"/>
    <cellStyle name="Percent 3 5 2 2 4 6 2 2" xfId="58895"/>
    <cellStyle name="Percent 3 5 2 2 4 6 3" xfId="46298"/>
    <cellStyle name="Percent 3 5 2 2 4 6 4" xfId="36284"/>
    <cellStyle name="Percent 3 5 2 2 4 7" xfId="15443"/>
    <cellStyle name="Percent 3 5 2 2 4 7 2" xfId="50659"/>
    <cellStyle name="Percent 3 5 2 2 4 7 3" xfId="28048"/>
    <cellStyle name="Percent 3 5 2 2 4 8" xfId="13665"/>
    <cellStyle name="Percent 3 5 2 2 4 8 2" xfId="48883"/>
    <cellStyle name="Percent 3 5 2 2 4 9" xfId="38062"/>
    <cellStyle name="Percent 3 5 2 2 5" xfId="3910"/>
    <cellStyle name="Percent 3 5 2 2 5 2" xfId="8633"/>
    <cellStyle name="Percent 3 5 2 2 5 2 2" xfId="21259"/>
    <cellStyle name="Percent 3 5 2 2 5 2 2 2" xfId="56475"/>
    <cellStyle name="Percent 3 5 2 2 5 2 3" xfId="43878"/>
    <cellStyle name="Percent 3 5 2 2 5 2 4" xfId="33864"/>
    <cellStyle name="Percent 3 5 2 2 5 3" xfId="10414"/>
    <cellStyle name="Percent 3 5 2 2 5 3 2" xfId="23035"/>
    <cellStyle name="Percent 3 5 2 2 5 3 2 2" xfId="58251"/>
    <cellStyle name="Percent 3 5 2 2 5 3 3" xfId="45654"/>
    <cellStyle name="Percent 3 5 2 2 5 3 4" xfId="35640"/>
    <cellStyle name="Percent 3 5 2 2 5 4" xfId="12210"/>
    <cellStyle name="Percent 3 5 2 2 5 4 2" xfId="24811"/>
    <cellStyle name="Percent 3 5 2 2 5 4 2 2" xfId="60027"/>
    <cellStyle name="Percent 3 5 2 2 5 4 3" xfId="47430"/>
    <cellStyle name="Percent 3 5 2 2 5 4 4" xfId="37416"/>
    <cellStyle name="Percent 3 5 2 2 5 5" xfId="16575"/>
    <cellStyle name="Percent 3 5 2 2 5 5 2" xfId="51791"/>
    <cellStyle name="Percent 3 5 2 2 5 5 3" xfId="29180"/>
    <cellStyle name="Percent 3 5 2 2 5 6" xfId="14797"/>
    <cellStyle name="Percent 3 5 2 2 5 6 2" xfId="50015"/>
    <cellStyle name="Percent 3 5 2 2 5 7" xfId="39194"/>
    <cellStyle name="Percent 3 5 2 2 5 8" xfId="27404"/>
    <cellStyle name="Percent 3 5 2 2 6" xfId="4250"/>
    <cellStyle name="Percent 3 5 2 2 6 2" xfId="16897"/>
    <cellStyle name="Percent 3 5 2 2 6 2 2" xfId="52113"/>
    <cellStyle name="Percent 3 5 2 2 6 2 3" xfId="29502"/>
    <cellStyle name="Percent 3 5 2 2 6 3" xfId="13343"/>
    <cellStyle name="Percent 3 5 2 2 6 3 2" xfId="48561"/>
    <cellStyle name="Percent 3 5 2 2 6 4" xfId="39516"/>
    <cellStyle name="Percent 3 5 2 2 6 5" xfId="25950"/>
    <cellStyle name="Percent 3 5 2 2 7" xfId="5720"/>
    <cellStyle name="Percent 3 5 2 2 7 2" xfId="18351"/>
    <cellStyle name="Percent 3 5 2 2 7 2 2" xfId="53567"/>
    <cellStyle name="Percent 3 5 2 2 7 3" xfId="40970"/>
    <cellStyle name="Percent 3 5 2 2 7 4" xfId="30956"/>
    <cellStyle name="Percent 3 5 2 2 8" xfId="7179"/>
    <cellStyle name="Percent 3 5 2 2 8 2" xfId="19805"/>
    <cellStyle name="Percent 3 5 2 2 8 2 2" xfId="55021"/>
    <cellStyle name="Percent 3 5 2 2 8 3" xfId="42424"/>
    <cellStyle name="Percent 3 5 2 2 8 4" xfId="32410"/>
    <cellStyle name="Percent 3 5 2 2 9" xfId="8960"/>
    <cellStyle name="Percent 3 5 2 2 9 2" xfId="21581"/>
    <cellStyle name="Percent 3 5 2 2 9 2 2" xfId="56797"/>
    <cellStyle name="Percent 3 5 2 2 9 3" xfId="44200"/>
    <cellStyle name="Percent 3 5 2 2 9 4" xfId="34186"/>
    <cellStyle name="Percent 3 5 2 3" xfId="3097"/>
    <cellStyle name="Percent 3 5 2 3 10" xfId="25469"/>
    <cellStyle name="Percent 3 5 2 3 11" xfId="61004"/>
    <cellStyle name="Percent 3 5 2 3 2" xfId="4900"/>
    <cellStyle name="Percent 3 5 2 3 2 2" xfId="17547"/>
    <cellStyle name="Percent 3 5 2 3 2 2 2" xfId="52763"/>
    <cellStyle name="Percent 3 5 2 3 2 2 3" xfId="30152"/>
    <cellStyle name="Percent 3 5 2 3 2 3" xfId="13993"/>
    <cellStyle name="Percent 3 5 2 3 2 3 2" xfId="49211"/>
    <cellStyle name="Percent 3 5 2 3 2 4" xfId="40166"/>
    <cellStyle name="Percent 3 5 2 3 2 5" xfId="26600"/>
    <cellStyle name="Percent 3 5 2 3 3" xfId="6370"/>
    <cellStyle name="Percent 3 5 2 3 3 2" xfId="19001"/>
    <cellStyle name="Percent 3 5 2 3 3 2 2" xfId="54217"/>
    <cellStyle name="Percent 3 5 2 3 3 3" xfId="41620"/>
    <cellStyle name="Percent 3 5 2 3 3 4" xfId="31606"/>
    <cellStyle name="Percent 3 5 2 3 4" xfId="7829"/>
    <cellStyle name="Percent 3 5 2 3 4 2" xfId="20455"/>
    <cellStyle name="Percent 3 5 2 3 4 2 2" xfId="55671"/>
    <cellStyle name="Percent 3 5 2 3 4 3" xfId="43074"/>
    <cellStyle name="Percent 3 5 2 3 4 4" xfId="33060"/>
    <cellStyle name="Percent 3 5 2 3 5" xfId="9610"/>
    <cellStyle name="Percent 3 5 2 3 5 2" xfId="22231"/>
    <cellStyle name="Percent 3 5 2 3 5 2 2" xfId="57447"/>
    <cellStyle name="Percent 3 5 2 3 5 3" xfId="44850"/>
    <cellStyle name="Percent 3 5 2 3 5 4" xfId="34836"/>
    <cellStyle name="Percent 3 5 2 3 6" xfId="11404"/>
    <cellStyle name="Percent 3 5 2 3 6 2" xfId="24007"/>
    <cellStyle name="Percent 3 5 2 3 6 2 2" xfId="59223"/>
    <cellStyle name="Percent 3 5 2 3 6 3" xfId="46626"/>
    <cellStyle name="Percent 3 5 2 3 6 4" xfId="36612"/>
    <cellStyle name="Percent 3 5 2 3 7" xfId="15771"/>
    <cellStyle name="Percent 3 5 2 3 7 2" xfId="50987"/>
    <cellStyle name="Percent 3 5 2 3 7 3" xfId="28376"/>
    <cellStyle name="Percent 3 5 2 3 8" xfId="12862"/>
    <cellStyle name="Percent 3 5 2 3 8 2" xfId="48080"/>
    <cellStyle name="Percent 3 5 2 3 9" xfId="38390"/>
    <cellStyle name="Percent 3 5 2 4" xfId="2922"/>
    <cellStyle name="Percent 3 5 2 4 10" xfId="25309"/>
    <cellStyle name="Percent 3 5 2 4 11" xfId="60844"/>
    <cellStyle name="Percent 3 5 2 4 2" xfId="4740"/>
    <cellStyle name="Percent 3 5 2 4 2 2" xfId="17387"/>
    <cellStyle name="Percent 3 5 2 4 2 2 2" xfId="52603"/>
    <cellStyle name="Percent 3 5 2 4 2 2 3" xfId="29992"/>
    <cellStyle name="Percent 3 5 2 4 2 3" xfId="13833"/>
    <cellStyle name="Percent 3 5 2 4 2 3 2" xfId="49051"/>
    <cellStyle name="Percent 3 5 2 4 2 4" xfId="40006"/>
    <cellStyle name="Percent 3 5 2 4 2 5" xfId="26440"/>
    <cellStyle name="Percent 3 5 2 4 3" xfId="6210"/>
    <cellStyle name="Percent 3 5 2 4 3 2" xfId="18841"/>
    <cellStyle name="Percent 3 5 2 4 3 2 2" xfId="54057"/>
    <cellStyle name="Percent 3 5 2 4 3 3" xfId="41460"/>
    <cellStyle name="Percent 3 5 2 4 3 4" xfId="31446"/>
    <cellStyle name="Percent 3 5 2 4 4" xfId="7669"/>
    <cellStyle name="Percent 3 5 2 4 4 2" xfId="20295"/>
    <cellStyle name="Percent 3 5 2 4 4 2 2" xfId="55511"/>
    <cellStyle name="Percent 3 5 2 4 4 3" xfId="42914"/>
    <cellStyle name="Percent 3 5 2 4 4 4" xfId="32900"/>
    <cellStyle name="Percent 3 5 2 4 5" xfId="9450"/>
    <cellStyle name="Percent 3 5 2 4 5 2" xfId="22071"/>
    <cellStyle name="Percent 3 5 2 4 5 2 2" xfId="57287"/>
    <cellStyle name="Percent 3 5 2 4 5 3" xfId="44690"/>
    <cellStyle name="Percent 3 5 2 4 5 4" xfId="34676"/>
    <cellStyle name="Percent 3 5 2 4 6" xfId="11244"/>
    <cellStyle name="Percent 3 5 2 4 6 2" xfId="23847"/>
    <cellStyle name="Percent 3 5 2 4 6 2 2" xfId="59063"/>
    <cellStyle name="Percent 3 5 2 4 6 3" xfId="46466"/>
    <cellStyle name="Percent 3 5 2 4 6 4" xfId="36452"/>
    <cellStyle name="Percent 3 5 2 4 7" xfId="15611"/>
    <cellStyle name="Percent 3 5 2 4 7 2" xfId="50827"/>
    <cellStyle name="Percent 3 5 2 4 7 3" xfId="28216"/>
    <cellStyle name="Percent 3 5 2 4 8" xfId="12702"/>
    <cellStyle name="Percent 3 5 2 4 8 2" xfId="47920"/>
    <cellStyle name="Percent 3 5 2 4 9" xfId="38230"/>
    <cellStyle name="Percent 3 5 2 5" xfId="3431"/>
    <cellStyle name="Percent 3 5 2 5 10" xfId="26927"/>
    <cellStyle name="Percent 3 5 2 5 11" xfId="61331"/>
    <cellStyle name="Percent 3 5 2 5 2" xfId="5227"/>
    <cellStyle name="Percent 3 5 2 5 2 2" xfId="17874"/>
    <cellStyle name="Percent 3 5 2 5 2 2 2" xfId="53090"/>
    <cellStyle name="Percent 3 5 2 5 2 3" xfId="40493"/>
    <cellStyle name="Percent 3 5 2 5 2 4" xfId="30479"/>
    <cellStyle name="Percent 3 5 2 5 3" xfId="6697"/>
    <cellStyle name="Percent 3 5 2 5 3 2" xfId="19328"/>
    <cellStyle name="Percent 3 5 2 5 3 2 2" xfId="54544"/>
    <cellStyle name="Percent 3 5 2 5 3 3" xfId="41947"/>
    <cellStyle name="Percent 3 5 2 5 3 4" xfId="31933"/>
    <cellStyle name="Percent 3 5 2 5 4" xfId="8156"/>
    <cellStyle name="Percent 3 5 2 5 4 2" xfId="20782"/>
    <cellStyle name="Percent 3 5 2 5 4 2 2" xfId="55998"/>
    <cellStyle name="Percent 3 5 2 5 4 3" xfId="43401"/>
    <cellStyle name="Percent 3 5 2 5 4 4" xfId="33387"/>
    <cellStyle name="Percent 3 5 2 5 5" xfId="9937"/>
    <cellStyle name="Percent 3 5 2 5 5 2" xfId="22558"/>
    <cellStyle name="Percent 3 5 2 5 5 2 2" xfId="57774"/>
    <cellStyle name="Percent 3 5 2 5 5 3" xfId="45177"/>
    <cellStyle name="Percent 3 5 2 5 5 4" xfId="35163"/>
    <cellStyle name="Percent 3 5 2 5 6" xfId="11731"/>
    <cellStyle name="Percent 3 5 2 5 6 2" xfId="24334"/>
    <cellStyle name="Percent 3 5 2 5 6 2 2" xfId="59550"/>
    <cellStyle name="Percent 3 5 2 5 6 3" xfId="46953"/>
    <cellStyle name="Percent 3 5 2 5 6 4" xfId="36939"/>
    <cellStyle name="Percent 3 5 2 5 7" xfId="16098"/>
    <cellStyle name="Percent 3 5 2 5 7 2" xfId="51314"/>
    <cellStyle name="Percent 3 5 2 5 7 3" xfId="28703"/>
    <cellStyle name="Percent 3 5 2 5 8" xfId="14320"/>
    <cellStyle name="Percent 3 5 2 5 8 2" xfId="49538"/>
    <cellStyle name="Percent 3 5 2 5 9" xfId="38717"/>
    <cellStyle name="Percent 3 5 2 6" xfId="2591"/>
    <cellStyle name="Percent 3 5 2 6 10" xfId="26118"/>
    <cellStyle name="Percent 3 5 2 6 11" xfId="60522"/>
    <cellStyle name="Percent 3 5 2 6 2" xfId="4418"/>
    <cellStyle name="Percent 3 5 2 6 2 2" xfId="17065"/>
    <cellStyle name="Percent 3 5 2 6 2 2 2" xfId="52281"/>
    <cellStyle name="Percent 3 5 2 6 2 3" xfId="39684"/>
    <cellStyle name="Percent 3 5 2 6 2 4" xfId="29670"/>
    <cellStyle name="Percent 3 5 2 6 3" xfId="5888"/>
    <cellStyle name="Percent 3 5 2 6 3 2" xfId="18519"/>
    <cellStyle name="Percent 3 5 2 6 3 2 2" xfId="53735"/>
    <cellStyle name="Percent 3 5 2 6 3 3" xfId="41138"/>
    <cellStyle name="Percent 3 5 2 6 3 4" xfId="31124"/>
    <cellStyle name="Percent 3 5 2 6 4" xfId="7347"/>
    <cellStyle name="Percent 3 5 2 6 4 2" xfId="19973"/>
    <cellStyle name="Percent 3 5 2 6 4 2 2" xfId="55189"/>
    <cellStyle name="Percent 3 5 2 6 4 3" xfId="42592"/>
    <cellStyle name="Percent 3 5 2 6 4 4" xfId="32578"/>
    <cellStyle name="Percent 3 5 2 6 5" xfId="9128"/>
    <cellStyle name="Percent 3 5 2 6 5 2" xfId="21749"/>
    <cellStyle name="Percent 3 5 2 6 5 2 2" xfId="56965"/>
    <cellStyle name="Percent 3 5 2 6 5 3" xfId="44368"/>
    <cellStyle name="Percent 3 5 2 6 5 4" xfId="34354"/>
    <cellStyle name="Percent 3 5 2 6 6" xfId="10922"/>
    <cellStyle name="Percent 3 5 2 6 6 2" xfId="23525"/>
    <cellStyle name="Percent 3 5 2 6 6 2 2" xfId="58741"/>
    <cellStyle name="Percent 3 5 2 6 6 3" xfId="46144"/>
    <cellStyle name="Percent 3 5 2 6 6 4" xfId="36130"/>
    <cellStyle name="Percent 3 5 2 6 7" xfId="15289"/>
    <cellStyle name="Percent 3 5 2 6 7 2" xfId="50505"/>
    <cellStyle name="Percent 3 5 2 6 7 3" xfId="27894"/>
    <cellStyle name="Percent 3 5 2 6 8" xfId="13511"/>
    <cellStyle name="Percent 3 5 2 6 8 2" xfId="48729"/>
    <cellStyle name="Percent 3 5 2 6 9" xfId="37908"/>
    <cellStyle name="Percent 3 5 2 7" xfId="3755"/>
    <cellStyle name="Percent 3 5 2 7 2" xfId="8479"/>
    <cellStyle name="Percent 3 5 2 7 2 2" xfId="21105"/>
    <cellStyle name="Percent 3 5 2 7 2 2 2" xfId="56321"/>
    <cellStyle name="Percent 3 5 2 7 2 3" xfId="43724"/>
    <cellStyle name="Percent 3 5 2 7 2 4" xfId="33710"/>
    <cellStyle name="Percent 3 5 2 7 3" xfId="10260"/>
    <cellStyle name="Percent 3 5 2 7 3 2" xfId="22881"/>
    <cellStyle name="Percent 3 5 2 7 3 2 2" xfId="58097"/>
    <cellStyle name="Percent 3 5 2 7 3 3" xfId="45500"/>
    <cellStyle name="Percent 3 5 2 7 3 4" xfId="35486"/>
    <cellStyle name="Percent 3 5 2 7 4" xfId="12056"/>
    <cellStyle name="Percent 3 5 2 7 4 2" xfId="24657"/>
    <cellStyle name="Percent 3 5 2 7 4 2 2" xfId="59873"/>
    <cellStyle name="Percent 3 5 2 7 4 3" xfId="47276"/>
    <cellStyle name="Percent 3 5 2 7 4 4" xfId="37262"/>
    <cellStyle name="Percent 3 5 2 7 5" xfId="16421"/>
    <cellStyle name="Percent 3 5 2 7 5 2" xfId="51637"/>
    <cellStyle name="Percent 3 5 2 7 5 3" xfId="29026"/>
    <cellStyle name="Percent 3 5 2 7 6" xfId="14643"/>
    <cellStyle name="Percent 3 5 2 7 6 2" xfId="49861"/>
    <cellStyle name="Percent 3 5 2 7 7" xfId="39040"/>
    <cellStyle name="Percent 3 5 2 7 8" xfId="27250"/>
    <cellStyle name="Percent 3 5 2 8" xfId="4093"/>
    <cellStyle name="Percent 3 5 2 8 2" xfId="16743"/>
    <cellStyle name="Percent 3 5 2 8 2 2" xfId="51959"/>
    <cellStyle name="Percent 3 5 2 8 2 3" xfId="29348"/>
    <cellStyle name="Percent 3 5 2 8 3" xfId="13189"/>
    <cellStyle name="Percent 3 5 2 8 3 2" xfId="48407"/>
    <cellStyle name="Percent 3 5 2 8 4" xfId="39362"/>
    <cellStyle name="Percent 3 5 2 8 5" xfId="25796"/>
    <cellStyle name="Percent 3 5 2 9" xfId="5566"/>
    <cellStyle name="Percent 3 5 2 9 2" xfId="18197"/>
    <cellStyle name="Percent 3 5 2 9 2 2" xfId="53413"/>
    <cellStyle name="Percent 3 5 2 9 3" xfId="40816"/>
    <cellStyle name="Percent 3 5 2 9 4" xfId="30802"/>
    <cellStyle name="Percent 3 5 3" xfId="2335"/>
    <cellStyle name="Percent 3 5 3 10" xfId="10758"/>
    <cellStyle name="Percent 3 5 3 10 2" xfId="23369"/>
    <cellStyle name="Percent 3 5 3 10 2 2" xfId="58585"/>
    <cellStyle name="Percent 3 5 3 10 3" xfId="45988"/>
    <cellStyle name="Percent 3 5 3 10 4" xfId="35974"/>
    <cellStyle name="Percent 3 5 3 11" xfId="15047"/>
    <cellStyle name="Percent 3 5 3 11 2" xfId="50263"/>
    <cellStyle name="Percent 3 5 3 11 3" xfId="27652"/>
    <cellStyle name="Percent 3 5 3 12" xfId="12460"/>
    <cellStyle name="Percent 3 5 3 12 2" xfId="47678"/>
    <cellStyle name="Percent 3 5 3 13" xfId="37666"/>
    <cellStyle name="Percent 3 5 3 14" xfId="25067"/>
    <cellStyle name="Percent 3 5 3 15" xfId="60280"/>
    <cellStyle name="Percent 3 5 3 2" xfId="3182"/>
    <cellStyle name="Percent 3 5 3 2 10" xfId="25551"/>
    <cellStyle name="Percent 3 5 3 2 11" xfId="61086"/>
    <cellStyle name="Percent 3 5 3 2 2" xfId="4982"/>
    <cellStyle name="Percent 3 5 3 2 2 2" xfId="17629"/>
    <cellStyle name="Percent 3 5 3 2 2 2 2" xfId="52845"/>
    <cellStyle name="Percent 3 5 3 2 2 2 3" xfId="30234"/>
    <cellStyle name="Percent 3 5 3 2 2 3" xfId="14075"/>
    <cellStyle name="Percent 3 5 3 2 2 3 2" xfId="49293"/>
    <cellStyle name="Percent 3 5 3 2 2 4" xfId="40248"/>
    <cellStyle name="Percent 3 5 3 2 2 5" xfId="26682"/>
    <cellStyle name="Percent 3 5 3 2 3" xfId="6452"/>
    <cellStyle name="Percent 3 5 3 2 3 2" xfId="19083"/>
    <cellStyle name="Percent 3 5 3 2 3 2 2" xfId="54299"/>
    <cellStyle name="Percent 3 5 3 2 3 3" xfId="41702"/>
    <cellStyle name="Percent 3 5 3 2 3 4" xfId="31688"/>
    <cellStyle name="Percent 3 5 3 2 4" xfId="7911"/>
    <cellStyle name="Percent 3 5 3 2 4 2" xfId="20537"/>
    <cellStyle name="Percent 3 5 3 2 4 2 2" xfId="55753"/>
    <cellStyle name="Percent 3 5 3 2 4 3" xfId="43156"/>
    <cellStyle name="Percent 3 5 3 2 4 4" xfId="33142"/>
    <cellStyle name="Percent 3 5 3 2 5" xfId="9692"/>
    <cellStyle name="Percent 3 5 3 2 5 2" xfId="22313"/>
    <cellStyle name="Percent 3 5 3 2 5 2 2" xfId="57529"/>
    <cellStyle name="Percent 3 5 3 2 5 3" xfId="44932"/>
    <cellStyle name="Percent 3 5 3 2 5 4" xfId="34918"/>
    <cellStyle name="Percent 3 5 3 2 6" xfId="11486"/>
    <cellStyle name="Percent 3 5 3 2 6 2" xfId="24089"/>
    <cellStyle name="Percent 3 5 3 2 6 2 2" xfId="59305"/>
    <cellStyle name="Percent 3 5 3 2 6 3" xfId="46708"/>
    <cellStyle name="Percent 3 5 3 2 6 4" xfId="36694"/>
    <cellStyle name="Percent 3 5 3 2 7" xfId="15853"/>
    <cellStyle name="Percent 3 5 3 2 7 2" xfId="51069"/>
    <cellStyle name="Percent 3 5 3 2 7 3" xfId="28458"/>
    <cellStyle name="Percent 3 5 3 2 8" xfId="12944"/>
    <cellStyle name="Percent 3 5 3 2 8 2" xfId="48162"/>
    <cellStyle name="Percent 3 5 3 2 9" xfId="38472"/>
    <cellStyle name="Percent 3 5 3 3" xfId="3511"/>
    <cellStyle name="Percent 3 5 3 3 10" xfId="27007"/>
    <cellStyle name="Percent 3 5 3 3 11" xfId="61411"/>
    <cellStyle name="Percent 3 5 3 3 2" xfId="5307"/>
    <cellStyle name="Percent 3 5 3 3 2 2" xfId="17954"/>
    <cellStyle name="Percent 3 5 3 3 2 2 2" xfId="53170"/>
    <cellStyle name="Percent 3 5 3 3 2 3" xfId="40573"/>
    <cellStyle name="Percent 3 5 3 3 2 4" xfId="30559"/>
    <cellStyle name="Percent 3 5 3 3 3" xfId="6777"/>
    <cellStyle name="Percent 3 5 3 3 3 2" xfId="19408"/>
    <cellStyle name="Percent 3 5 3 3 3 2 2" xfId="54624"/>
    <cellStyle name="Percent 3 5 3 3 3 3" xfId="42027"/>
    <cellStyle name="Percent 3 5 3 3 3 4" xfId="32013"/>
    <cellStyle name="Percent 3 5 3 3 4" xfId="8236"/>
    <cellStyle name="Percent 3 5 3 3 4 2" xfId="20862"/>
    <cellStyle name="Percent 3 5 3 3 4 2 2" xfId="56078"/>
    <cellStyle name="Percent 3 5 3 3 4 3" xfId="43481"/>
    <cellStyle name="Percent 3 5 3 3 4 4" xfId="33467"/>
    <cellStyle name="Percent 3 5 3 3 5" xfId="10017"/>
    <cellStyle name="Percent 3 5 3 3 5 2" xfId="22638"/>
    <cellStyle name="Percent 3 5 3 3 5 2 2" xfId="57854"/>
    <cellStyle name="Percent 3 5 3 3 5 3" xfId="45257"/>
    <cellStyle name="Percent 3 5 3 3 5 4" xfId="35243"/>
    <cellStyle name="Percent 3 5 3 3 6" xfId="11811"/>
    <cellStyle name="Percent 3 5 3 3 6 2" xfId="24414"/>
    <cellStyle name="Percent 3 5 3 3 6 2 2" xfId="59630"/>
    <cellStyle name="Percent 3 5 3 3 6 3" xfId="47033"/>
    <cellStyle name="Percent 3 5 3 3 6 4" xfId="37019"/>
    <cellStyle name="Percent 3 5 3 3 7" xfId="16178"/>
    <cellStyle name="Percent 3 5 3 3 7 2" xfId="51394"/>
    <cellStyle name="Percent 3 5 3 3 7 3" xfId="28783"/>
    <cellStyle name="Percent 3 5 3 3 8" xfId="14400"/>
    <cellStyle name="Percent 3 5 3 3 8 2" xfId="49618"/>
    <cellStyle name="Percent 3 5 3 3 9" xfId="38797"/>
    <cellStyle name="Percent 3 5 3 4" xfId="2672"/>
    <cellStyle name="Percent 3 5 3 4 10" xfId="26198"/>
    <cellStyle name="Percent 3 5 3 4 11" xfId="60602"/>
    <cellStyle name="Percent 3 5 3 4 2" xfId="4498"/>
    <cellStyle name="Percent 3 5 3 4 2 2" xfId="17145"/>
    <cellStyle name="Percent 3 5 3 4 2 2 2" xfId="52361"/>
    <cellStyle name="Percent 3 5 3 4 2 3" xfId="39764"/>
    <cellStyle name="Percent 3 5 3 4 2 4" xfId="29750"/>
    <cellStyle name="Percent 3 5 3 4 3" xfId="5968"/>
    <cellStyle name="Percent 3 5 3 4 3 2" xfId="18599"/>
    <cellStyle name="Percent 3 5 3 4 3 2 2" xfId="53815"/>
    <cellStyle name="Percent 3 5 3 4 3 3" xfId="41218"/>
    <cellStyle name="Percent 3 5 3 4 3 4" xfId="31204"/>
    <cellStyle name="Percent 3 5 3 4 4" xfId="7427"/>
    <cellStyle name="Percent 3 5 3 4 4 2" xfId="20053"/>
    <cellStyle name="Percent 3 5 3 4 4 2 2" xfId="55269"/>
    <cellStyle name="Percent 3 5 3 4 4 3" xfId="42672"/>
    <cellStyle name="Percent 3 5 3 4 4 4" xfId="32658"/>
    <cellStyle name="Percent 3 5 3 4 5" xfId="9208"/>
    <cellStyle name="Percent 3 5 3 4 5 2" xfId="21829"/>
    <cellStyle name="Percent 3 5 3 4 5 2 2" xfId="57045"/>
    <cellStyle name="Percent 3 5 3 4 5 3" xfId="44448"/>
    <cellStyle name="Percent 3 5 3 4 5 4" xfId="34434"/>
    <cellStyle name="Percent 3 5 3 4 6" xfId="11002"/>
    <cellStyle name="Percent 3 5 3 4 6 2" xfId="23605"/>
    <cellStyle name="Percent 3 5 3 4 6 2 2" xfId="58821"/>
    <cellStyle name="Percent 3 5 3 4 6 3" xfId="46224"/>
    <cellStyle name="Percent 3 5 3 4 6 4" xfId="36210"/>
    <cellStyle name="Percent 3 5 3 4 7" xfId="15369"/>
    <cellStyle name="Percent 3 5 3 4 7 2" xfId="50585"/>
    <cellStyle name="Percent 3 5 3 4 7 3" xfId="27974"/>
    <cellStyle name="Percent 3 5 3 4 8" xfId="13591"/>
    <cellStyle name="Percent 3 5 3 4 8 2" xfId="48809"/>
    <cellStyle name="Percent 3 5 3 4 9" xfId="37988"/>
    <cellStyle name="Percent 3 5 3 5" xfId="3836"/>
    <cellStyle name="Percent 3 5 3 5 2" xfId="8559"/>
    <cellStyle name="Percent 3 5 3 5 2 2" xfId="21185"/>
    <cellStyle name="Percent 3 5 3 5 2 2 2" xfId="56401"/>
    <cellStyle name="Percent 3 5 3 5 2 3" xfId="43804"/>
    <cellStyle name="Percent 3 5 3 5 2 4" xfId="33790"/>
    <cellStyle name="Percent 3 5 3 5 3" xfId="10340"/>
    <cellStyle name="Percent 3 5 3 5 3 2" xfId="22961"/>
    <cellStyle name="Percent 3 5 3 5 3 2 2" xfId="58177"/>
    <cellStyle name="Percent 3 5 3 5 3 3" xfId="45580"/>
    <cellStyle name="Percent 3 5 3 5 3 4" xfId="35566"/>
    <cellStyle name="Percent 3 5 3 5 4" xfId="12136"/>
    <cellStyle name="Percent 3 5 3 5 4 2" xfId="24737"/>
    <cellStyle name="Percent 3 5 3 5 4 2 2" xfId="59953"/>
    <cellStyle name="Percent 3 5 3 5 4 3" xfId="47356"/>
    <cellStyle name="Percent 3 5 3 5 4 4" xfId="37342"/>
    <cellStyle name="Percent 3 5 3 5 5" xfId="16501"/>
    <cellStyle name="Percent 3 5 3 5 5 2" xfId="51717"/>
    <cellStyle name="Percent 3 5 3 5 5 3" xfId="29106"/>
    <cellStyle name="Percent 3 5 3 5 6" xfId="14723"/>
    <cellStyle name="Percent 3 5 3 5 6 2" xfId="49941"/>
    <cellStyle name="Percent 3 5 3 5 7" xfId="39120"/>
    <cellStyle name="Percent 3 5 3 5 8" xfId="27330"/>
    <cellStyle name="Percent 3 5 3 6" xfId="4176"/>
    <cellStyle name="Percent 3 5 3 6 2" xfId="16823"/>
    <cellStyle name="Percent 3 5 3 6 2 2" xfId="52039"/>
    <cellStyle name="Percent 3 5 3 6 2 3" xfId="29428"/>
    <cellStyle name="Percent 3 5 3 6 3" xfId="13269"/>
    <cellStyle name="Percent 3 5 3 6 3 2" xfId="48487"/>
    <cellStyle name="Percent 3 5 3 6 4" xfId="39442"/>
    <cellStyle name="Percent 3 5 3 6 5" xfId="25876"/>
    <cellStyle name="Percent 3 5 3 7" xfId="5646"/>
    <cellStyle name="Percent 3 5 3 7 2" xfId="18277"/>
    <cellStyle name="Percent 3 5 3 7 2 2" xfId="53493"/>
    <cellStyle name="Percent 3 5 3 7 3" xfId="40896"/>
    <cellStyle name="Percent 3 5 3 7 4" xfId="30882"/>
    <cellStyle name="Percent 3 5 3 8" xfId="7105"/>
    <cellStyle name="Percent 3 5 3 8 2" xfId="19731"/>
    <cellStyle name="Percent 3 5 3 8 2 2" xfId="54947"/>
    <cellStyle name="Percent 3 5 3 8 3" xfId="42350"/>
    <cellStyle name="Percent 3 5 3 8 4" xfId="32336"/>
    <cellStyle name="Percent 3 5 3 9" xfId="8886"/>
    <cellStyle name="Percent 3 5 3 9 2" xfId="21507"/>
    <cellStyle name="Percent 3 5 3 9 2 2" xfId="56723"/>
    <cellStyle name="Percent 3 5 3 9 3" xfId="44126"/>
    <cellStyle name="Percent 3 5 3 9 4" xfId="34112"/>
    <cellStyle name="Percent 3 5 4" xfId="3019"/>
    <cellStyle name="Percent 3 5 4 10" xfId="25394"/>
    <cellStyle name="Percent 3 5 4 11" xfId="60929"/>
    <cellStyle name="Percent 3 5 4 2" xfId="4825"/>
    <cellStyle name="Percent 3 5 4 2 2" xfId="17472"/>
    <cellStyle name="Percent 3 5 4 2 2 2" xfId="52688"/>
    <cellStyle name="Percent 3 5 4 2 2 3" xfId="30077"/>
    <cellStyle name="Percent 3 5 4 2 3" xfId="13918"/>
    <cellStyle name="Percent 3 5 4 2 3 2" xfId="49136"/>
    <cellStyle name="Percent 3 5 4 2 4" xfId="40091"/>
    <cellStyle name="Percent 3 5 4 2 5" xfId="26525"/>
    <cellStyle name="Percent 3 5 4 3" xfId="6295"/>
    <cellStyle name="Percent 3 5 4 3 2" xfId="18926"/>
    <cellStyle name="Percent 3 5 4 3 2 2" xfId="54142"/>
    <cellStyle name="Percent 3 5 4 3 3" xfId="41545"/>
    <cellStyle name="Percent 3 5 4 3 4" xfId="31531"/>
    <cellStyle name="Percent 3 5 4 4" xfId="7754"/>
    <cellStyle name="Percent 3 5 4 4 2" xfId="20380"/>
    <cellStyle name="Percent 3 5 4 4 2 2" xfId="55596"/>
    <cellStyle name="Percent 3 5 4 4 3" xfId="42999"/>
    <cellStyle name="Percent 3 5 4 4 4" xfId="32985"/>
    <cellStyle name="Percent 3 5 4 5" xfId="9535"/>
    <cellStyle name="Percent 3 5 4 5 2" xfId="22156"/>
    <cellStyle name="Percent 3 5 4 5 2 2" xfId="57372"/>
    <cellStyle name="Percent 3 5 4 5 3" xfId="44775"/>
    <cellStyle name="Percent 3 5 4 5 4" xfId="34761"/>
    <cellStyle name="Percent 3 5 4 6" xfId="11329"/>
    <cellStyle name="Percent 3 5 4 6 2" xfId="23932"/>
    <cellStyle name="Percent 3 5 4 6 2 2" xfId="59148"/>
    <cellStyle name="Percent 3 5 4 6 3" xfId="46551"/>
    <cellStyle name="Percent 3 5 4 6 4" xfId="36537"/>
    <cellStyle name="Percent 3 5 4 7" xfId="15696"/>
    <cellStyle name="Percent 3 5 4 7 2" xfId="50912"/>
    <cellStyle name="Percent 3 5 4 7 3" xfId="28301"/>
    <cellStyle name="Percent 3 5 4 8" xfId="12787"/>
    <cellStyle name="Percent 3 5 4 8 2" xfId="48005"/>
    <cellStyle name="Percent 3 5 4 9" xfId="38315"/>
    <cellStyle name="Percent 3 5 5" xfId="2849"/>
    <cellStyle name="Percent 3 5 5 10" xfId="25237"/>
    <cellStyle name="Percent 3 5 5 11" xfId="60772"/>
    <cellStyle name="Percent 3 5 5 2" xfId="4668"/>
    <cellStyle name="Percent 3 5 5 2 2" xfId="17315"/>
    <cellStyle name="Percent 3 5 5 2 2 2" xfId="52531"/>
    <cellStyle name="Percent 3 5 5 2 2 3" xfId="29920"/>
    <cellStyle name="Percent 3 5 5 2 3" xfId="13761"/>
    <cellStyle name="Percent 3 5 5 2 3 2" xfId="48979"/>
    <cellStyle name="Percent 3 5 5 2 4" xfId="39934"/>
    <cellStyle name="Percent 3 5 5 2 5" xfId="26368"/>
    <cellStyle name="Percent 3 5 5 3" xfId="6138"/>
    <cellStyle name="Percent 3 5 5 3 2" xfId="18769"/>
    <cellStyle name="Percent 3 5 5 3 2 2" xfId="53985"/>
    <cellStyle name="Percent 3 5 5 3 3" xfId="41388"/>
    <cellStyle name="Percent 3 5 5 3 4" xfId="31374"/>
    <cellStyle name="Percent 3 5 5 4" xfId="7597"/>
    <cellStyle name="Percent 3 5 5 4 2" xfId="20223"/>
    <cellStyle name="Percent 3 5 5 4 2 2" xfId="55439"/>
    <cellStyle name="Percent 3 5 5 4 3" xfId="42842"/>
    <cellStyle name="Percent 3 5 5 4 4" xfId="32828"/>
    <cellStyle name="Percent 3 5 5 5" xfId="9378"/>
    <cellStyle name="Percent 3 5 5 5 2" xfId="21999"/>
    <cellStyle name="Percent 3 5 5 5 2 2" xfId="57215"/>
    <cellStyle name="Percent 3 5 5 5 3" xfId="44618"/>
    <cellStyle name="Percent 3 5 5 5 4" xfId="34604"/>
    <cellStyle name="Percent 3 5 5 6" xfId="11172"/>
    <cellStyle name="Percent 3 5 5 6 2" xfId="23775"/>
    <cellStyle name="Percent 3 5 5 6 2 2" xfId="58991"/>
    <cellStyle name="Percent 3 5 5 6 3" xfId="46394"/>
    <cellStyle name="Percent 3 5 5 6 4" xfId="36380"/>
    <cellStyle name="Percent 3 5 5 7" xfId="15539"/>
    <cellStyle name="Percent 3 5 5 7 2" xfId="50755"/>
    <cellStyle name="Percent 3 5 5 7 3" xfId="28144"/>
    <cellStyle name="Percent 3 5 5 8" xfId="12630"/>
    <cellStyle name="Percent 3 5 5 8 2" xfId="47848"/>
    <cellStyle name="Percent 3 5 5 9" xfId="38158"/>
    <cellStyle name="Percent 3 5 6" xfId="3359"/>
    <cellStyle name="Percent 3 5 6 10" xfId="26855"/>
    <cellStyle name="Percent 3 5 6 11" xfId="61259"/>
    <cellStyle name="Percent 3 5 6 2" xfId="5155"/>
    <cellStyle name="Percent 3 5 6 2 2" xfId="17802"/>
    <cellStyle name="Percent 3 5 6 2 2 2" xfId="53018"/>
    <cellStyle name="Percent 3 5 6 2 3" xfId="40421"/>
    <cellStyle name="Percent 3 5 6 2 4" xfId="30407"/>
    <cellStyle name="Percent 3 5 6 3" xfId="6625"/>
    <cellStyle name="Percent 3 5 6 3 2" xfId="19256"/>
    <cellStyle name="Percent 3 5 6 3 2 2" xfId="54472"/>
    <cellStyle name="Percent 3 5 6 3 3" xfId="41875"/>
    <cellStyle name="Percent 3 5 6 3 4" xfId="31861"/>
    <cellStyle name="Percent 3 5 6 4" xfId="8084"/>
    <cellStyle name="Percent 3 5 6 4 2" xfId="20710"/>
    <cellStyle name="Percent 3 5 6 4 2 2" xfId="55926"/>
    <cellStyle name="Percent 3 5 6 4 3" xfId="43329"/>
    <cellStyle name="Percent 3 5 6 4 4" xfId="33315"/>
    <cellStyle name="Percent 3 5 6 5" xfId="9865"/>
    <cellStyle name="Percent 3 5 6 5 2" xfId="22486"/>
    <cellStyle name="Percent 3 5 6 5 2 2" xfId="57702"/>
    <cellStyle name="Percent 3 5 6 5 3" xfId="45105"/>
    <cellStyle name="Percent 3 5 6 5 4" xfId="35091"/>
    <cellStyle name="Percent 3 5 6 6" xfId="11659"/>
    <cellStyle name="Percent 3 5 6 6 2" xfId="24262"/>
    <cellStyle name="Percent 3 5 6 6 2 2" xfId="59478"/>
    <cellStyle name="Percent 3 5 6 6 3" xfId="46881"/>
    <cellStyle name="Percent 3 5 6 6 4" xfId="36867"/>
    <cellStyle name="Percent 3 5 6 7" xfId="16026"/>
    <cellStyle name="Percent 3 5 6 7 2" xfId="51242"/>
    <cellStyle name="Percent 3 5 6 7 3" xfId="28631"/>
    <cellStyle name="Percent 3 5 6 8" xfId="14248"/>
    <cellStyle name="Percent 3 5 6 8 2" xfId="49466"/>
    <cellStyle name="Percent 3 5 6 9" xfId="38645"/>
    <cellStyle name="Percent 3 5 7" xfId="2519"/>
    <cellStyle name="Percent 3 5 7 10" xfId="26046"/>
    <cellStyle name="Percent 3 5 7 11" xfId="60450"/>
    <cellStyle name="Percent 3 5 7 2" xfId="4346"/>
    <cellStyle name="Percent 3 5 7 2 2" xfId="16993"/>
    <cellStyle name="Percent 3 5 7 2 2 2" xfId="52209"/>
    <cellStyle name="Percent 3 5 7 2 3" xfId="39612"/>
    <cellStyle name="Percent 3 5 7 2 4" xfId="29598"/>
    <cellStyle name="Percent 3 5 7 3" xfId="5816"/>
    <cellStyle name="Percent 3 5 7 3 2" xfId="18447"/>
    <cellStyle name="Percent 3 5 7 3 2 2" xfId="53663"/>
    <cellStyle name="Percent 3 5 7 3 3" xfId="41066"/>
    <cellStyle name="Percent 3 5 7 3 4" xfId="31052"/>
    <cellStyle name="Percent 3 5 7 4" xfId="7275"/>
    <cellStyle name="Percent 3 5 7 4 2" xfId="19901"/>
    <cellStyle name="Percent 3 5 7 4 2 2" xfId="55117"/>
    <cellStyle name="Percent 3 5 7 4 3" xfId="42520"/>
    <cellStyle name="Percent 3 5 7 4 4" xfId="32506"/>
    <cellStyle name="Percent 3 5 7 5" xfId="9056"/>
    <cellStyle name="Percent 3 5 7 5 2" xfId="21677"/>
    <cellStyle name="Percent 3 5 7 5 2 2" xfId="56893"/>
    <cellStyle name="Percent 3 5 7 5 3" xfId="44296"/>
    <cellStyle name="Percent 3 5 7 5 4" xfId="34282"/>
    <cellStyle name="Percent 3 5 7 6" xfId="10850"/>
    <cellStyle name="Percent 3 5 7 6 2" xfId="23453"/>
    <cellStyle name="Percent 3 5 7 6 2 2" xfId="58669"/>
    <cellStyle name="Percent 3 5 7 6 3" xfId="46072"/>
    <cellStyle name="Percent 3 5 7 6 4" xfId="36058"/>
    <cellStyle name="Percent 3 5 7 7" xfId="15217"/>
    <cellStyle name="Percent 3 5 7 7 2" xfId="50433"/>
    <cellStyle name="Percent 3 5 7 7 3" xfId="27822"/>
    <cellStyle name="Percent 3 5 7 8" xfId="13439"/>
    <cellStyle name="Percent 3 5 7 8 2" xfId="48657"/>
    <cellStyle name="Percent 3 5 7 9" xfId="37836"/>
    <cellStyle name="Percent 3 5 8" xfId="3683"/>
    <cellStyle name="Percent 3 5 8 2" xfId="8407"/>
    <cellStyle name="Percent 3 5 8 2 2" xfId="21033"/>
    <cellStyle name="Percent 3 5 8 2 2 2" xfId="56249"/>
    <cellStyle name="Percent 3 5 8 2 3" xfId="43652"/>
    <cellStyle name="Percent 3 5 8 2 4" xfId="33638"/>
    <cellStyle name="Percent 3 5 8 3" xfId="10188"/>
    <cellStyle name="Percent 3 5 8 3 2" xfId="22809"/>
    <cellStyle name="Percent 3 5 8 3 2 2" xfId="58025"/>
    <cellStyle name="Percent 3 5 8 3 3" xfId="45428"/>
    <cellStyle name="Percent 3 5 8 3 4" xfId="35414"/>
    <cellStyle name="Percent 3 5 8 4" xfId="11984"/>
    <cellStyle name="Percent 3 5 8 4 2" xfId="24585"/>
    <cellStyle name="Percent 3 5 8 4 2 2" xfId="59801"/>
    <cellStyle name="Percent 3 5 8 4 3" xfId="47204"/>
    <cellStyle name="Percent 3 5 8 4 4" xfId="37190"/>
    <cellStyle name="Percent 3 5 8 5" xfId="16349"/>
    <cellStyle name="Percent 3 5 8 5 2" xfId="51565"/>
    <cellStyle name="Percent 3 5 8 5 3" xfId="28954"/>
    <cellStyle name="Percent 3 5 8 6" xfId="14571"/>
    <cellStyle name="Percent 3 5 8 6 2" xfId="49789"/>
    <cellStyle name="Percent 3 5 8 7" xfId="38968"/>
    <cellStyle name="Percent 3 5 8 8" xfId="27178"/>
    <cellStyle name="Percent 3 5 9" xfId="4015"/>
    <cellStyle name="Percent 3 5 9 2" xfId="16671"/>
    <cellStyle name="Percent 3 5 9 2 2" xfId="51887"/>
    <cellStyle name="Percent 3 5 9 2 3" xfId="29276"/>
    <cellStyle name="Percent 3 5 9 3" xfId="13117"/>
    <cellStyle name="Percent 3 5 9 3 2" xfId="48335"/>
    <cellStyle name="Percent 3 5 9 4" xfId="39290"/>
    <cellStyle name="Percent 3 5 9 5" xfId="25724"/>
    <cellStyle name="Percent 4" xfId="53"/>
    <cellStyle name="Percent 4 2" xfId="755"/>
    <cellStyle name="Percent 4 2 10" xfId="5495"/>
    <cellStyle name="Percent 4 2 10 2" xfId="18126"/>
    <cellStyle name="Percent 4 2 10 2 2" xfId="53342"/>
    <cellStyle name="Percent 4 2 10 3" xfId="40745"/>
    <cellStyle name="Percent 4 2 10 4" xfId="30731"/>
    <cellStyle name="Percent 4 2 11" xfId="6951"/>
    <cellStyle name="Percent 4 2 11 2" xfId="19580"/>
    <cellStyle name="Percent 4 2 11 2 2" xfId="54796"/>
    <cellStyle name="Percent 4 2 11 3" xfId="42199"/>
    <cellStyle name="Percent 4 2 11 4" xfId="32185"/>
    <cellStyle name="Percent 4 2 12" xfId="8733"/>
    <cellStyle name="Percent 4 2 12 2" xfId="21356"/>
    <cellStyle name="Percent 4 2 12 2 2" xfId="56572"/>
    <cellStyle name="Percent 4 2 12 3" xfId="43975"/>
    <cellStyle name="Percent 4 2 12 4" xfId="33961"/>
    <cellStyle name="Percent 4 2 13" xfId="10759"/>
    <cellStyle name="Percent 4 2 13 2" xfId="23370"/>
    <cellStyle name="Percent 4 2 13 2 2" xfId="58586"/>
    <cellStyle name="Percent 4 2 13 3" xfId="45989"/>
    <cellStyle name="Percent 4 2 13 4" xfId="35975"/>
    <cellStyle name="Percent 4 2 14" xfId="14895"/>
    <cellStyle name="Percent 4 2 14 2" xfId="50112"/>
    <cellStyle name="Percent 4 2 14 3" xfId="27501"/>
    <cellStyle name="Percent 4 2 15" xfId="12309"/>
    <cellStyle name="Percent 4 2 15 2" xfId="47527"/>
    <cellStyle name="Percent 4 2 16" xfId="37514"/>
    <cellStyle name="Percent 4 2 17" xfId="24916"/>
    <cellStyle name="Percent 4 2 18" xfId="60129"/>
    <cellStyle name="Percent 4 2 2" xfId="1906"/>
    <cellStyle name="Percent 4 2 2 10" xfId="7025"/>
    <cellStyle name="Percent 4 2 2 10 2" xfId="19652"/>
    <cellStyle name="Percent 4 2 2 10 2 2" xfId="54868"/>
    <cellStyle name="Percent 4 2 2 10 3" xfId="42271"/>
    <cellStyle name="Percent 4 2 2 10 4" xfId="32257"/>
    <cellStyle name="Percent 4 2 2 11" xfId="8806"/>
    <cellStyle name="Percent 4 2 2 11 2" xfId="21428"/>
    <cellStyle name="Percent 4 2 2 11 2 2" xfId="56644"/>
    <cellStyle name="Percent 4 2 2 11 3" xfId="44047"/>
    <cellStyle name="Percent 4 2 2 11 4" xfId="34033"/>
    <cellStyle name="Percent 4 2 2 12" xfId="10760"/>
    <cellStyle name="Percent 4 2 2 12 2" xfId="23371"/>
    <cellStyle name="Percent 4 2 2 12 2 2" xfId="58587"/>
    <cellStyle name="Percent 4 2 2 12 3" xfId="45990"/>
    <cellStyle name="Percent 4 2 2 12 4" xfId="35976"/>
    <cellStyle name="Percent 4 2 2 13" xfId="14967"/>
    <cellStyle name="Percent 4 2 2 13 2" xfId="50184"/>
    <cellStyle name="Percent 4 2 2 13 3" xfId="27573"/>
    <cellStyle name="Percent 4 2 2 14" xfId="12381"/>
    <cellStyle name="Percent 4 2 2 14 2" xfId="47599"/>
    <cellStyle name="Percent 4 2 2 15" xfId="37586"/>
    <cellStyle name="Percent 4 2 2 16" xfId="24988"/>
    <cellStyle name="Percent 4 2 2 17" xfId="60201"/>
    <cellStyle name="Percent 4 2 2 2" xfId="2411"/>
    <cellStyle name="Percent 4 2 2 2 10" xfId="10761"/>
    <cellStyle name="Percent 4 2 2 2 10 2" xfId="23372"/>
    <cellStyle name="Percent 4 2 2 2 10 2 2" xfId="58588"/>
    <cellStyle name="Percent 4 2 2 2 10 3" xfId="45991"/>
    <cellStyle name="Percent 4 2 2 2 10 4" xfId="35977"/>
    <cellStyle name="Percent 4 2 2 2 11" xfId="15122"/>
    <cellStyle name="Percent 4 2 2 2 11 2" xfId="50338"/>
    <cellStyle name="Percent 4 2 2 2 11 3" xfId="27727"/>
    <cellStyle name="Percent 4 2 2 2 12" xfId="12535"/>
    <cellStyle name="Percent 4 2 2 2 12 2" xfId="47753"/>
    <cellStyle name="Percent 4 2 2 2 13" xfId="37741"/>
    <cellStyle name="Percent 4 2 2 2 14" xfId="25142"/>
    <cellStyle name="Percent 4 2 2 2 15" xfId="60355"/>
    <cellStyle name="Percent 4 2 2 2 2" xfId="3257"/>
    <cellStyle name="Percent 4 2 2 2 2 10" xfId="25626"/>
    <cellStyle name="Percent 4 2 2 2 2 11" xfId="61161"/>
    <cellStyle name="Percent 4 2 2 2 2 2" xfId="5057"/>
    <cellStyle name="Percent 4 2 2 2 2 2 2" xfId="17704"/>
    <cellStyle name="Percent 4 2 2 2 2 2 2 2" xfId="52920"/>
    <cellStyle name="Percent 4 2 2 2 2 2 2 3" xfId="30309"/>
    <cellStyle name="Percent 4 2 2 2 2 2 3" xfId="14150"/>
    <cellStyle name="Percent 4 2 2 2 2 2 3 2" xfId="49368"/>
    <cellStyle name="Percent 4 2 2 2 2 2 4" xfId="40323"/>
    <cellStyle name="Percent 4 2 2 2 2 2 5" xfId="26757"/>
    <cellStyle name="Percent 4 2 2 2 2 3" xfId="6527"/>
    <cellStyle name="Percent 4 2 2 2 2 3 2" xfId="19158"/>
    <cellStyle name="Percent 4 2 2 2 2 3 2 2" xfId="54374"/>
    <cellStyle name="Percent 4 2 2 2 2 3 3" xfId="41777"/>
    <cellStyle name="Percent 4 2 2 2 2 3 4" xfId="31763"/>
    <cellStyle name="Percent 4 2 2 2 2 4" xfId="7986"/>
    <cellStyle name="Percent 4 2 2 2 2 4 2" xfId="20612"/>
    <cellStyle name="Percent 4 2 2 2 2 4 2 2" xfId="55828"/>
    <cellStyle name="Percent 4 2 2 2 2 4 3" xfId="43231"/>
    <cellStyle name="Percent 4 2 2 2 2 4 4" xfId="33217"/>
    <cellStyle name="Percent 4 2 2 2 2 5" xfId="9767"/>
    <cellStyle name="Percent 4 2 2 2 2 5 2" xfId="22388"/>
    <cellStyle name="Percent 4 2 2 2 2 5 2 2" xfId="57604"/>
    <cellStyle name="Percent 4 2 2 2 2 5 3" xfId="45007"/>
    <cellStyle name="Percent 4 2 2 2 2 5 4" xfId="34993"/>
    <cellStyle name="Percent 4 2 2 2 2 6" xfId="11561"/>
    <cellStyle name="Percent 4 2 2 2 2 6 2" xfId="24164"/>
    <cellStyle name="Percent 4 2 2 2 2 6 2 2" xfId="59380"/>
    <cellStyle name="Percent 4 2 2 2 2 6 3" xfId="46783"/>
    <cellStyle name="Percent 4 2 2 2 2 6 4" xfId="36769"/>
    <cellStyle name="Percent 4 2 2 2 2 7" xfId="15928"/>
    <cellStyle name="Percent 4 2 2 2 2 7 2" xfId="51144"/>
    <cellStyle name="Percent 4 2 2 2 2 7 3" xfId="28533"/>
    <cellStyle name="Percent 4 2 2 2 2 8" xfId="13019"/>
    <cellStyle name="Percent 4 2 2 2 2 8 2" xfId="48237"/>
    <cellStyle name="Percent 4 2 2 2 2 9" xfId="38547"/>
    <cellStyle name="Percent 4 2 2 2 3" xfId="3586"/>
    <cellStyle name="Percent 4 2 2 2 3 10" xfId="27082"/>
    <cellStyle name="Percent 4 2 2 2 3 11" xfId="61486"/>
    <cellStyle name="Percent 4 2 2 2 3 2" xfId="5382"/>
    <cellStyle name="Percent 4 2 2 2 3 2 2" xfId="18029"/>
    <cellStyle name="Percent 4 2 2 2 3 2 2 2" xfId="53245"/>
    <cellStyle name="Percent 4 2 2 2 3 2 3" xfId="40648"/>
    <cellStyle name="Percent 4 2 2 2 3 2 4" xfId="30634"/>
    <cellStyle name="Percent 4 2 2 2 3 3" xfId="6852"/>
    <cellStyle name="Percent 4 2 2 2 3 3 2" xfId="19483"/>
    <cellStyle name="Percent 4 2 2 2 3 3 2 2" xfId="54699"/>
    <cellStyle name="Percent 4 2 2 2 3 3 3" xfId="42102"/>
    <cellStyle name="Percent 4 2 2 2 3 3 4" xfId="32088"/>
    <cellStyle name="Percent 4 2 2 2 3 4" xfId="8311"/>
    <cellStyle name="Percent 4 2 2 2 3 4 2" xfId="20937"/>
    <cellStyle name="Percent 4 2 2 2 3 4 2 2" xfId="56153"/>
    <cellStyle name="Percent 4 2 2 2 3 4 3" xfId="43556"/>
    <cellStyle name="Percent 4 2 2 2 3 4 4" xfId="33542"/>
    <cellStyle name="Percent 4 2 2 2 3 5" xfId="10092"/>
    <cellStyle name="Percent 4 2 2 2 3 5 2" xfId="22713"/>
    <cellStyle name="Percent 4 2 2 2 3 5 2 2" xfId="57929"/>
    <cellStyle name="Percent 4 2 2 2 3 5 3" xfId="45332"/>
    <cellStyle name="Percent 4 2 2 2 3 5 4" xfId="35318"/>
    <cellStyle name="Percent 4 2 2 2 3 6" xfId="11886"/>
    <cellStyle name="Percent 4 2 2 2 3 6 2" xfId="24489"/>
    <cellStyle name="Percent 4 2 2 2 3 6 2 2" xfId="59705"/>
    <cellStyle name="Percent 4 2 2 2 3 6 3" xfId="47108"/>
    <cellStyle name="Percent 4 2 2 2 3 6 4" xfId="37094"/>
    <cellStyle name="Percent 4 2 2 2 3 7" xfId="16253"/>
    <cellStyle name="Percent 4 2 2 2 3 7 2" xfId="51469"/>
    <cellStyle name="Percent 4 2 2 2 3 7 3" xfId="28858"/>
    <cellStyle name="Percent 4 2 2 2 3 8" xfId="14475"/>
    <cellStyle name="Percent 4 2 2 2 3 8 2" xfId="49693"/>
    <cellStyle name="Percent 4 2 2 2 3 9" xfId="38872"/>
    <cellStyle name="Percent 4 2 2 2 4" xfId="2747"/>
    <cellStyle name="Percent 4 2 2 2 4 10" xfId="26273"/>
    <cellStyle name="Percent 4 2 2 2 4 11" xfId="60677"/>
    <cellStyle name="Percent 4 2 2 2 4 2" xfId="4573"/>
    <cellStyle name="Percent 4 2 2 2 4 2 2" xfId="17220"/>
    <cellStyle name="Percent 4 2 2 2 4 2 2 2" xfId="52436"/>
    <cellStyle name="Percent 4 2 2 2 4 2 3" xfId="39839"/>
    <cellStyle name="Percent 4 2 2 2 4 2 4" xfId="29825"/>
    <cellStyle name="Percent 4 2 2 2 4 3" xfId="6043"/>
    <cellStyle name="Percent 4 2 2 2 4 3 2" xfId="18674"/>
    <cellStyle name="Percent 4 2 2 2 4 3 2 2" xfId="53890"/>
    <cellStyle name="Percent 4 2 2 2 4 3 3" xfId="41293"/>
    <cellStyle name="Percent 4 2 2 2 4 3 4" xfId="31279"/>
    <cellStyle name="Percent 4 2 2 2 4 4" xfId="7502"/>
    <cellStyle name="Percent 4 2 2 2 4 4 2" xfId="20128"/>
    <cellStyle name="Percent 4 2 2 2 4 4 2 2" xfId="55344"/>
    <cellStyle name="Percent 4 2 2 2 4 4 3" xfId="42747"/>
    <cellStyle name="Percent 4 2 2 2 4 4 4" xfId="32733"/>
    <cellStyle name="Percent 4 2 2 2 4 5" xfId="9283"/>
    <cellStyle name="Percent 4 2 2 2 4 5 2" xfId="21904"/>
    <cellStyle name="Percent 4 2 2 2 4 5 2 2" xfId="57120"/>
    <cellStyle name="Percent 4 2 2 2 4 5 3" xfId="44523"/>
    <cellStyle name="Percent 4 2 2 2 4 5 4" xfId="34509"/>
    <cellStyle name="Percent 4 2 2 2 4 6" xfId="11077"/>
    <cellStyle name="Percent 4 2 2 2 4 6 2" xfId="23680"/>
    <cellStyle name="Percent 4 2 2 2 4 6 2 2" xfId="58896"/>
    <cellStyle name="Percent 4 2 2 2 4 6 3" xfId="46299"/>
    <cellStyle name="Percent 4 2 2 2 4 6 4" xfId="36285"/>
    <cellStyle name="Percent 4 2 2 2 4 7" xfId="15444"/>
    <cellStyle name="Percent 4 2 2 2 4 7 2" xfId="50660"/>
    <cellStyle name="Percent 4 2 2 2 4 7 3" xfId="28049"/>
    <cellStyle name="Percent 4 2 2 2 4 8" xfId="13666"/>
    <cellStyle name="Percent 4 2 2 2 4 8 2" xfId="48884"/>
    <cellStyle name="Percent 4 2 2 2 4 9" xfId="38063"/>
    <cellStyle name="Percent 4 2 2 2 5" xfId="3911"/>
    <cellStyle name="Percent 4 2 2 2 5 2" xfId="8634"/>
    <cellStyle name="Percent 4 2 2 2 5 2 2" xfId="21260"/>
    <cellStyle name="Percent 4 2 2 2 5 2 2 2" xfId="56476"/>
    <cellStyle name="Percent 4 2 2 2 5 2 3" xfId="43879"/>
    <cellStyle name="Percent 4 2 2 2 5 2 4" xfId="33865"/>
    <cellStyle name="Percent 4 2 2 2 5 3" xfId="10415"/>
    <cellStyle name="Percent 4 2 2 2 5 3 2" xfId="23036"/>
    <cellStyle name="Percent 4 2 2 2 5 3 2 2" xfId="58252"/>
    <cellStyle name="Percent 4 2 2 2 5 3 3" xfId="45655"/>
    <cellStyle name="Percent 4 2 2 2 5 3 4" xfId="35641"/>
    <cellStyle name="Percent 4 2 2 2 5 4" xfId="12211"/>
    <cellStyle name="Percent 4 2 2 2 5 4 2" xfId="24812"/>
    <cellStyle name="Percent 4 2 2 2 5 4 2 2" xfId="60028"/>
    <cellStyle name="Percent 4 2 2 2 5 4 3" xfId="47431"/>
    <cellStyle name="Percent 4 2 2 2 5 4 4" xfId="37417"/>
    <cellStyle name="Percent 4 2 2 2 5 5" xfId="16576"/>
    <cellStyle name="Percent 4 2 2 2 5 5 2" xfId="51792"/>
    <cellStyle name="Percent 4 2 2 2 5 5 3" xfId="29181"/>
    <cellStyle name="Percent 4 2 2 2 5 6" xfId="14798"/>
    <cellStyle name="Percent 4 2 2 2 5 6 2" xfId="50016"/>
    <cellStyle name="Percent 4 2 2 2 5 7" xfId="39195"/>
    <cellStyle name="Percent 4 2 2 2 5 8" xfId="27405"/>
    <cellStyle name="Percent 4 2 2 2 6" xfId="4251"/>
    <cellStyle name="Percent 4 2 2 2 6 2" xfId="16898"/>
    <cellStyle name="Percent 4 2 2 2 6 2 2" xfId="52114"/>
    <cellStyle name="Percent 4 2 2 2 6 2 3" xfId="29503"/>
    <cellStyle name="Percent 4 2 2 2 6 3" xfId="13344"/>
    <cellStyle name="Percent 4 2 2 2 6 3 2" xfId="48562"/>
    <cellStyle name="Percent 4 2 2 2 6 4" xfId="39517"/>
    <cellStyle name="Percent 4 2 2 2 6 5" xfId="25951"/>
    <cellStyle name="Percent 4 2 2 2 7" xfId="5721"/>
    <cellStyle name="Percent 4 2 2 2 7 2" xfId="18352"/>
    <cellStyle name="Percent 4 2 2 2 7 2 2" xfId="53568"/>
    <cellStyle name="Percent 4 2 2 2 7 3" xfId="40971"/>
    <cellStyle name="Percent 4 2 2 2 7 4" xfId="30957"/>
    <cellStyle name="Percent 4 2 2 2 8" xfId="7180"/>
    <cellStyle name="Percent 4 2 2 2 8 2" xfId="19806"/>
    <cellStyle name="Percent 4 2 2 2 8 2 2" xfId="55022"/>
    <cellStyle name="Percent 4 2 2 2 8 3" xfId="42425"/>
    <cellStyle name="Percent 4 2 2 2 8 4" xfId="32411"/>
    <cellStyle name="Percent 4 2 2 2 9" xfId="8961"/>
    <cellStyle name="Percent 4 2 2 2 9 2" xfId="21582"/>
    <cellStyle name="Percent 4 2 2 2 9 2 2" xfId="56798"/>
    <cellStyle name="Percent 4 2 2 2 9 3" xfId="44201"/>
    <cellStyle name="Percent 4 2 2 2 9 4" xfId="34187"/>
    <cellStyle name="Percent 4 2 2 3" xfId="3098"/>
    <cellStyle name="Percent 4 2 2 3 10" xfId="25470"/>
    <cellStyle name="Percent 4 2 2 3 11" xfId="61005"/>
    <cellStyle name="Percent 4 2 2 3 2" xfId="4901"/>
    <cellStyle name="Percent 4 2 2 3 2 2" xfId="17548"/>
    <cellStyle name="Percent 4 2 2 3 2 2 2" xfId="52764"/>
    <cellStyle name="Percent 4 2 2 3 2 2 3" xfId="30153"/>
    <cellStyle name="Percent 4 2 2 3 2 3" xfId="13994"/>
    <cellStyle name="Percent 4 2 2 3 2 3 2" xfId="49212"/>
    <cellStyle name="Percent 4 2 2 3 2 4" xfId="40167"/>
    <cellStyle name="Percent 4 2 2 3 2 5" xfId="26601"/>
    <cellStyle name="Percent 4 2 2 3 3" xfId="6371"/>
    <cellStyle name="Percent 4 2 2 3 3 2" xfId="19002"/>
    <cellStyle name="Percent 4 2 2 3 3 2 2" xfId="54218"/>
    <cellStyle name="Percent 4 2 2 3 3 3" xfId="41621"/>
    <cellStyle name="Percent 4 2 2 3 3 4" xfId="31607"/>
    <cellStyle name="Percent 4 2 2 3 4" xfId="7830"/>
    <cellStyle name="Percent 4 2 2 3 4 2" xfId="20456"/>
    <cellStyle name="Percent 4 2 2 3 4 2 2" xfId="55672"/>
    <cellStyle name="Percent 4 2 2 3 4 3" xfId="43075"/>
    <cellStyle name="Percent 4 2 2 3 4 4" xfId="33061"/>
    <cellStyle name="Percent 4 2 2 3 5" xfId="9611"/>
    <cellStyle name="Percent 4 2 2 3 5 2" xfId="22232"/>
    <cellStyle name="Percent 4 2 2 3 5 2 2" xfId="57448"/>
    <cellStyle name="Percent 4 2 2 3 5 3" xfId="44851"/>
    <cellStyle name="Percent 4 2 2 3 5 4" xfId="34837"/>
    <cellStyle name="Percent 4 2 2 3 6" xfId="11405"/>
    <cellStyle name="Percent 4 2 2 3 6 2" xfId="24008"/>
    <cellStyle name="Percent 4 2 2 3 6 2 2" xfId="59224"/>
    <cellStyle name="Percent 4 2 2 3 6 3" xfId="46627"/>
    <cellStyle name="Percent 4 2 2 3 6 4" xfId="36613"/>
    <cellStyle name="Percent 4 2 2 3 7" xfId="15772"/>
    <cellStyle name="Percent 4 2 2 3 7 2" xfId="50988"/>
    <cellStyle name="Percent 4 2 2 3 7 3" xfId="28377"/>
    <cellStyle name="Percent 4 2 2 3 8" xfId="12863"/>
    <cellStyle name="Percent 4 2 2 3 8 2" xfId="48081"/>
    <cellStyle name="Percent 4 2 2 3 9" xfId="38391"/>
    <cellStyle name="Percent 4 2 2 4" xfId="2923"/>
    <cellStyle name="Percent 4 2 2 4 10" xfId="25310"/>
    <cellStyle name="Percent 4 2 2 4 11" xfId="60845"/>
    <cellStyle name="Percent 4 2 2 4 2" xfId="4741"/>
    <cellStyle name="Percent 4 2 2 4 2 2" xfId="17388"/>
    <cellStyle name="Percent 4 2 2 4 2 2 2" xfId="52604"/>
    <cellStyle name="Percent 4 2 2 4 2 2 3" xfId="29993"/>
    <cellStyle name="Percent 4 2 2 4 2 3" xfId="13834"/>
    <cellStyle name="Percent 4 2 2 4 2 3 2" xfId="49052"/>
    <cellStyle name="Percent 4 2 2 4 2 4" xfId="40007"/>
    <cellStyle name="Percent 4 2 2 4 2 5" xfId="26441"/>
    <cellStyle name="Percent 4 2 2 4 3" xfId="6211"/>
    <cellStyle name="Percent 4 2 2 4 3 2" xfId="18842"/>
    <cellStyle name="Percent 4 2 2 4 3 2 2" xfId="54058"/>
    <cellStyle name="Percent 4 2 2 4 3 3" xfId="41461"/>
    <cellStyle name="Percent 4 2 2 4 3 4" xfId="31447"/>
    <cellStyle name="Percent 4 2 2 4 4" xfId="7670"/>
    <cellStyle name="Percent 4 2 2 4 4 2" xfId="20296"/>
    <cellStyle name="Percent 4 2 2 4 4 2 2" xfId="55512"/>
    <cellStyle name="Percent 4 2 2 4 4 3" xfId="42915"/>
    <cellStyle name="Percent 4 2 2 4 4 4" xfId="32901"/>
    <cellStyle name="Percent 4 2 2 4 5" xfId="9451"/>
    <cellStyle name="Percent 4 2 2 4 5 2" xfId="22072"/>
    <cellStyle name="Percent 4 2 2 4 5 2 2" xfId="57288"/>
    <cellStyle name="Percent 4 2 2 4 5 3" xfId="44691"/>
    <cellStyle name="Percent 4 2 2 4 5 4" xfId="34677"/>
    <cellStyle name="Percent 4 2 2 4 6" xfId="11245"/>
    <cellStyle name="Percent 4 2 2 4 6 2" xfId="23848"/>
    <cellStyle name="Percent 4 2 2 4 6 2 2" xfId="59064"/>
    <cellStyle name="Percent 4 2 2 4 6 3" xfId="46467"/>
    <cellStyle name="Percent 4 2 2 4 6 4" xfId="36453"/>
    <cellStyle name="Percent 4 2 2 4 7" xfId="15612"/>
    <cellStyle name="Percent 4 2 2 4 7 2" xfId="50828"/>
    <cellStyle name="Percent 4 2 2 4 7 3" xfId="28217"/>
    <cellStyle name="Percent 4 2 2 4 8" xfId="12703"/>
    <cellStyle name="Percent 4 2 2 4 8 2" xfId="47921"/>
    <cellStyle name="Percent 4 2 2 4 9" xfId="38231"/>
    <cellStyle name="Percent 4 2 2 5" xfId="3432"/>
    <cellStyle name="Percent 4 2 2 5 10" xfId="26928"/>
    <cellStyle name="Percent 4 2 2 5 11" xfId="61332"/>
    <cellStyle name="Percent 4 2 2 5 2" xfId="5228"/>
    <cellStyle name="Percent 4 2 2 5 2 2" xfId="17875"/>
    <cellStyle name="Percent 4 2 2 5 2 2 2" xfId="53091"/>
    <cellStyle name="Percent 4 2 2 5 2 3" xfId="40494"/>
    <cellStyle name="Percent 4 2 2 5 2 4" xfId="30480"/>
    <cellStyle name="Percent 4 2 2 5 3" xfId="6698"/>
    <cellStyle name="Percent 4 2 2 5 3 2" xfId="19329"/>
    <cellStyle name="Percent 4 2 2 5 3 2 2" xfId="54545"/>
    <cellStyle name="Percent 4 2 2 5 3 3" xfId="41948"/>
    <cellStyle name="Percent 4 2 2 5 3 4" xfId="31934"/>
    <cellStyle name="Percent 4 2 2 5 4" xfId="8157"/>
    <cellStyle name="Percent 4 2 2 5 4 2" xfId="20783"/>
    <cellStyle name="Percent 4 2 2 5 4 2 2" xfId="55999"/>
    <cellStyle name="Percent 4 2 2 5 4 3" xfId="43402"/>
    <cellStyle name="Percent 4 2 2 5 4 4" xfId="33388"/>
    <cellStyle name="Percent 4 2 2 5 5" xfId="9938"/>
    <cellStyle name="Percent 4 2 2 5 5 2" xfId="22559"/>
    <cellStyle name="Percent 4 2 2 5 5 2 2" xfId="57775"/>
    <cellStyle name="Percent 4 2 2 5 5 3" xfId="45178"/>
    <cellStyle name="Percent 4 2 2 5 5 4" xfId="35164"/>
    <cellStyle name="Percent 4 2 2 5 6" xfId="11732"/>
    <cellStyle name="Percent 4 2 2 5 6 2" xfId="24335"/>
    <cellStyle name="Percent 4 2 2 5 6 2 2" xfId="59551"/>
    <cellStyle name="Percent 4 2 2 5 6 3" xfId="46954"/>
    <cellStyle name="Percent 4 2 2 5 6 4" xfId="36940"/>
    <cellStyle name="Percent 4 2 2 5 7" xfId="16099"/>
    <cellStyle name="Percent 4 2 2 5 7 2" xfId="51315"/>
    <cellStyle name="Percent 4 2 2 5 7 3" xfId="28704"/>
    <cellStyle name="Percent 4 2 2 5 8" xfId="14321"/>
    <cellStyle name="Percent 4 2 2 5 8 2" xfId="49539"/>
    <cellStyle name="Percent 4 2 2 5 9" xfId="38718"/>
    <cellStyle name="Percent 4 2 2 6" xfId="2592"/>
    <cellStyle name="Percent 4 2 2 6 10" xfId="26119"/>
    <cellStyle name="Percent 4 2 2 6 11" xfId="60523"/>
    <cellStyle name="Percent 4 2 2 6 2" xfId="4419"/>
    <cellStyle name="Percent 4 2 2 6 2 2" xfId="17066"/>
    <cellStyle name="Percent 4 2 2 6 2 2 2" xfId="52282"/>
    <cellStyle name="Percent 4 2 2 6 2 3" xfId="39685"/>
    <cellStyle name="Percent 4 2 2 6 2 4" xfId="29671"/>
    <cellStyle name="Percent 4 2 2 6 3" xfId="5889"/>
    <cellStyle name="Percent 4 2 2 6 3 2" xfId="18520"/>
    <cellStyle name="Percent 4 2 2 6 3 2 2" xfId="53736"/>
    <cellStyle name="Percent 4 2 2 6 3 3" xfId="41139"/>
    <cellStyle name="Percent 4 2 2 6 3 4" xfId="31125"/>
    <cellStyle name="Percent 4 2 2 6 4" xfId="7348"/>
    <cellStyle name="Percent 4 2 2 6 4 2" xfId="19974"/>
    <cellStyle name="Percent 4 2 2 6 4 2 2" xfId="55190"/>
    <cellStyle name="Percent 4 2 2 6 4 3" xfId="42593"/>
    <cellStyle name="Percent 4 2 2 6 4 4" xfId="32579"/>
    <cellStyle name="Percent 4 2 2 6 5" xfId="9129"/>
    <cellStyle name="Percent 4 2 2 6 5 2" xfId="21750"/>
    <cellStyle name="Percent 4 2 2 6 5 2 2" xfId="56966"/>
    <cellStyle name="Percent 4 2 2 6 5 3" xfId="44369"/>
    <cellStyle name="Percent 4 2 2 6 5 4" xfId="34355"/>
    <cellStyle name="Percent 4 2 2 6 6" xfId="10923"/>
    <cellStyle name="Percent 4 2 2 6 6 2" xfId="23526"/>
    <cellStyle name="Percent 4 2 2 6 6 2 2" xfId="58742"/>
    <cellStyle name="Percent 4 2 2 6 6 3" xfId="46145"/>
    <cellStyle name="Percent 4 2 2 6 6 4" xfId="36131"/>
    <cellStyle name="Percent 4 2 2 6 7" xfId="15290"/>
    <cellStyle name="Percent 4 2 2 6 7 2" xfId="50506"/>
    <cellStyle name="Percent 4 2 2 6 7 3" xfId="27895"/>
    <cellStyle name="Percent 4 2 2 6 8" xfId="13512"/>
    <cellStyle name="Percent 4 2 2 6 8 2" xfId="48730"/>
    <cellStyle name="Percent 4 2 2 6 9" xfId="37909"/>
    <cellStyle name="Percent 4 2 2 7" xfId="3756"/>
    <cellStyle name="Percent 4 2 2 7 2" xfId="8480"/>
    <cellStyle name="Percent 4 2 2 7 2 2" xfId="21106"/>
    <cellStyle name="Percent 4 2 2 7 2 2 2" xfId="56322"/>
    <cellStyle name="Percent 4 2 2 7 2 3" xfId="43725"/>
    <cellStyle name="Percent 4 2 2 7 2 4" xfId="33711"/>
    <cellStyle name="Percent 4 2 2 7 3" xfId="10261"/>
    <cellStyle name="Percent 4 2 2 7 3 2" xfId="22882"/>
    <cellStyle name="Percent 4 2 2 7 3 2 2" xfId="58098"/>
    <cellStyle name="Percent 4 2 2 7 3 3" xfId="45501"/>
    <cellStyle name="Percent 4 2 2 7 3 4" xfId="35487"/>
    <cellStyle name="Percent 4 2 2 7 4" xfId="12057"/>
    <cellStyle name="Percent 4 2 2 7 4 2" xfId="24658"/>
    <cellStyle name="Percent 4 2 2 7 4 2 2" xfId="59874"/>
    <cellStyle name="Percent 4 2 2 7 4 3" xfId="47277"/>
    <cellStyle name="Percent 4 2 2 7 4 4" xfId="37263"/>
    <cellStyle name="Percent 4 2 2 7 5" xfId="16422"/>
    <cellStyle name="Percent 4 2 2 7 5 2" xfId="51638"/>
    <cellStyle name="Percent 4 2 2 7 5 3" xfId="29027"/>
    <cellStyle name="Percent 4 2 2 7 6" xfId="14644"/>
    <cellStyle name="Percent 4 2 2 7 6 2" xfId="49862"/>
    <cellStyle name="Percent 4 2 2 7 7" xfId="39041"/>
    <cellStyle name="Percent 4 2 2 7 8" xfId="27251"/>
    <cellStyle name="Percent 4 2 2 8" xfId="4094"/>
    <cellStyle name="Percent 4 2 2 8 2" xfId="16744"/>
    <cellStyle name="Percent 4 2 2 8 2 2" xfId="51960"/>
    <cellStyle name="Percent 4 2 2 8 2 3" xfId="29349"/>
    <cellStyle name="Percent 4 2 2 8 3" xfId="13190"/>
    <cellStyle name="Percent 4 2 2 8 3 2" xfId="48408"/>
    <cellStyle name="Percent 4 2 2 8 4" xfId="39363"/>
    <cellStyle name="Percent 4 2 2 8 5" xfId="25797"/>
    <cellStyle name="Percent 4 2 2 9" xfId="5567"/>
    <cellStyle name="Percent 4 2 2 9 2" xfId="18198"/>
    <cellStyle name="Percent 4 2 2 9 2 2" xfId="53414"/>
    <cellStyle name="Percent 4 2 2 9 3" xfId="40817"/>
    <cellStyle name="Percent 4 2 2 9 4" xfId="30803"/>
    <cellStyle name="Percent 4 2 3" xfId="2336"/>
    <cellStyle name="Percent 4 2 3 10" xfId="10762"/>
    <cellStyle name="Percent 4 2 3 10 2" xfId="23373"/>
    <cellStyle name="Percent 4 2 3 10 2 2" xfId="58589"/>
    <cellStyle name="Percent 4 2 3 10 3" xfId="45992"/>
    <cellStyle name="Percent 4 2 3 10 4" xfId="35978"/>
    <cellStyle name="Percent 4 2 3 11" xfId="15048"/>
    <cellStyle name="Percent 4 2 3 11 2" xfId="50264"/>
    <cellStyle name="Percent 4 2 3 11 3" xfId="27653"/>
    <cellStyle name="Percent 4 2 3 12" xfId="12461"/>
    <cellStyle name="Percent 4 2 3 12 2" xfId="47679"/>
    <cellStyle name="Percent 4 2 3 13" xfId="37667"/>
    <cellStyle name="Percent 4 2 3 14" xfId="25068"/>
    <cellStyle name="Percent 4 2 3 15" xfId="60281"/>
    <cellStyle name="Percent 4 2 3 2" xfId="3183"/>
    <cellStyle name="Percent 4 2 3 2 10" xfId="25552"/>
    <cellStyle name="Percent 4 2 3 2 11" xfId="61087"/>
    <cellStyle name="Percent 4 2 3 2 2" xfId="4983"/>
    <cellStyle name="Percent 4 2 3 2 2 2" xfId="17630"/>
    <cellStyle name="Percent 4 2 3 2 2 2 2" xfId="52846"/>
    <cellStyle name="Percent 4 2 3 2 2 2 3" xfId="30235"/>
    <cellStyle name="Percent 4 2 3 2 2 3" xfId="14076"/>
    <cellStyle name="Percent 4 2 3 2 2 3 2" xfId="49294"/>
    <cellStyle name="Percent 4 2 3 2 2 4" xfId="40249"/>
    <cellStyle name="Percent 4 2 3 2 2 5" xfId="26683"/>
    <cellStyle name="Percent 4 2 3 2 3" xfId="6453"/>
    <cellStyle name="Percent 4 2 3 2 3 2" xfId="19084"/>
    <cellStyle name="Percent 4 2 3 2 3 2 2" xfId="54300"/>
    <cellStyle name="Percent 4 2 3 2 3 3" xfId="41703"/>
    <cellStyle name="Percent 4 2 3 2 3 4" xfId="31689"/>
    <cellStyle name="Percent 4 2 3 2 4" xfId="7912"/>
    <cellStyle name="Percent 4 2 3 2 4 2" xfId="20538"/>
    <cellStyle name="Percent 4 2 3 2 4 2 2" xfId="55754"/>
    <cellStyle name="Percent 4 2 3 2 4 3" xfId="43157"/>
    <cellStyle name="Percent 4 2 3 2 4 4" xfId="33143"/>
    <cellStyle name="Percent 4 2 3 2 5" xfId="9693"/>
    <cellStyle name="Percent 4 2 3 2 5 2" xfId="22314"/>
    <cellStyle name="Percent 4 2 3 2 5 2 2" xfId="57530"/>
    <cellStyle name="Percent 4 2 3 2 5 3" xfId="44933"/>
    <cellStyle name="Percent 4 2 3 2 5 4" xfId="34919"/>
    <cellStyle name="Percent 4 2 3 2 6" xfId="11487"/>
    <cellStyle name="Percent 4 2 3 2 6 2" xfId="24090"/>
    <cellStyle name="Percent 4 2 3 2 6 2 2" xfId="59306"/>
    <cellStyle name="Percent 4 2 3 2 6 3" xfId="46709"/>
    <cellStyle name="Percent 4 2 3 2 6 4" xfId="36695"/>
    <cellStyle name="Percent 4 2 3 2 7" xfId="15854"/>
    <cellStyle name="Percent 4 2 3 2 7 2" xfId="51070"/>
    <cellStyle name="Percent 4 2 3 2 7 3" xfId="28459"/>
    <cellStyle name="Percent 4 2 3 2 8" xfId="12945"/>
    <cellStyle name="Percent 4 2 3 2 8 2" xfId="48163"/>
    <cellStyle name="Percent 4 2 3 2 9" xfId="38473"/>
    <cellStyle name="Percent 4 2 3 3" xfId="3512"/>
    <cellStyle name="Percent 4 2 3 3 10" xfId="27008"/>
    <cellStyle name="Percent 4 2 3 3 11" xfId="61412"/>
    <cellStyle name="Percent 4 2 3 3 2" xfId="5308"/>
    <cellStyle name="Percent 4 2 3 3 2 2" xfId="17955"/>
    <cellStyle name="Percent 4 2 3 3 2 2 2" xfId="53171"/>
    <cellStyle name="Percent 4 2 3 3 2 3" xfId="40574"/>
    <cellStyle name="Percent 4 2 3 3 2 4" xfId="30560"/>
    <cellStyle name="Percent 4 2 3 3 3" xfId="6778"/>
    <cellStyle name="Percent 4 2 3 3 3 2" xfId="19409"/>
    <cellStyle name="Percent 4 2 3 3 3 2 2" xfId="54625"/>
    <cellStyle name="Percent 4 2 3 3 3 3" xfId="42028"/>
    <cellStyle name="Percent 4 2 3 3 3 4" xfId="32014"/>
    <cellStyle name="Percent 4 2 3 3 4" xfId="8237"/>
    <cellStyle name="Percent 4 2 3 3 4 2" xfId="20863"/>
    <cellStyle name="Percent 4 2 3 3 4 2 2" xfId="56079"/>
    <cellStyle name="Percent 4 2 3 3 4 3" xfId="43482"/>
    <cellStyle name="Percent 4 2 3 3 4 4" xfId="33468"/>
    <cellStyle name="Percent 4 2 3 3 5" xfId="10018"/>
    <cellStyle name="Percent 4 2 3 3 5 2" xfId="22639"/>
    <cellStyle name="Percent 4 2 3 3 5 2 2" xfId="57855"/>
    <cellStyle name="Percent 4 2 3 3 5 3" xfId="45258"/>
    <cellStyle name="Percent 4 2 3 3 5 4" xfId="35244"/>
    <cellStyle name="Percent 4 2 3 3 6" xfId="11812"/>
    <cellStyle name="Percent 4 2 3 3 6 2" xfId="24415"/>
    <cellStyle name="Percent 4 2 3 3 6 2 2" xfId="59631"/>
    <cellStyle name="Percent 4 2 3 3 6 3" xfId="47034"/>
    <cellStyle name="Percent 4 2 3 3 6 4" xfId="37020"/>
    <cellStyle name="Percent 4 2 3 3 7" xfId="16179"/>
    <cellStyle name="Percent 4 2 3 3 7 2" xfId="51395"/>
    <cellStyle name="Percent 4 2 3 3 7 3" xfId="28784"/>
    <cellStyle name="Percent 4 2 3 3 8" xfId="14401"/>
    <cellStyle name="Percent 4 2 3 3 8 2" xfId="49619"/>
    <cellStyle name="Percent 4 2 3 3 9" xfId="38798"/>
    <cellStyle name="Percent 4 2 3 4" xfId="2673"/>
    <cellStyle name="Percent 4 2 3 4 10" xfId="26199"/>
    <cellStyle name="Percent 4 2 3 4 11" xfId="60603"/>
    <cellStyle name="Percent 4 2 3 4 2" xfId="4499"/>
    <cellStyle name="Percent 4 2 3 4 2 2" xfId="17146"/>
    <cellStyle name="Percent 4 2 3 4 2 2 2" xfId="52362"/>
    <cellStyle name="Percent 4 2 3 4 2 3" xfId="39765"/>
    <cellStyle name="Percent 4 2 3 4 2 4" xfId="29751"/>
    <cellStyle name="Percent 4 2 3 4 3" xfId="5969"/>
    <cellStyle name="Percent 4 2 3 4 3 2" xfId="18600"/>
    <cellStyle name="Percent 4 2 3 4 3 2 2" xfId="53816"/>
    <cellStyle name="Percent 4 2 3 4 3 3" xfId="41219"/>
    <cellStyle name="Percent 4 2 3 4 3 4" xfId="31205"/>
    <cellStyle name="Percent 4 2 3 4 4" xfId="7428"/>
    <cellStyle name="Percent 4 2 3 4 4 2" xfId="20054"/>
    <cellStyle name="Percent 4 2 3 4 4 2 2" xfId="55270"/>
    <cellStyle name="Percent 4 2 3 4 4 3" xfId="42673"/>
    <cellStyle name="Percent 4 2 3 4 4 4" xfId="32659"/>
    <cellStyle name="Percent 4 2 3 4 5" xfId="9209"/>
    <cellStyle name="Percent 4 2 3 4 5 2" xfId="21830"/>
    <cellStyle name="Percent 4 2 3 4 5 2 2" xfId="57046"/>
    <cellStyle name="Percent 4 2 3 4 5 3" xfId="44449"/>
    <cellStyle name="Percent 4 2 3 4 5 4" xfId="34435"/>
    <cellStyle name="Percent 4 2 3 4 6" xfId="11003"/>
    <cellStyle name="Percent 4 2 3 4 6 2" xfId="23606"/>
    <cellStyle name="Percent 4 2 3 4 6 2 2" xfId="58822"/>
    <cellStyle name="Percent 4 2 3 4 6 3" xfId="46225"/>
    <cellStyle name="Percent 4 2 3 4 6 4" xfId="36211"/>
    <cellStyle name="Percent 4 2 3 4 7" xfId="15370"/>
    <cellStyle name="Percent 4 2 3 4 7 2" xfId="50586"/>
    <cellStyle name="Percent 4 2 3 4 7 3" xfId="27975"/>
    <cellStyle name="Percent 4 2 3 4 8" xfId="13592"/>
    <cellStyle name="Percent 4 2 3 4 8 2" xfId="48810"/>
    <cellStyle name="Percent 4 2 3 4 9" xfId="37989"/>
    <cellStyle name="Percent 4 2 3 5" xfId="3837"/>
    <cellStyle name="Percent 4 2 3 5 2" xfId="8560"/>
    <cellStyle name="Percent 4 2 3 5 2 2" xfId="21186"/>
    <cellStyle name="Percent 4 2 3 5 2 2 2" xfId="56402"/>
    <cellStyle name="Percent 4 2 3 5 2 3" xfId="43805"/>
    <cellStyle name="Percent 4 2 3 5 2 4" xfId="33791"/>
    <cellStyle name="Percent 4 2 3 5 3" xfId="10341"/>
    <cellStyle name="Percent 4 2 3 5 3 2" xfId="22962"/>
    <cellStyle name="Percent 4 2 3 5 3 2 2" xfId="58178"/>
    <cellStyle name="Percent 4 2 3 5 3 3" xfId="45581"/>
    <cellStyle name="Percent 4 2 3 5 3 4" xfId="35567"/>
    <cellStyle name="Percent 4 2 3 5 4" xfId="12137"/>
    <cellStyle name="Percent 4 2 3 5 4 2" xfId="24738"/>
    <cellStyle name="Percent 4 2 3 5 4 2 2" xfId="59954"/>
    <cellStyle name="Percent 4 2 3 5 4 3" xfId="47357"/>
    <cellStyle name="Percent 4 2 3 5 4 4" xfId="37343"/>
    <cellStyle name="Percent 4 2 3 5 5" xfId="16502"/>
    <cellStyle name="Percent 4 2 3 5 5 2" xfId="51718"/>
    <cellStyle name="Percent 4 2 3 5 5 3" xfId="29107"/>
    <cellStyle name="Percent 4 2 3 5 6" xfId="14724"/>
    <cellStyle name="Percent 4 2 3 5 6 2" xfId="49942"/>
    <cellStyle name="Percent 4 2 3 5 7" xfId="39121"/>
    <cellStyle name="Percent 4 2 3 5 8" xfId="27331"/>
    <cellStyle name="Percent 4 2 3 6" xfId="4177"/>
    <cellStyle name="Percent 4 2 3 6 2" xfId="16824"/>
    <cellStyle name="Percent 4 2 3 6 2 2" xfId="52040"/>
    <cellStyle name="Percent 4 2 3 6 2 3" xfId="29429"/>
    <cellStyle name="Percent 4 2 3 6 3" xfId="13270"/>
    <cellStyle name="Percent 4 2 3 6 3 2" xfId="48488"/>
    <cellStyle name="Percent 4 2 3 6 4" xfId="39443"/>
    <cellStyle name="Percent 4 2 3 6 5" xfId="25877"/>
    <cellStyle name="Percent 4 2 3 7" xfId="5647"/>
    <cellStyle name="Percent 4 2 3 7 2" xfId="18278"/>
    <cellStyle name="Percent 4 2 3 7 2 2" xfId="53494"/>
    <cellStyle name="Percent 4 2 3 7 3" xfId="40897"/>
    <cellStyle name="Percent 4 2 3 7 4" xfId="30883"/>
    <cellStyle name="Percent 4 2 3 8" xfId="7106"/>
    <cellStyle name="Percent 4 2 3 8 2" xfId="19732"/>
    <cellStyle name="Percent 4 2 3 8 2 2" xfId="54948"/>
    <cellStyle name="Percent 4 2 3 8 3" xfId="42351"/>
    <cellStyle name="Percent 4 2 3 8 4" xfId="32337"/>
    <cellStyle name="Percent 4 2 3 9" xfId="8887"/>
    <cellStyle name="Percent 4 2 3 9 2" xfId="21508"/>
    <cellStyle name="Percent 4 2 3 9 2 2" xfId="56724"/>
    <cellStyle name="Percent 4 2 3 9 3" xfId="44127"/>
    <cellStyle name="Percent 4 2 3 9 4" xfId="34113"/>
    <cellStyle name="Percent 4 2 4" xfId="3020"/>
    <cellStyle name="Percent 4 2 4 10" xfId="25395"/>
    <cellStyle name="Percent 4 2 4 11" xfId="60930"/>
    <cellStyle name="Percent 4 2 4 2" xfId="4826"/>
    <cellStyle name="Percent 4 2 4 2 2" xfId="17473"/>
    <cellStyle name="Percent 4 2 4 2 2 2" xfId="52689"/>
    <cellStyle name="Percent 4 2 4 2 2 3" xfId="30078"/>
    <cellStyle name="Percent 4 2 4 2 3" xfId="13919"/>
    <cellStyle name="Percent 4 2 4 2 3 2" xfId="49137"/>
    <cellStyle name="Percent 4 2 4 2 4" xfId="40092"/>
    <cellStyle name="Percent 4 2 4 2 5" xfId="26526"/>
    <cellStyle name="Percent 4 2 4 3" xfId="6296"/>
    <cellStyle name="Percent 4 2 4 3 2" xfId="18927"/>
    <cellStyle name="Percent 4 2 4 3 2 2" xfId="54143"/>
    <cellStyle name="Percent 4 2 4 3 3" xfId="41546"/>
    <cellStyle name="Percent 4 2 4 3 4" xfId="31532"/>
    <cellStyle name="Percent 4 2 4 4" xfId="7755"/>
    <cellStyle name="Percent 4 2 4 4 2" xfId="20381"/>
    <cellStyle name="Percent 4 2 4 4 2 2" xfId="55597"/>
    <cellStyle name="Percent 4 2 4 4 3" xfId="43000"/>
    <cellStyle name="Percent 4 2 4 4 4" xfId="32986"/>
    <cellStyle name="Percent 4 2 4 5" xfId="9536"/>
    <cellStyle name="Percent 4 2 4 5 2" xfId="22157"/>
    <cellStyle name="Percent 4 2 4 5 2 2" xfId="57373"/>
    <cellStyle name="Percent 4 2 4 5 3" xfId="44776"/>
    <cellStyle name="Percent 4 2 4 5 4" xfId="34762"/>
    <cellStyle name="Percent 4 2 4 6" xfId="11330"/>
    <cellStyle name="Percent 4 2 4 6 2" xfId="23933"/>
    <cellStyle name="Percent 4 2 4 6 2 2" xfId="59149"/>
    <cellStyle name="Percent 4 2 4 6 3" xfId="46552"/>
    <cellStyle name="Percent 4 2 4 6 4" xfId="36538"/>
    <cellStyle name="Percent 4 2 4 7" xfId="15697"/>
    <cellStyle name="Percent 4 2 4 7 2" xfId="50913"/>
    <cellStyle name="Percent 4 2 4 7 3" xfId="28302"/>
    <cellStyle name="Percent 4 2 4 8" xfId="12788"/>
    <cellStyle name="Percent 4 2 4 8 2" xfId="48006"/>
    <cellStyle name="Percent 4 2 4 9" xfId="38316"/>
    <cellStyle name="Percent 4 2 5" xfId="2850"/>
    <cellStyle name="Percent 4 2 5 10" xfId="25238"/>
    <cellStyle name="Percent 4 2 5 11" xfId="60773"/>
    <cellStyle name="Percent 4 2 5 2" xfId="4669"/>
    <cellStyle name="Percent 4 2 5 2 2" xfId="17316"/>
    <cellStyle name="Percent 4 2 5 2 2 2" xfId="52532"/>
    <cellStyle name="Percent 4 2 5 2 2 3" xfId="29921"/>
    <cellStyle name="Percent 4 2 5 2 3" xfId="13762"/>
    <cellStyle name="Percent 4 2 5 2 3 2" xfId="48980"/>
    <cellStyle name="Percent 4 2 5 2 4" xfId="39935"/>
    <cellStyle name="Percent 4 2 5 2 5" xfId="26369"/>
    <cellStyle name="Percent 4 2 5 3" xfId="6139"/>
    <cellStyle name="Percent 4 2 5 3 2" xfId="18770"/>
    <cellStyle name="Percent 4 2 5 3 2 2" xfId="53986"/>
    <cellStyle name="Percent 4 2 5 3 3" xfId="41389"/>
    <cellStyle name="Percent 4 2 5 3 4" xfId="31375"/>
    <cellStyle name="Percent 4 2 5 4" xfId="7598"/>
    <cellStyle name="Percent 4 2 5 4 2" xfId="20224"/>
    <cellStyle name="Percent 4 2 5 4 2 2" xfId="55440"/>
    <cellStyle name="Percent 4 2 5 4 3" xfId="42843"/>
    <cellStyle name="Percent 4 2 5 4 4" xfId="32829"/>
    <cellStyle name="Percent 4 2 5 5" xfId="9379"/>
    <cellStyle name="Percent 4 2 5 5 2" xfId="22000"/>
    <cellStyle name="Percent 4 2 5 5 2 2" xfId="57216"/>
    <cellStyle name="Percent 4 2 5 5 3" xfId="44619"/>
    <cellStyle name="Percent 4 2 5 5 4" xfId="34605"/>
    <cellStyle name="Percent 4 2 5 6" xfId="11173"/>
    <cellStyle name="Percent 4 2 5 6 2" xfId="23776"/>
    <cellStyle name="Percent 4 2 5 6 2 2" xfId="58992"/>
    <cellStyle name="Percent 4 2 5 6 3" xfId="46395"/>
    <cellStyle name="Percent 4 2 5 6 4" xfId="36381"/>
    <cellStyle name="Percent 4 2 5 7" xfId="15540"/>
    <cellStyle name="Percent 4 2 5 7 2" xfId="50756"/>
    <cellStyle name="Percent 4 2 5 7 3" xfId="28145"/>
    <cellStyle name="Percent 4 2 5 8" xfId="12631"/>
    <cellStyle name="Percent 4 2 5 8 2" xfId="47849"/>
    <cellStyle name="Percent 4 2 5 9" xfId="38159"/>
    <cellStyle name="Percent 4 2 6" xfId="3360"/>
    <cellStyle name="Percent 4 2 6 10" xfId="26856"/>
    <cellStyle name="Percent 4 2 6 11" xfId="61260"/>
    <cellStyle name="Percent 4 2 6 2" xfId="5156"/>
    <cellStyle name="Percent 4 2 6 2 2" xfId="17803"/>
    <cellStyle name="Percent 4 2 6 2 2 2" xfId="53019"/>
    <cellStyle name="Percent 4 2 6 2 3" xfId="40422"/>
    <cellStyle name="Percent 4 2 6 2 4" xfId="30408"/>
    <cellStyle name="Percent 4 2 6 3" xfId="6626"/>
    <cellStyle name="Percent 4 2 6 3 2" xfId="19257"/>
    <cellStyle name="Percent 4 2 6 3 2 2" xfId="54473"/>
    <cellStyle name="Percent 4 2 6 3 3" xfId="41876"/>
    <cellStyle name="Percent 4 2 6 3 4" xfId="31862"/>
    <cellStyle name="Percent 4 2 6 4" xfId="8085"/>
    <cellStyle name="Percent 4 2 6 4 2" xfId="20711"/>
    <cellStyle name="Percent 4 2 6 4 2 2" xfId="55927"/>
    <cellStyle name="Percent 4 2 6 4 3" xfId="43330"/>
    <cellStyle name="Percent 4 2 6 4 4" xfId="33316"/>
    <cellStyle name="Percent 4 2 6 5" xfId="9866"/>
    <cellStyle name="Percent 4 2 6 5 2" xfId="22487"/>
    <cellStyle name="Percent 4 2 6 5 2 2" xfId="57703"/>
    <cellStyle name="Percent 4 2 6 5 3" xfId="45106"/>
    <cellStyle name="Percent 4 2 6 5 4" xfId="35092"/>
    <cellStyle name="Percent 4 2 6 6" xfId="11660"/>
    <cellStyle name="Percent 4 2 6 6 2" xfId="24263"/>
    <cellStyle name="Percent 4 2 6 6 2 2" xfId="59479"/>
    <cellStyle name="Percent 4 2 6 6 3" xfId="46882"/>
    <cellStyle name="Percent 4 2 6 6 4" xfId="36868"/>
    <cellStyle name="Percent 4 2 6 7" xfId="16027"/>
    <cellStyle name="Percent 4 2 6 7 2" xfId="51243"/>
    <cellStyle name="Percent 4 2 6 7 3" xfId="28632"/>
    <cellStyle name="Percent 4 2 6 8" xfId="14249"/>
    <cellStyle name="Percent 4 2 6 8 2" xfId="49467"/>
    <cellStyle name="Percent 4 2 6 9" xfId="38646"/>
    <cellStyle name="Percent 4 2 7" xfId="2520"/>
    <cellStyle name="Percent 4 2 7 10" xfId="26047"/>
    <cellStyle name="Percent 4 2 7 11" xfId="60451"/>
    <cellStyle name="Percent 4 2 7 2" xfId="4347"/>
    <cellStyle name="Percent 4 2 7 2 2" xfId="16994"/>
    <cellStyle name="Percent 4 2 7 2 2 2" xfId="52210"/>
    <cellStyle name="Percent 4 2 7 2 3" xfId="39613"/>
    <cellStyle name="Percent 4 2 7 2 4" xfId="29599"/>
    <cellStyle name="Percent 4 2 7 3" xfId="5817"/>
    <cellStyle name="Percent 4 2 7 3 2" xfId="18448"/>
    <cellStyle name="Percent 4 2 7 3 2 2" xfId="53664"/>
    <cellStyle name="Percent 4 2 7 3 3" xfId="41067"/>
    <cellStyle name="Percent 4 2 7 3 4" xfId="31053"/>
    <cellStyle name="Percent 4 2 7 4" xfId="7276"/>
    <cellStyle name="Percent 4 2 7 4 2" xfId="19902"/>
    <cellStyle name="Percent 4 2 7 4 2 2" xfId="55118"/>
    <cellStyle name="Percent 4 2 7 4 3" xfId="42521"/>
    <cellStyle name="Percent 4 2 7 4 4" xfId="32507"/>
    <cellStyle name="Percent 4 2 7 5" xfId="9057"/>
    <cellStyle name="Percent 4 2 7 5 2" xfId="21678"/>
    <cellStyle name="Percent 4 2 7 5 2 2" xfId="56894"/>
    <cellStyle name="Percent 4 2 7 5 3" xfId="44297"/>
    <cellStyle name="Percent 4 2 7 5 4" xfId="34283"/>
    <cellStyle name="Percent 4 2 7 6" xfId="10851"/>
    <cellStyle name="Percent 4 2 7 6 2" xfId="23454"/>
    <cellStyle name="Percent 4 2 7 6 2 2" xfId="58670"/>
    <cellStyle name="Percent 4 2 7 6 3" xfId="46073"/>
    <cellStyle name="Percent 4 2 7 6 4" xfId="36059"/>
    <cellStyle name="Percent 4 2 7 7" xfId="15218"/>
    <cellStyle name="Percent 4 2 7 7 2" xfId="50434"/>
    <cellStyle name="Percent 4 2 7 7 3" xfId="27823"/>
    <cellStyle name="Percent 4 2 7 8" xfId="13440"/>
    <cellStyle name="Percent 4 2 7 8 2" xfId="48658"/>
    <cellStyle name="Percent 4 2 7 9" xfId="37837"/>
    <cellStyle name="Percent 4 2 8" xfId="3684"/>
    <cellStyle name="Percent 4 2 8 2" xfId="8408"/>
    <cellStyle name="Percent 4 2 8 2 2" xfId="21034"/>
    <cellStyle name="Percent 4 2 8 2 2 2" xfId="56250"/>
    <cellStyle name="Percent 4 2 8 2 3" xfId="43653"/>
    <cellStyle name="Percent 4 2 8 2 4" xfId="33639"/>
    <cellStyle name="Percent 4 2 8 3" xfId="10189"/>
    <cellStyle name="Percent 4 2 8 3 2" xfId="22810"/>
    <cellStyle name="Percent 4 2 8 3 2 2" xfId="58026"/>
    <cellStyle name="Percent 4 2 8 3 3" xfId="45429"/>
    <cellStyle name="Percent 4 2 8 3 4" xfId="35415"/>
    <cellStyle name="Percent 4 2 8 4" xfId="11985"/>
    <cellStyle name="Percent 4 2 8 4 2" xfId="24586"/>
    <cellStyle name="Percent 4 2 8 4 2 2" xfId="59802"/>
    <cellStyle name="Percent 4 2 8 4 3" xfId="47205"/>
    <cellStyle name="Percent 4 2 8 4 4" xfId="37191"/>
    <cellStyle name="Percent 4 2 8 5" xfId="16350"/>
    <cellStyle name="Percent 4 2 8 5 2" xfId="51566"/>
    <cellStyle name="Percent 4 2 8 5 3" xfId="28955"/>
    <cellStyle name="Percent 4 2 8 6" xfId="14572"/>
    <cellStyle name="Percent 4 2 8 6 2" xfId="49790"/>
    <cellStyle name="Percent 4 2 8 7" xfId="38969"/>
    <cellStyle name="Percent 4 2 8 8" xfId="27179"/>
    <cellStyle name="Percent 4 2 9" xfId="4016"/>
    <cellStyle name="Percent 4 2 9 2" xfId="16672"/>
    <cellStyle name="Percent 4 2 9 2 2" xfId="51888"/>
    <cellStyle name="Percent 4 2 9 2 3" xfId="29277"/>
    <cellStyle name="Percent 4 2 9 3" xfId="13118"/>
    <cellStyle name="Percent 4 2 9 3 2" xfId="48336"/>
    <cellStyle name="Percent 4 2 9 4" xfId="39291"/>
    <cellStyle name="Percent 4 2 9 5" xfId="25725"/>
    <cellStyle name="Percent 4 3" xfId="756"/>
    <cellStyle name="Percent 4 3 2" xfId="1907"/>
    <cellStyle name="Percent 4 4" xfId="1296"/>
    <cellStyle name="Percent 5" xfId="54"/>
    <cellStyle name="Percent 5 2" xfId="757"/>
    <cellStyle name="Percent 5 2 2" xfId="758"/>
    <cellStyle name="Percent 5 2 2 2" xfId="759"/>
    <cellStyle name="Percent 5 2 2 2 2" xfId="1910"/>
    <cellStyle name="Percent 5 2 2 3" xfId="760"/>
    <cellStyle name="Percent 5 2 2 3 2" xfId="1911"/>
    <cellStyle name="Percent 5 2 2 4" xfId="761"/>
    <cellStyle name="Percent 5 2 2 4 2" xfId="762"/>
    <cellStyle name="Percent 5 2 2 4 2 2" xfId="1913"/>
    <cellStyle name="Percent 5 2 2 4 3" xfId="763"/>
    <cellStyle name="Percent 5 2 2 4 3 2" xfId="764"/>
    <cellStyle name="Percent 5 2 2 4 3 2 2" xfId="1915"/>
    <cellStyle name="Percent 5 2 2 4 3 3" xfId="765"/>
    <cellStyle name="Percent 5 2 2 4 3 3 2" xfId="766"/>
    <cellStyle name="Percent 5 2 2 4 3 3 2 2" xfId="1917"/>
    <cellStyle name="Percent 5 2 2 4 3 3 3" xfId="1916"/>
    <cellStyle name="Percent 5 2 2 4 3 4" xfId="767"/>
    <cellStyle name="Percent 5 2 2 4 3 4 2" xfId="768"/>
    <cellStyle name="Percent 5 2 2 4 3 4 2 2" xfId="1919"/>
    <cellStyle name="Percent 5 2 2 4 3 4 3" xfId="769"/>
    <cellStyle name="Percent 5 2 2 4 3 4 3 2" xfId="1920"/>
    <cellStyle name="Percent 5 2 2 4 3 4 4" xfId="770"/>
    <cellStyle name="Percent 5 2 2 4 3 4 4 2" xfId="771"/>
    <cellStyle name="Percent 5 2 2 4 3 4 4 2 2" xfId="772"/>
    <cellStyle name="Percent 5 2 2 4 3 4 4 2 2 2" xfId="1923"/>
    <cellStyle name="Percent 5 2 2 4 3 4 4 2 3" xfId="773"/>
    <cellStyle name="Percent 5 2 2 4 3 4 4 2 3 2" xfId="774"/>
    <cellStyle name="Percent 5 2 2 4 3 4 4 2 3 2 2" xfId="1925"/>
    <cellStyle name="Percent 5 2 2 4 3 4 4 2 3 3" xfId="775"/>
    <cellStyle name="Percent 5 2 2 4 3 4 4 2 3 3 2" xfId="776"/>
    <cellStyle name="Percent 5 2 2 4 3 4 4 2 3 3 2 2" xfId="1927"/>
    <cellStyle name="Percent 5 2 2 4 3 4 4 2 3 3 3" xfId="1926"/>
    <cellStyle name="Percent 5 2 2 4 3 4 4 2 3 4" xfId="1924"/>
    <cellStyle name="Percent 5 2 2 4 3 4 4 2 4" xfId="1922"/>
    <cellStyle name="Percent 5 2 2 4 3 4 4 3" xfId="777"/>
    <cellStyle name="Percent 5 2 2 4 3 4 4 3 2" xfId="1928"/>
    <cellStyle name="Percent 5 2 2 4 3 4 4 4" xfId="778"/>
    <cellStyle name="Percent 5 2 2 4 3 4 4 4 2" xfId="779"/>
    <cellStyle name="Percent 5 2 2 4 3 4 4 4 2 2" xfId="1930"/>
    <cellStyle name="Percent 5 2 2 4 3 4 4 4 3" xfId="780"/>
    <cellStyle name="Percent 5 2 2 4 3 4 4 4 3 2" xfId="781"/>
    <cellStyle name="Percent 5 2 2 4 3 4 4 4 3 2 2" xfId="1932"/>
    <cellStyle name="Percent 5 2 2 4 3 4 4 4 3 3" xfId="1931"/>
    <cellStyle name="Percent 5 2 2 4 3 4 4 4 4" xfId="1929"/>
    <cellStyle name="Percent 5 2 2 4 3 4 4 5" xfId="1921"/>
    <cellStyle name="Percent 5 2 2 4 3 4 5" xfId="1918"/>
    <cellStyle name="Percent 5 2 2 4 3 5" xfId="1914"/>
    <cellStyle name="Percent 5 2 2 4 4" xfId="782"/>
    <cellStyle name="Percent 5 2 2 4 4 2" xfId="783"/>
    <cellStyle name="Percent 5 2 2 4 4 2 2" xfId="1934"/>
    <cellStyle name="Percent 5 2 2 4 4 3" xfId="1933"/>
    <cellStyle name="Percent 5 2 2 4 5" xfId="784"/>
    <cellStyle name="Percent 5 2 2 4 5 2" xfId="785"/>
    <cellStyle name="Percent 5 2 2 4 5 2 2" xfId="1936"/>
    <cellStyle name="Percent 5 2 2 4 5 3" xfId="786"/>
    <cellStyle name="Percent 5 2 2 4 5 3 2" xfId="1937"/>
    <cellStyle name="Percent 5 2 2 4 5 4" xfId="787"/>
    <cellStyle name="Percent 5 2 2 4 5 4 2" xfId="788"/>
    <cellStyle name="Percent 5 2 2 4 5 4 2 2" xfId="789"/>
    <cellStyle name="Percent 5 2 2 4 5 4 2 2 2" xfId="1940"/>
    <cellStyle name="Percent 5 2 2 4 5 4 2 3" xfId="790"/>
    <cellStyle name="Percent 5 2 2 4 5 4 2 3 2" xfId="791"/>
    <cellStyle name="Percent 5 2 2 4 5 4 2 3 2 2" xfId="1942"/>
    <cellStyle name="Percent 5 2 2 4 5 4 2 3 3" xfId="792"/>
    <cellStyle name="Percent 5 2 2 4 5 4 2 3 3 2" xfId="793"/>
    <cellStyle name="Percent 5 2 2 4 5 4 2 3 3 2 2" xfId="1944"/>
    <cellStyle name="Percent 5 2 2 4 5 4 2 3 3 3" xfId="1943"/>
    <cellStyle name="Percent 5 2 2 4 5 4 2 3 4" xfId="1941"/>
    <cellStyle name="Percent 5 2 2 4 5 4 2 4" xfId="1939"/>
    <cellStyle name="Percent 5 2 2 4 5 4 3" xfId="794"/>
    <cellStyle name="Percent 5 2 2 4 5 4 3 2" xfId="1945"/>
    <cellStyle name="Percent 5 2 2 4 5 4 4" xfId="795"/>
    <cellStyle name="Percent 5 2 2 4 5 4 4 2" xfId="796"/>
    <cellStyle name="Percent 5 2 2 4 5 4 4 2 2" xfId="1947"/>
    <cellStyle name="Percent 5 2 2 4 5 4 4 3" xfId="797"/>
    <cellStyle name="Percent 5 2 2 4 5 4 4 3 2" xfId="798"/>
    <cellStyle name="Percent 5 2 2 4 5 4 4 3 2 2" xfId="1949"/>
    <cellStyle name="Percent 5 2 2 4 5 4 4 3 3" xfId="1948"/>
    <cellStyle name="Percent 5 2 2 4 5 4 4 4" xfId="1946"/>
    <cellStyle name="Percent 5 2 2 4 5 4 5" xfId="1938"/>
    <cellStyle name="Percent 5 2 2 4 5 5" xfId="1935"/>
    <cellStyle name="Percent 5 2 2 4 6" xfId="1912"/>
    <cellStyle name="Percent 5 2 2 5" xfId="799"/>
    <cellStyle name="Percent 5 2 2 5 2" xfId="800"/>
    <cellStyle name="Percent 5 2 2 5 2 2" xfId="1951"/>
    <cellStyle name="Percent 5 2 2 5 3" xfId="801"/>
    <cellStyle name="Percent 5 2 2 5 3 2" xfId="802"/>
    <cellStyle name="Percent 5 2 2 5 3 2 2" xfId="1953"/>
    <cellStyle name="Percent 5 2 2 5 3 3" xfId="1952"/>
    <cellStyle name="Percent 5 2 2 5 4" xfId="803"/>
    <cellStyle name="Percent 5 2 2 5 4 2" xfId="804"/>
    <cellStyle name="Percent 5 2 2 5 4 2 2" xfId="1955"/>
    <cellStyle name="Percent 5 2 2 5 4 3" xfId="805"/>
    <cellStyle name="Percent 5 2 2 5 4 3 2" xfId="1956"/>
    <cellStyle name="Percent 5 2 2 5 4 4" xfId="806"/>
    <cellStyle name="Percent 5 2 2 5 4 4 2" xfId="807"/>
    <cellStyle name="Percent 5 2 2 5 4 4 2 2" xfId="808"/>
    <cellStyle name="Percent 5 2 2 5 4 4 2 2 2" xfId="1959"/>
    <cellStyle name="Percent 5 2 2 5 4 4 2 3" xfId="809"/>
    <cellStyle name="Percent 5 2 2 5 4 4 2 3 2" xfId="810"/>
    <cellStyle name="Percent 5 2 2 5 4 4 2 3 2 2" xfId="1961"/>
    <cellStyle name="Percent 5 2 2 5 4 4 2 3 3" xfId="811"/>
    <cellStyle name="Percent 5 2 2 5 4 4 2 3 3 2" xfId="812"/>
    <cellStyle name="Percent 5 2 2 5 4 4 2 3 3 2 2" xfId="1963"/>
    <cellStyle name="Percent 5 2 2 5 4 4 2 3 3 3" xfId="1962"/>
    <cellStyle name="Percent 5 2 2 5 4 4 2 3 4" xfId="1960"/>
    <cellStyle name="Percent 5 2 2 5 4 4 2 4" xfId="1958"/>
    <cellStyle name="Percent 5 2 2 5 4 4 3" xfId="813"/>
    <cellStyle name="Percent 5 2 2 5 4 4 3 2" xfId="1964"/>
    <cellStyle name="Percent 5 2 2 5 4 4 4" xfId="814"/>
    <cellStyle name="Percent 5 2 2 5 4 4 4 2" xfId="815"/>
    <cellStyle name="Percent 5 2 2 5 4 4 4 2 2" xfId="1966"/>
    <cellStyle name="Percent 5 2 2 5 4 4 4 3" xfId="816"/>
    <cellStyle name="Percent 5 2 2 5 4 4 4 3 2" xfId="817"/>
    <cellStyle name="Percent 5 2 2 5 4 4 4 3 2 2" xfId="1968"/>
    <cellStyle name="Percent 5 2 2 5 4 4 4 3 3" xfId="1967"/>
    <cellStyle name="Percent 5 2 2 5 4 4 4 4" xfId="1965"/>
    <cellStyle name="Percent 5 2 2 5 4 4 5" xfId="1957"/>
    <cellStyle name="Percent 5 2 2 5 4 5" xfId="1954"/>
    <cellStyle name="Percent 5 2 2 5 5" xfId="1950"/>
    <cellStyle name="Percent 5 2 2 6" xfId="818"/>
    <cellStyle name="Percent 5 2 2 6 2" xfId="819"/>
    <cellStyle name="Percent 5 2 2 6 2 2" xfId="1970"/>
    <cellStyle name="Percent 5 2 2 6 3" xfId="1969"/>
    <cellStyle name="Percent 5 2 2 7" xfId="820"/>
    <cellStyle name="Percent 5 2 2 7 2" xfId="821"/>
    <cellStyle name="Percent 5 2 2 7 2 2" xfId="1972"/>
    <cellStyle name="Percent 5 2 2 7 3" xfId="822"/>
    <cellStyle name="Percent 5 2 2 7 3 2" xfId="1973"/>
    <cellStyle name="Percent 5 2 2 7 4" xfId="823"/>
    <cellStyle name="Percent 5 2 2 7 4 2" xfId="824"/>
    <cellStyle name="Percent 5 2 2 7 4 2 2" xfId="825"/>
    <cellStyle name="Percent 5 2 2 7 4 2 2 2" xfId="1976"/>
    <cellStyle name="Percent 5 2 2 7 4 2 3" xfId="826"/>
    <cellStyle name="Percent 5 2 2 7 4 2 3 2" xfId="827"/>
    <cellStyle name="Percent 5 2 2 7 4 2 3 2 2" xfId="1978"/>
    <cellStyle name="Percent 5 2 2 7 4 2 3 3" xfId="828"/>
    <cellStyle name="Percent 5 2 2 7 4 2 3 3 2" xfId="829"/>
    <cellStyle name="Percent 5 2 2 7 4 2 3 3 2 2" xfId="1980"/>
    <cellStyle name="Percent 5 2 2 7 4 2 3 3 3" xfId="1979"/>
    <cellStyle name="Percent 5 2 2 7 4 2 3 4" xfId="1977"/>
    <cellStyle name="Percent 5 2 2 7 4 2 4" xfId="1975"/>
    <cellStyle name="Percent 5 2 2 7 4 3" xfId="830"/>
    <cellStyle name="Percent 5 2 2 7 4 3 2" xfId="1981"/>
    <cellStyle name="Percent 5 2 2 7 4 4" xfId="831"/>
    <cellStyle name="Percent 5 2 2 7 4 4 2" xfId="832"/>
    <cellStyle name="Percent 5 2 2 7 4 4 2 2" xfId="1983"/>
    <cellStyle name="Percent 5 2 2 7 4 4 3" xfId="833"/>
    <cellStyle name="Percent 5 2 2 7 4 4 3 2" xfId="834"/>
    <cellStyle name="Percent 5 2 2 7 4 4 3 2 2" xfId="1985"/>
    <cellStyle name="Percent 5 2 2 7 4 4 3 3" xfId="1984"/>
    <cellStyle name="Percent 5 2 2 7 4 4 4" xfId="1982"/>
    <cellStyle name="Percent 5 2 2 7 4 5" xfId="1974"/>
    <cellStyle name="Percent 5 2 2 7 5" xfId="1971"/>
    <cellStyle name="Percent 5 2 2 8" xfId="1909"/>
    <cellStyle name="Percent 5 2 3" xfId="835"/>
    <cellStyle name="Percent 5 2 3 2" xfId="1986"/>
    <cellStyle name="Percent 5 2 4" xfId="836"/>
    <cellStyle name="Percent 5 2 4 2" xfId="837"/>
    <cellStyle name="Percent 5 2 4 2 2" xfId="1988"/>
    <cellStyle name="Percent 5 2 4 3" xfId="838"/>
    <cellStyle name="Percent 5 2 4 3 2" xfId="839"/>
    <cellStyle name="Percent 5 2 4 3 2 2" xfId="1990"/>
    <cellStyle name="Percent 5 2 4 3 3" xfId="840"/>
    <cellStyle name="Percent 5 2 4 3 3 2" xfId="841"/>
    <cellStyle name="Percent 5 2 4 3 3 2 2" xfId="1992"/>
    <cellStyle name="Percent 5 2 4 3 3 3" xfId="1991"/>
    <cellStyle name="Percent 5 2 4 3 4" xfId="842"/>
    <cellStyle name="Percent 5 2 4 3 4 2" xfId="843"/>
    <cellStyle name="Percent 5 2 4 3 4 2 2" xfId="1994"/>
    <cellStyle name="Percent 5 2 4 3 4 3" xfId="844"/>
    <cellStyle name="Percent 5 2 4 3 4 3 2" xfId="1995"/>
    <cellStyle name="Percent 5 2 4 3 4 4" xfId="845"/>
    <cellStyle name="Percent 5 2 4 3 4 4 2" xfId="846"/>
    <cellStyle name="Percent 5 2 4 3 4 4 2 2" xfId="847"/>
    <cellStyle name="Percent 5 2 4 3 4 4 2 2 2" xfId="1998"/>
    <cellStyle name="Percent 5 2 4 3 4 4 2 3" xfId="848"/>
    <cellStyle name="Percent 5 2 4 3 4 4 2 3 2" xfId="849"/>
    <cellStyle name="Percent 5 2 4 3 4 4 2 3 2 2" xfId="2000"/>
    <cellStyle name="Percent 5 2 4 3 4 4 2 3 3" xfId="850"/>
    <cellStyle name="Percent 5 2 4 3 4 4 2 3 3 2" xfId="851"/>
    <cellStyle name="Percent 5 2 4 3 4 4 2 3 3 2 2" xfId="2002"/>
    <cellStyle name="Percent 5 2 4 3 4 4 2 3 3 3" xfId="2001"/>
    <cellStyle name="Percent 5 2 4 3 4 4 2 3 4" xfId="1999"/>
    <cellStyle name="Percent 5 2 4 3 4 4 2 4" xfId="1997"/>
    <cellStyle name="Percent 5 2 4 3 4 4 3" xfId="852"/>
    <cellStyle name="Percent 5 2 4 3 4 4 3 2" xfId="2003"/>
    <cellStyle name="Percent 5 2 4 3 4 4 4" xfId="853"/>
    <cellStyle name="Percent 5 2 4 3 4 4 4 2" xfId="854"/>
    <cellStyle name="Percent 5 2 4 3 4 4 4 2 2" xfId="2005"/>
    <cellStyle name="Percent 5 2 4 3 4 4 4 3" xfId="855"/>
    <cellStyle name="Percent 5 2 4 3 4 4 4 3 2" xfId="856"/>
    <cellStyle name="Percent 5 2 4 3 4 4 4 3 2 2" xfId="2007"/>
    <cellStyle name="Percent 5 2 4 3 4 4 4 3 3" xfId="2006"/>
    <cellStyle name="Percent 5 2 4 3 4 4 4 4" xfId="2004"/>
    <cellStyle name="Percent 5 2 4 3 4 4 5" xfId="1996"/>
    <cellStyle name="Percent 5 2 4 3 4 5" xfId="1993"/>
    <cellStyle name="Percent 5 2 4 3 5" xfId="1989"/>
    <cellStyle name="Percent 5 2 4 4" xfId="857"/>
    <cellStyle name="Percent 5 2 4 4 2" xfId="858"/>
    <cellStyle name="Percent 5 2 4 4 2 2" xfId="2009"/>
    <cellStyle name="Percent 5 2 4 4 3" xfId="2008"/>
    <cellStyle name="Percent 5 2 4 5" xfId="859"/>
    <cellStyle name="Percent 5 2 4 5 2" xfId="860"/>
    <cellStyle name="Percent 5 2 4 5 2 2" xfId="2011"/>
    <cellStyle name="Percent 5 2 4 5 3" xfId="861"/>
    <cellStyle name="Percent 5 2 4 5 3 2" xfId="2012"/>
    <cellStyle name="Percent 5 2 4 5 4" xfId="862"/>
    <cellStyle name="Percent 5 2 4 5 4 2" xfId="863"/>
    <cellStyle name="Percent 5 2 4 5 4 2 2" xfId="864"/>
    <cellStyle name="Percent 5 2 4 5 4 2 2 2" xfId="2015"/>
    <cellStyle name="Percent 5 2 4 5 4 2 3" xfId="865"/>
    <cellStyle name="Percent 5 2 4 5 4 2 3 2" xfId="866"/>
    <cellStyle name="Percent 5 2 4 5 4 2 3 2 2" xfId="2017"/>
    <cellStyle name="Percent 5 2 4 5 4 2 3 3" xfId="867"/>
    <cellStyle name="Percent 5 2 4 5 4 2 3 3 2" xfId="868"/>
    <cellStyle name="Percent 5 2 4 5 4 2 3 3 2 2" xfId="2019"/>
    <cellStyle name="Percent 5 2 4 5 4 2 3 3 3" xfId="2018"/>
    <cellStyle name="Percent 5 2 4 5 4 2 3 4" xfId="2016"/>
    <cellStyle name="Percent 5 2 4 5 4 2 4" xfId="2014"/>
    <cellStyle name="Percent 5 2 4 5 4 3" xfId="869"/>
    <cellStyle name="Percent 5 2 4 5 4 3 2" xfId="2020"/>
    <cellStyle name="Percent 5 2 4 5 4 4" xfId="870"/>
    <cellStyle name="Percent 5 2 4 5 4 4 2" xfId="871"/>
    <cellStyle name="Percent 5 2 4 5 4 4 2 2" xfId="2022"/>
    <cellStyle name="Percent 5 2 4 5 4 4 3" xfId="872"/>
    <cellStyle name="Percent 5 2 4 5 4 4 3 2" xfId="873"/>
    <cellStyle name="Percent 5 2 4 5 4 4 3 2 2" xfId="2024"/>
    <cellStyle name="Percent 5 2 4 5 4 4 3 3" xfId="2023"/>
    <cellStyle name="Percent 5 2 4 5 4 4 4" xfId="2021"/>
    <cellStyle name="Percent 5 2 4 5 4 5" xfId="2013"/>
    <cellStyle name="Percent 5 2 4 5 5" xfId="2010"/>
    <cellStyle name="Percent 5 2 4 6" xfId="1987"/>
    <cellStyle name="Percent 5 2 5" xfId="874"/>
    <cellStyle name="Percent 5 2 5 2" xfId="875"/>
    <cellStyle name="Percent 5 2 5 2 2" xfId="2026"/>
    <cellStyle name="Percent 5 2 5 3" xfId="876"/>
    <cellStyle name="Percent 5 2 5 3 2" xfId="877"/>
    <cellStyle name="Percent 5 2 5 3 2 2" xfId="2028"/>
    <cellStyle name="Percent 5 2 5 3 3" xfId="2027"/>
    <cellStyle name="Percent 5 2 5 4" xfId="878"/>
    <cellStyle name="Percent 5 2 5 4 2" xfId="879"/>
    <cellStyle name="Percent 5 2 5 4 2 2" xfId="2030"/>
    <cellStyle name="Percent 5 2 5 4 3" xfId="880"/>
    <cellStyle name="Percent 5 2 5 4 3 2" xfId="2031"/>
    <cellStyle name="Percent 5 2 5 4 4" xfId="881"/>
    <cellStyle name="Percent 5 2 5 4 4 2" xfId="882"/>
    <cellStyle name="Percent 5 2 5 4 4 2 2" xfId="883"/>
    <cellStyle name="Percent 5 2 5 4 4 2 2 2" xfId="2034"/>
    <cellStyle name="Percent 5 2 5 4 4 2 3" xfId="884"/>
    <cellStyle name="Percent 5 2 5 4 4 2 3 2" xfId="885"/>
    <cellStyle name="Percent 5 2 5 4 4 2 3 2 2" xfId="2036"/>
    <cellStyle name="Percent 5 2 5 4 4 2 3 3" xfId="886"/>
    <cellStyle name="Percent 5 2 5 4 4 2 3 3 2" xfId="887"/>
    <cellStyle name="Percent 5 2 5 4 4 2 3 3 2 2" xfId="2038"/>
    <cellStyle name="Percent 5 2 5 4 4 2 3 3 3" xfId="2037"/>
    <cellStyle name="Percent 5 2 5 4 4 2 3 4" xfId="2035"/>
    <cellStyle name="Percent 5 2 5 4 4 2 4" xfId="2033"/>
    <cellStyle name="Percent 5 2 5 4 4 3" xfId="888"/>
    <cellStyle name="Percent 5 2 5 4 4 3 2" xfId="2039"/>
    <cellStyle name="Percent 5 2 5 4 4 4" xfId="889"/>
    <cellStyle name="Percent 5 2 5 4 4 4 2" xfId="890"/>
    <cellStyle name="Percent 5 2 5 4 4 4 2 2" xfId="2041"/>
    <cellStyle name="Percent 5 2 5 4 4 4 3" xfId="891"/>
    <cellStyle name="Percent 5 2 5 4 4 4 3 2" xfId="892"/>
    <cellStyle name="Percent 5 2 5 4 4 4 3 2 2" xfId="2043"/>
    <cellStyle name="Percent 5 2 5 4 4 4 3 3" xfId="2042"/>
    <cellStyle name="Percent 5 2 5 4 4 4 4" xfId="2040"/>
    <cellStyle name="Percent 5 2 5 4 4 5" xfId="2032"/>
    <cellStyle name="Percent 5 2 5 4 5" xfId="2029"/>
    <cellStyle name="Percent 5 2 5 5" xfId="2025"/>
    <cellStyle name="Percent 5 2 6" xfId="893"/>
    <cellStyle name="Percent 5 2 6 2" xfId="894"/>
    <cellStyle name="Percent 5 2 6 2 2" xfId="2045"/>
    <cellStyle name="Percent 5 2 6 3" xfId="2044"/>
    <cellStyle name="Percent 5 2 7" xfId="895"/>
    <cellStyle name="Percent 5 2 7 2" xfId="896"/>
    <cellStyle name="Percent 5 2 7 2 2" xfId="2047"/>
    <cellStyle name="Percent 5 2 7 3" xfId="897"/>
    <cellStyle name="Percent 5 2 7 3 2" xfId="2048"/>
    <cellStyle name="Percent 5 2 7 4" xfId="898"/>
    <cellStyle name="Percent 5 2 7 4 2" xfId="899"/>
    <cellStyle name="Percent 5 2 7 4 2 2" xfId="900"/>
    <cellStyle name="Percent 5 2 7 4 2 2 2" xfId="2051"/>
    <cellStyle name="Percent 5 2 7 4 2 3" xfId="901"/>
    <cellStyle name="Percent 5 2 7 4 2 3 2" xfId="902"/>
    <cellStyle name="Percent 5 2 7 4 2 3 2 2" xfId="2053"/>
    <cellStyle name="Percent 5 2 7 4 2 3 3" xfId="903"/>
    <cellStyle name="Percent 5 2 7 4 2 3 3 2" xfId="904"/>
    <cellStyle name="Percent 5 2 7 4 2 3 3 2 2" xfId="2055"/>
    <cellStyle name="Percent 5 2 7 4 2 3 3 3" xfId="2054"/>
    <cellStyle name="Percent 5 2 7 4 2 3 4" xfId="2052"/>
    <cellStyle name="Percent 5 2 7 4 2 4" xfId="2050"/>
    <cellStyle name="Percent 5 2 7 4 3" xfId="905"/>
    <cellStyle name="Percent 5 2 7 4 3 2" xfId="2056"/>
    <cellStyle name="Percent 5 2 7 4 4" xfId="906"/>
    <cellStyle name="Percent 5 2 7 4 4 2" xfId="907"/>
    <cellStyle name="Percent 5 2 7 4 4 2 2" xfId="2058"/>
    <cellStyle name="Percent 5 2 7 4 4 3" xfId="908"/>
    <cellStyle name="Percent 5 2 7 4 4 3 2" xfId="909"/>
    <cellStyle name="Percent 5 2 7 4 4 3 2 2" xfId="2060"/>
    <cellStyle name="Percent 5 2 7 4 4 3 3" xfId="2059"/>
    <cellStyle name="Percent 5 2 7 4 4 4" xfId="2057"/>
    <cellStyle name="Percent 5 2 7 4 5" xfId="2049"/>
    <cellStyle name="Percent 5 2 7 5" xfId="2046"/>
    <cellStyle name="Percent 5 2 8" xfId="1908"/>
    <cellStyle name="Percent 5 3" xfId="910"/>
    <cellStyle name="Percent 5 3 2" xfId="2061"/>
    <cellStyle name="Percent 5 4" xfId="911"/>
    <cellStyle name="Percent 5 4 10" xfId="5496"/>
    <cellStyle name="Percent 5 4 10 2" xfId="18127"/>
    <cellStyle name="Percent 5 4 10 2 2" xfId="53343"/>
    <cellStyle name="Percent 5 4 10 3" xfId="40746"/>
    <cellStyle name="Percent 5 4 10 4" xfId="30732"/>
    <cellStyle name="Percent 5 4 11" xfId="6952"/>
    <cellStyle name="Percent 5 4 11 2" xfId="19581"/>
    <cellStyle name="Percent 5 4 11 2 2" xfId="54797"/>
    <cellStyle name="Percent 5 4 11 3" xfId="42200"/>
    <cellStyle name="Percent 5 4 11 4" xfId="32186"/>
    <cellStyle name="Percent 5 4 12" xfId="8734"/>
    <cellStyle name="Percent 5 4 12 2" xfId="21357"/>
    <cellStyle name="Percent 5 4 12 2 2" xfId="56573"/>
    <cellStyle name="Percent 5 4 12 3" xfId="43976"/>
    <cellStyle name="Percent 5 4 12 4" xfId="33962"/>
    <cellStyle name="Percent 5 4 13" xfId="10763"/>
    <cellStyle name="Percent 5 4 13 2" xfId="23374"/>
    <cellStyle name="Percent 5 4 13 2 2" xfId="58590"/>
    <cellStyle name="Percent 5 4 13 3" xfId="45993"/>
    <cellStyle name="Percent 5 4 13 4" xfId="35979"/>
    <cellStyle name="Percent 5 4 14" xfId="14896"/>
    <cellStyle name="Percent 5 4 14 2" xfId="50113"/>
    <cellStyle name="Percent 5 4 14 3" xfId="27502"/>
    <cellStyle name="Percent 5 4 15" xfId="12310"/>
    <cellStyle name="Percent 5 4 15 2" xfId="47528"/>
    <cellStyle name="Percent 5 4 16" xfId="37515"/>
    <cellStyle name="Percent 5 4 17" xfId="24917"/>
    <cellStyle name="Percent 5 4 18" xfId="60130"/>
    <cellStyle name="Percent 5 4 2" xfId="2062"/>
    <cellStyle name="Percent 5 4 2 10" xfId="7026"/>
    <cellStyle name="Percent 5 4 2 10 2" xfId="19653"/>
    <cellStyle name="Percent 5 4 2 10 2 2" xfId="54869"/>
    <cellStyle name="Percent 5 4 2 10 3" xfId="42272"/>
    <cellStyle name="Percent 5 4 2 10 4" xfId="32258"/>
    <cellStyle name="Percent 5 4 2 11" xfId="8807"/>
    <cellStyle name="Percent 5 4 2 11 2" xfId="21429"/>
    <cellStyle name="Percent 5 4 2 11 2 2" xfId="56645"/>
    <cellStyle name="Percent 5 4 2 11 3" xfId="44048"/>
    <cellStyle name="Percent 5 4 2 11 4" xfId="34034"/>
    <cellStyle name="Percent 5 4 2 12" xfId="10764"/>
    <cellStyle name="Percent 5 4 2 12 2" xfId="23375"/>
    <cellStyle name="Percent 5 4 2 12 2 2" xfId="58591"/>
    <cellStyle name="Percent 5 4 2 12 3" xfId="45994"/>
    <cellStyle name="Percent 5 4 2 12 4" xfId="35980"/>
    <cellStyle name="Percent 5 4 2 13" xfId="14968"/>
    <cellStyle name="Percent 5 4 2 13 2" xfId="50185"/>
    <cellStyle name="Percent 5 4 2 13 3" xfId="27574"/>
    <cellStyle name="Percent 5 4 2 14" xfId="12382"/>
    <cellStyle name="Percent 5 4 2 14 2" xfId="47600"/>
    <cellStyle name="Percent 5 4 2 15" xfId="37587"/>
    <cellStyle name="Percent 5 4 2 16" xfId="24989"/>
    <cellStyle name="Percent 5 4 2 17" xfId="60202"/>
    <cellStyle name="Percent 5 4 2 2" xfId="2418"/>
    <cellStyle name="Percent 5 4 2 2 10" xfId="10765"/>
    <cellStyle name="Percent 5 4 2 2 10 2" xfId="23376"/>
    <cellStyle name="Percent 5 4 2 2 10 2 2" xfId="58592"/>
    <cellStyle name="Percent 5 4 2 2 10 3" xfId="45995"/>
    <cellStyle name="Percent 5 4 2 2 10 4" xfId="35981"/>
    <cellStyle name="Percent 5 4 2 2 11" xfId="15126"/>
    <cellStyle name="Percent 5 4 2 2 11 2" xfId="50342"/>
    <cellStyle name="Percent 5 4 2 2 11 3" xfId="27731"/>
    <cellStyle name="Percent 5 4 2 2 12" xfId="12539"/>
    <cellStyle name="Percent 5 4 2 2 12 2" xfId="47757"/>
    <cellStyle name="Percent 5 4 2 2 13" xfId="37745"/>
    <cellStyle name="Percent 5 4 2 2 14" xfId="25146"/>
    <cellStyle name="Percent 5 4 2 2 15" xfId="60359"/>
    <cellStyle name="Percent 5 4 2 2 2" xfId="3261"/>
    <cellStyle name="Percent 5 4 2 2 2 10" xfId="25630"/>
    <cellStyle name="Percent 5 4 2 2 2 11" xfId="61165"/>
    <cellStyle name="Percent 5 4 2 2 2 2" xfId="5061"/>
    <cellStyle name="Percent 5 4 2 2 2 2 2" xfId="17708"/>
    <cellStyle name="Percent 5 4 2 2 2 2 2 2" xfId="52924"/>
    <cellStyle name="Percent 5 4 2 2 2 2 2 3" xfId="30313"/>
    <cellStyle name="Percent 5 4 2 2 2 2 3" xfId="14154"/>
    <cellStyle name="Percent 5 4 2 2 2 2 3 2" xfId="49372"/>
    <cellStyle name="Percent 5 4 2 2 2 2 4" xfId="40327"/>
    <cellStyle name="Percent 5 4 2 2 2 2 5" xfId="26761"/>
    <cellStyle name="Percent 5 4 2 2 2 3" xfId="6531"/>
    <cellStyle name="Percent 5 4 2 2 2 3 2" xfId="19162"/>
    <cellStyle name="Percent 5 4 2 2 2 3 2 2" xfId="54378"/>
    <cellStyle name="Percent 5 4 2 2 2 3 3" xfId="41781"/>
    <cellStyle name="Percent 5 4 2 2 2 3 4" xfId="31767"/>
    <cellStyle name="Percent 5 4 2 2 2 4" xfId="7990"/>
    <cellStyle name="Percent 5 4 2 2 2 4 2" xfId="20616"/>
    <cellStyle name="Percent 5 4 2 2 2 4 2 2" xfId="55832"/>
    <cellStyle name="Percent 5 4 2 2 2 4 3" xfId="43235"/>
    <cellStyle name="Percent 5 4 2 2 2 4 4" xfId="33221"/>
    <cellStyle name="Percent 5 4 2 2 2 5" xfId="9771"/>
    <cellStyle name="Percent 5 4 2 2 2 5 2" xfId="22392"/>
    <cellStyle name="Percent 5 4 2 2 2 5 2 2" xfId="57608"/>
    <cellStyle name="Percent 5 4 2 2 2 5 3" xfId="45011"/>
    <cellStyle name="Percent 5 4 2 2 2 5 4" xfId="34997"/>
    <cellStyle name="Percent 5 4 2 2 2 6" xfId="11565"/>
    <cellStyle name="Percent 5 4 2 2 2 6 2" xfId="24168"/>
    <cellStyle name="Percent 5 4 2 2 2 6 2 2" xfId="59384"/>
    <cellStyle name="Percent 5 4 2 2 2 6 3" xfId="46787"/>
    <cellStyle name="Percent 5 4 2 2 2 6 4" xfId="36773"/>
    <cellStyle name="Percent 5 4 2 2 2 7" xfId="15932"/>
    <cellStyle name="Percent 5 4 2 2 2 7 2" xfId="51148"/>
    <cellStyle name="Percent 5 4 2 2 2 7 3" xfId="28537"/>
    <cellStyle name="Percent 5 4 2 2 2 8" xfId="13023"/>
    <cellStyle name="Percent 5 4 2 2 2 8 2" xfId="48241"/>
    <cellStyle name="Percent 5 4 2 2 2 9" xfId="38551"/>
    <cellStyle name="Percent 5 4 2 2 3" xfId="3590"/>
    <cellStyle name="Percent 5 4 2 2 3 10" xfId="27086"/>
    <cellStyle name="Percent 5 4 2 2 3 11" xfId="61490"/>
    <cellStyle name="Percent 5 4 2 2 3 2" xfId="5386"/>
    <cellStyle name="Percent 5 4 2 2 3 2 2" xfId="18033"/>
    <cellStyle name="Percent 5 4 2 2 3 2 2 2" xfId="53249"/>
    <cellStyle name="Percent 5 4 2 2 3 2 3" xfId="40652"/>
    <cellStyle name="Percent 5 4 2 2 3 2 4" xfId="30638"/>
    <cellStyle name="Percent 5 4 2 2 3 3" xfId="6856"/>
    <cellStyle name="Percent 5 4 2 2 3 3 2" xfId="19487"/>
    <cellStyle name="Percent 5 4 2 2 3 3 2 2" xfId="54703"/>
    <cellStyle name="Percent 5 4 2 2 3 3 3" xfId="42106"/>
    <cellStyle name="Percent 5 4 2 2 3 3 4" xfId="32092"/>
    <cellStyle name="Percent 5 4 2 2 3 4" xfId="8315"/>
    <cellStyle name="Percent 5 4 2 2 3 4 2" xfId="20941"/>
    <cellStyle name="Percent 5 4 2 2 3 4 2 2" xfId="56157"/>
    <cellStyle name="Percent 5 4 2 2 3 4 3" xfId="43560"/>
    <cellStyle name="Percent 5 4 2 2 3 4 4" xfId="33546"/>
    <cellStyle name="Percent 5 4 2 2 3 5" xfId="10096"/>
    <cellStyle name="Percent 5 4 2 2 3 5 2" xfId="22717"/>
    <cellStyle name="Percent 5 4 2 2 3 5 2 2" xfId="57933"/>
    <cellStyle name="Percent 5 4 2 2 3 5 3" xfId="45336"/>
    <cellStyle name="Percent 5 4 2 2 3 5 4" xfId="35322"/>
    <cellStyle name="Percent 5 4 2 2 3 6" xfId="11890"/>
    <cellStyle name="Percent 5 4 2 2 3 6 2" xfId="24493"/>
    <cellStyle name="Percent 5 4 2 2 3 6 2 2" xfId="59709"/>
    <cellStyle name="Percent 5 4 2 2 3 6 3" xfId="47112"/>
    <cellStyle name="Percent 5 4 2 2 3 6 4" xfId="37098"/>
    <cellStyle name="Percent 5 4 2 2 3 7" xfId="16257"/>
    <cellStyle name="Percent 5 4 2 2 3 7 2" xfId="51473"/>
    <cellStyle name="Percent 5 4 2 2 3 7 3" xfId="28862"/>
    <cellStyle name="Percent 5 4 2 2 3 8" xfId="14479"/>
    <cellStyle name="Percent 5 4 2 2 3 8 2" xfId="49697"/>
    <cellStyle name="Percent 5 4 2 2 3 9" xfId="38876"/>
    <cellStyle name="Percent 5 4 2 2 4" xfId="2751"/>
    <cellStyle name="Percent 5 4 2 2 4 10" xfId="26277"/>
    <cellStyle name="Percent 5 4 2 2 4 11" xfId="60681"/>
    <cellStyle name="Percent 5 4 2 2 4 2" xfId="4577"/>
    <cellStyle name="Percent 5 4 2 2 4 2 2" xfId="17224"/>
    <cellStyle name="Percent 5 4 2 2 4 2 2 2" xfId="52440"/>
    <cellStyle name="Percent 5 4 2 2 4 2 3" xfId="39843"/>
    <cellStyle name="Percent 5 4 2 2 4 2 4" xfId="29829"/>
    <cellStyle name="Percent 5 4 2 2 4 3" xfId="6047"/>
    <cellStyle name="Percent 5 4 2 2 4 3 2" xfId="18678"/>
    <cellStyle name="Percent 5 4 2 2 4 3 2 2" xfId="53894"/>
    <cellStyle name="Percent 5 4 2 2 4 3 3" xfId="41297"/>
    <cellStyle name="Percent 5 4 2 2 4 3 4" xfId="31283"/>
    <cellStyle name="Percent 5 4 2 2 4 4" xfId="7506"/>
    <cellStyle name="Percent 5 4 2 2 4 4 2" xfId="20132"/>
    <cellStyle name="Percent 5 4 2 2 4 4 2 2" xfId="55348"/>
    <cellStyle name="Percent 5 4 2 2 4 4 3" xfId="42751"/>
    <cellStyle name="Percent 5 4 2 2 4 4 4" xfId="32737"/>
    <cellStyle name="Percent 5 4 2 2 4 5" xfId="9287"/>
    <cellStyle name="Percent 5 4 2 2 4 5 2" xfId="21908"/>
    <cellStyle name="Percent 5 4 2 2 4 5 2 2" xfId="57124"/>
    <cellStyle name="Percent 5 4 2 2 4 5 3" xfId="44527"/>
    <cellStyle name="Percent 5 4 2 2 4 5 4" xfId="34513"/>
    <cellStyle name="Percent 5 4 2 2 4 6" xfId="11081"/>
    <cellStyle name="Percent 5 4 2 2 4 6 2" xfId="23684"/>
    <cellStyle name="Percent 5 4 2 2 4 6 2 2" xfId="58900"/>
    <cellStyle name="Percent 5 4 2 2 4 6 3" xfId="46303"/>
    <cellStyle name="Percent 5 4 2 2 4 6 4" xfId="36289"/>
    <cellStyle name="Percent 5 4 2 2 4 7" xfId="15448"/>
    <cellStyle name="Percent 5 4 2 2 4 7 2" xfId="50664"/>
    <cellStyle name="Percent 5 4 2 2 4 7 3" xfId="28053"/>
    <cellStyle name="Percent 5 4 2 2 4 8" xfId="13670"/>
    <cellStyle name="Percent 5 4 2 2 4 8 2" xfId="48888"/>
    <cellStyle name="Percent 5 4 2 2 4 9" xfId="38067"/>
    <cellStyle name="Percent 5 4 2 2 5" xfId="3915"/>
    <cellStyle name="Percent 5 4 2 2 5 2" xfId="8638"/>
    <cellStyle name="Percent 5 4 2 2 5 2 2" xfId="21264"/>
    <cellStyle name="Percent 5 4 2 2 5 2 2 2" xfId="56480"/>
    <cellStyle name="Percent 5 4 2 2 5 2 3" xfId="43883"/>
    <cellStyle name="Percent 5 4 2 2 5 2 4" xfId="33869"/>
    <cellStyle name="Percent 5 4 2 2 5 3" xfId="10419"/>
    <cellStyle name="Percent 5 4 2 2 5 3 2" xfId="23040"/>
    <cellStyle name="Percent 5 4 2 2 5 3 2 2" xfId="58256"/>
    <cellStyle name="Percent 5 4 2 2 5 3 3" xfId="45659"/>
    <cellStyle name="Percent 5 4 2 2 5 3 4" xfId="35645"/>
    <cellStyle name="Percent 5 4 2 2 5 4" xfId="12215"/>
    <cellStyle name="Percent 5 4 2 2 5 4 2" xfId="24816"/>
    <cellStyle name="Percent 5 4 2 2 5 4 2 2" xfId="60032"/>
    <cellStyle name="Percent 5 4 2 2 5 4 3" xfId="47435"/>
    <cellStyle name="Percent 5 4 2 2 5 4 4" xfId="37421"/>
    <cellStyle name="Percent 5 4 2 2 5 5" xfId="16580"/>
    <cellStyle name="Percent 5 4 2 2 5 5 2" xfId="51796"/>
    <cellStyle name="Percent 5 4 2 2 5 5 3" xfId="29185"/>
    <cellStyle name="Percent 5 4 2 2 5 6" xfId="14802"/>
    <cellStyle name="Percent 5 4 2 2 5 6 2" xfId="50020"/>
    <cellStyle name="Percent 5 4 2 2 5 7" xfId="39199"/>
    <cellStyle name="Percent 5 4 2 2 5 8" xfId="27409"/>
    <cellStyle name="Percent 5 4 2 2 6" xfId="4255"/>
    <cellStyle name="Percent 5 4 2 2 6 2" xfId="16902"/>
    <cellStyle name="Percent 5 4 2 2 6 2 2" xfId="52118"/>
    <cellStyle name="Percent 5 4 2 2 6 2 3" xfId="29507"/>
    <cellStyle name="Percent 5 4 2 2 6 3" xfId="13348"/>
    <cellStyle name="Percent 5 4 2 2 6 3 2" xfId="48566"/>
    <cellStyle name="Percent 5 4 2 2 6 4" xfId="39521"/>
    <cellStyle name="Percent 5 4 2 2 6 5" xfId="25955"/>
    <cellStyle name="Percent 5 4 2 2 7" xfId="5725"/>
    <cellStyle name="Percent 5 4 2 2 7 2" xfId="18356"/>
    <cellStyle name="Percent 5 4 2 2 7 2 2" xfId="53572"/>
    <cellStyle name="Percent 5 4 2 2 7 3" xfId="40975"/>
    <cellStyle name="Percent 5 4 2 2 7 4" xfId="30961"/>
    <cellStyle name="Percent 5 4 2 2 8" xfId="7184"/>
    <cellStyle name="Percent 5 4 2 2 8 2" xfId="19810"/>
    <cellStyle name="Percent 5 4 2 2 8 2 2" xfId="55026"/>
    <cellStyle name="Percent 5 4 2 2 8 3" xfId="42429"/>
    <cellStyle name="Percent 5 4 2 2 8 4" xfId="32415"/>
    <cellStyle name="Percent 5 4 2 2 9" xfId="8965"/>
    <cellStyle name="Percent 5 4 2 2 9 2" xfId="21586"/>
    <cellStyle name="Percent 5 4 2 2 9 2 2" xfId="56802"/>
    <cellStyle name="Percent 5 4 2 2 9 3" xfId="44205"/>
    <cellStyle name="Percent 5 4 2 2 9 4" xfId="34191"/>
    <cellStyle name="Percent 5 4 2 3" xfId="3102"/>
    <cellStyle name="Percent 5 4 2 3 10" xfId="25473"/>
    <cellStyle name="Percent 5 4 2 3 11" xfId="61008"/>
    <cellStyle name="Percent 5 4 2 3 2" xfId="4904"/>
    <cellStyle name="Percent 5 4 2 3 2 2" xfId="17551"/>
    <cellStyle name="Percent 5 4 2 3 2 2 2" xfId="52767"/>
    <cellStyle name="Percent 5 4 2 3 2 2 3" xfId="30156"/>
    <cellStyle name="Percent 5 4 2 3 2 3" xfId="13997"/>
    <cellStyle name="Percent 5 4 2 3 2 3 2" xfId="49215"/>
    <cellStyle name="Percent 5 4 2 3 2 4" xfId="40170"/>
    <cellStyle name="Percent 5 4 2 3 2 5" xfId="26604"/>
    <cellStyle name="Percent 5 4 2 3 3" xfId="6374"/>
    <cellStyle name="Percent 5 4 2 3 3 2" xfId="19005"/>
    <cellStyle name="Percent 5 4 2 3 3 2 2" xfId="54221"/>
    <cellStyle name="Percent 5 4 2 3 3 3" xfId="41624"/>
    <cellStyle name="Percent 5 4 2 3 3 4" xfId="31610"/>
    <cellStyle name="Percent 5 4 2 3 4" xfId="7833"/>
    <cellStyle name="Percent 5 4 2 3 4 2" xfId="20459"/>
    <cellStyle name="Percent 5 4 2 3 4 2 2" xfId="55675"/>
    <cellStyle name="Percent 5 4 2 3 4 3" xfId="43078"/>
    <cellStyle name="Percent 5 4 2 3 4 4" xfId="33064"/>
    <cellStyle name="Percent 5 4 2 3 5" xfId="9614"/>
    <cellStyle name="Percent 5 4 2 3 5 2" xfId="22235"/>
    <cellStyle name="Percent 5 4 2 3 5 2 2" xfId="57451"/>
    <cellStyle name="Percent 5 4 2 3 5 3" xfId="44854"/>
    <cellStyle name="Percent 5 4 2 3 5 4" xfId="34840"/>
    <cellStyle name="Percent 5 4 2 3 6" xfId="11408"/>
    <cellStyle name="Percent 5 4 2 3 6 2" xfId="24011"/>
    <cellStyle name="Percent 5 4 2 3 6 2 2" xfId="59227"/>
    <cellStyle name="Percent 5 4 2 3 6 3" xfId="46630"/>
    <cellStyle name="Percent 5 4 2 3 6 4" xfId="36616"/>
    <cellStyle name="Percent 5 4 2 3 7" xfId="15775"/>
    <cellStyle name="Percent 5 4 2 3 7 2" xfId="50991"/>
    <cellStyle name="Percent 5 4 2 3 7 3" xfId="28380"/>
    <cellStyle name="Percent 5 4 2 3 8" xfId="12866"/>
    <cellStyle name="Percent 5 4 2 3 8 2" xfId="48084"/>
    <cellStyle name="Percent 5 4 2 3 9" xfId="38394"/>
    <cellStyle name="Percent 5 4 2 4" xfId="2924"/>
    <cellStyle name="Percent 5 4 2 4 10" xfId="25311"/>
    <cellStyle name="Percent 5 4 2 4 11" xfId="60846"/>
    <cellStyle name="Percent 5 4 2 4 2" xfId="4742"/>
    <cellStyle name="Percent 5 4 2 4 2 2" xfId="17389"/>
    <cellStyle name="Percent 5 4 2 4 2 2 2" xfId="52605"/>
    <cellStyle name="Percent 5 4 2 4 2 2 3" xfId="29994"/>
    <cellStyle name="Percent 5 4 2 4 2 3" xfId="13835"/>
    <cellStyle name="Percent 5 4 2 4 2 3 2" xfId="49053"/>
    <cellStyle name="Percent 5 4 2 4 2 4" xfId="40008"/>
    <cellStyle name="Percent 5 4 2 4 2 5" xfId="26442"/>
    <cellStyle name="Percent 5 4 2 4 3" xfId="6212"/>
    <cellStyle name="Percent 5 4 2 4 3 2" xfId="18843"/>
    <cellStyle name="Percent 5 4 2 4 3 2 2" xfId="54059"/>
    <cellStyle name="Percent 5 4 2 4 3 3" xfId="41462"/>
    <cellStyle name="Percent 5 4 2 4 3 4" xfId="31448"/>
    <cellStyle name="Percent 5 4 2 4 4" xfId="7671"/>
    <cellStyle name="Percent 5 4 2 4 4 2" xfId="20297"/>
    <cellStyle name="Percent 5 4 2 4 4 2 2" xfId="55513"/>
    <cellStyle name="Percent 5 4 2 4 4 3" xfId="42916"/>
    <cellStyle name="Percent 5 4 2 4 4 4" xfId="32902"/>
    <cellStyle name="Percent 5 4 2 4 5" xfId="9452"/>
    <cellStyle name="Percent 5 4 2 4 5 2" xfId="22073"/>
    <cellStyle name="Percent 5 4 2 4 5 2 2" xfId="57289"/>
    <cellStyle name="Percent 5 4 2 4 5 3" xfId="44692"/>
    <cellStyle name="Percent 5 4 2 4 5 4" xfId="34678"/>
    <cellStyle name="Percent 5 4 2 4 6" xfId="11246"/>
    <cellStyle name="Percent 5 4 2 4 6 2" xfId="23849"/>
    <cellStyle name="Percent 5 4 2 4 6 2 2" xfId="59065"/>
    <cellStyle name="Percent 5 4 2 4 6 3" xfId="46468"/>
    <cellStyle name="Percent 5 4 2 4 6 4" xfId="36454"/>
    <cellStyle name="Percent 5 4 2 4 7" xfId="15613"/>
    <cellStyle name="Percent 5 4 2 4 7 2" xfId="50829"/>
    <cellStyle name="Percent 5 4 2 4 7 3" xfId="28218"/>
    <cellStyle name="Percent 5 4 2 4 8" xfId="12704"/>
    <cellStyle name="Percent 5 4 2 4 8 2" xfId="47922"/>
    <cellStyle name="Percent 5 4 2 4 9" xfId="38232"/>
    <cellStyle name="Percent 5 4 2 5" xfId="3433"/>
    <cellStyle name="Percent 5 4 2 5 10" xfId="26929"/>
    <cellStyle name="Percent 5 4 2 5 11" xfId="61333"/>
    <cellStyle name="Percent 5 4 2 5 2" xfId="5229"/>
    <cellStyle name="Percent 5 4 2 5 2 2" xfId="17876"/>
    <cellStyle name="Percent 5 4 2 5 2 2 2" xfId="53092"/>
    <cellStyle name="Percent 5 4 2 5 2 3" xfId="40495"/>
    <cellStyle name="Percent 5 4 2 5 2 4" xfId="30481"/>
    <cellStyle name="Percent 5 4 2 5 3" xfId="6699"/>
    <cellStyle name="Percent 5 4 2 5 3 2" xfId="19330"/>
    <cellStyle name="Percent 5 4 2 5 3 2 2" xfId="54546"/>
    <cellStyle name="Percent 5 4 2 5 3 3" xfId="41949"/>
    <cellStyle name="Percent 5 4 2 5 3 4" xfId="31935"/>
    <cellStyle name="Percent 5 4 2 5 4" xfId="8158"/>
    <cellStyle name="Percent 5 4 2 5 4 2" xfId="20784"/>
    <cellStyle name="Percent 5 4 2 5 4 2 2" xfId="56000"/>
    <cellStyle name="Percent 5 4 2 5 4 3" xfId="43403"/>
    <cellStyle name="Percent 5 4 2 5 4 4" xfId="33389"/>
    <cellStyle name="Percent 5 4 2 5 5" xfId="9939"/>
    <cellStyle name="Percent 5 4 2 5 5 2" xfId="22560"/>
    <cellStyle name="Percent 5 4 2 5 5 2 2" xfId="57776"/>
    <cellStyle name="Percent 5 4 2 5 5 3" xfId="45179"/>
    <cellStyle name="Percent 5 4 2 5 5 4" xfId="35165"/>
    <cellStyle name="Percent 5 4 2 5 6" xfId="11733"/>
    <cellStyle name="Percent 5 4 2 5 6 2" xfId="24336"/>
    <cellStyle name="Percent 5 4 2 5 6 2 2" xfId="59552"/>
    <cellStyle name="Percent 5 4 2 5 6 3" xfId="46955"/>
    <cellStyle name="Percent 5 4 2 5 6 4" xfId="36941"/>
    <cellStyle name="Percent 5 4 2 5 7" xfId="16100"/>
    <cellStyle name="Percent 5 4 2 5 7 2" xfId="51316"/>
    <cellStyle name="Percent 5 4 2 5 7 3" xfId="28705"/>
    <cellStyle name="Percent 5 4 2 5 8" xfId="14322"/>
    <cellStyle name="Percent 5 4 2 5 8 2" xfId="49540"/>
    <cellStyle name="Percent 5 4 2 5 9" xfId="38719"/>
    <cellStyle name="Percent 5 4 2 6" xfId="2593"/>
    <cellStyle name="Percent 5 4 2 6 10" xfId="26120"/>
    <cellStyle name="Percent 5 4 2 6 11" xfId="60524"/>
    <cellStyle name="Percent 5 4 2 6 2" xfId="4420"/>
    <cellStyle name="Percent 5 4 2 6 2 2" xfId="17067"/>
    <cellStyle name="Percent 5 4 2 6 2 2 2" xfId="52283"/>
    <cellStyle name="Percent 5 4 2 6 2 3" xfId="39686"/>
    <cellStyle name="Percent 5 4 2 6 2 4" xfId="29672"/>
    <cellStyle name="Percent 5 4 2 6 3" xfId="5890"/>
    <cellStyle name="Percent 5 4 2 6 3 2" xfId="18521"/>
    <cellStyle name="Percent 5 4 2 6 3 2 2" xfId="53737"/>
    <cellStyle name="Percent 5 4 2 6 3 3" xfId="41140"/>
    <cellStyle name="Percent 5 4 2 6 3 4" xfId="31126"/>
    <cellStyle name="Percent 5 4 2 6 4" xfId="7349"/>
    <cellStyle name="Percent 5 4 2 6 4 2" xfId="19975"/>
    <cellStyle name="Percent 5 4 2 6 4 2 2" xfId="55191"/>
    <cellStyle name="Percent 5 4 2 6 4 3" xfId="42594"/>
    <cellStyle name="Percent 5 4 2 6 4 4" xfId="32580"/>
    <cellStyle name="Percent 5 4 2 6 5" xfId="9130"/>
    <cellStyle name="Percent 5 4 2 6 5 2" xfId="21751"/>
    <cellStyle name="Percent 5 4 2 6 5 2 2" xfId="56967"/>
    <cellStyle name="Percent 5 4 2 6 5 3" xfId="44370"/>
    <cellStyle name="Percent 5 4 2 6 5 4" xfId="34356"/>
    <cellStyle name="Percent 5 4 2 6 6" xfId="10924"/>
    <cellStyle name="Percent 5 4 2 6 6 2" xfId="23527"/>
    <cellStyle name="Percent 5 4 2 6 6 2 2" xfId="58743"/>
    <cellStyle name="Percent 5 4 2 6 6 3" xfId="46146"/>
    <cellStyle name="Percent 5 4 2 6 6 4" xfId="36132"/>
    <cellStyle name="Percent 5 4 2 6 7" xfId="15291"/>
    <cellStyle name="Percent 5 4 2 6 7 2" xfId="50507"/>
    <cellStyle name="Percent 5 4 2 6 7 3" xfId="27896"/>
    <cellStyle name="Percent 5 4 2 6 8" xfId="13513"/>
    <cellStyle name="Percent 5 4 2 6 8 2" xfId="48731"/>
    <cellStyle name="Percent 5 4 2 6 9" xfId="37910"/>
    <cellStyle name="Percent 5 4 2 7" xfId="3757"/>
    <cellStyle name="Percent 5 4 2 7 2" xfId="8481"/>
    <cellStyle name="Percent 5 4 2 7 2 2" xfId="21107"/>
    <cellStyle name="Percent 5 4 2 7 2 2 2" xfId="56323"/>
    <cellStyle name="Percent 5 4 2 7 2 3" xfId="43726"/>
    <cellStyle name="Percent 5 4 2 7 2 4" xfId="33712"/>
    <cellStyle name="Percent 5 4 2 7 3" xfId="10262"/>
    <cellStyle name="Percent 5 4 2 7 3 2" xfId="22883"/>
    <cellStyle name="Percent 5 4 2 7 3 2 2" xfId="58099"/>
    <cellStyle name="Percent 5 4 2 7 3 3" xfId="45502"/>
    <cellStyle name="Percent 5 4 2 7 3 4" xfId="35488"/>
    <cellStyle name="Percent 5 4 2 7 4" xfId="12058"/>
    <cellStyle name="Percent 5 4 2 7 4 2" xfId="24659"/>
    <cellStyle name="Percent 5 4 2 7 4 2 2" xfId="59875"/>
    <cellStyle name="Percent 5 4 2 7 4 3" xfId="47278"/>
    <cellStyle name="Percent 5 4 2 7 4 4" xfId="37264"/>
    <cellStyle name="Percent 5 4 2 7 5" xfId="16423"/>
    <cellStyle name="Percent 5 4 2 7 5 2" xfId="51639"/>
    <cellStyle name="Percent 5 4 2 7 5 3" xfId="29028"/>
    <cellStyle name="Percent 5 4 2 7 6" xfId="14645"/>
    <cellStyle name="Percent 5 4 2 7 6 2" xfId="49863"/>
    <cellStyle name="Percent 5 4 2 7 7" xfId="39042"/>
    <cellStyle name="Percent 5 4 2 7 8" xfId="27252"/>
    <cellStyle name="Percent 5 4 2 8" xfId="4096"/>
    <cellStyle name="Percent 5 4 2 8 2" xfId="16745"/>
    <cellStyle name="Percent 5 4 2 8 2 2" xfId="51961"/>
    <cellStyle name="Percent 5 4 2 8 2 3" xfId="29350"/>
    <cellStyle name="Percent 5 4 2 8 3" xfId="13191"/>
    <cellStyle name="Percent 5 4 2 8 3 2" xfId="48409"/>
    <cellStyle name="Percent 5 4 2 8 4" xfId="39364"/>
    <cellStyle name="Percent 5 4 2 8 5" xfId="25798"/>
    <cellStyle name="Percent 5 4 2 9" xfId="5568"/>
    <cellStyle name="Percent 5 4 2 9 2" xfId="18199"/>
    <cellStyle name="Percent 5 4 2 9 2 2" xfId="53415"/>
    <cellStyle name="Percent 5 4 2 9 3" xfId="40818"/>
    <cellStyle name="Percent 5 4 2 9 4" xfId="30804"/>
    <cellStyle name="Percent 5 4 3" xfId="2340"/>
    <cellStyle name="Percent 5 4 3 10" xfId="10766"/>
    <cellStyle name="Percent 5 4 3 10 2" xfId="23377"/>
    <cellStyle name="Percent 5 4 3 10 2 2" xfId="58593"/>
    <cellStyle name="Percent 5 4 3 10 3" xfId="45996"/>
    <cellStyle name="Percent 5 4 3 10 4" xfId="35982"/>
    <cellStyle name="Percent 5 4 3 11" xfId="15051"/>
    <cellStyle name="Percent 5 4 3 11 2" xfId="50267"/>
    <cellStyle name="Percent 5 4 3 11 3" xfId="27656"/>
    <cellStyle name="Percent 5 4 3 12" xfId="12464"/>
    <cellStyle name="Percent 5 4 3 12 2" xfId="47682"/>
    <cellStyle name="Percent 5 4 3 13" xfId="37670"/>
    <cellStyle name="Percent 5 4 3 14" xfId="25071"/>
    <cellStyle name="Percent 5 4 3 15" xfId="60284"/>
    <cellStyle name="Percent 5 4 3 2" xfId="3186"/>
    <cellStyle name="Percent 5 4 3 2 10" xfId="25555"/>
    <cellStyle name="Percent 5 4 3 2 11" xfId="61090"/>
    <cellStyle name="Percent 5 4 3 2 2" xfId="4986"/>
    <cellStyle name="Percent 5 4 3 2 2 2" xfId="17633"/>
    <cellStyle name="Percent 5 4 3 2 2 2 2" xfId="52849"/>
    <cellStyle name="Percent 5 4 3 2 2 2 3" xfId="30238"/>
    <cellStyle name="Percent 5 4 3 2 2 3" xfId="14079"/>
    <cellStyle name="Percent 5 4 3 2 2 3 2" xfId="49297"/>
    <cellStyle name="Percent 5 4 3 2 2 4" xfId="40252"/>
    <cellStyle name="Percent 5 4 3 2 2 5" xfId="26686"/>
    <cellStyle name="Percent 5 4 3 2 3" xfId="6456"/>
    <cellStyle name="Percent 5 4 3 2 3 2" xfId="19087"/>
    <cellStyle name="Percent 5 4 3 2 3 2 2" xfId="54303"/>
    <cellStyle name="Percent 5 4 3 2 3 3" xfId="41706"/>
    <cellStyle name="Percent 5 4 3 2 3 4" xfId="31692"/>
    <cellStyle name="Percent 5 4 3 2 4" xfId="7915"/>
    <cellStyle name="Percent 5 4 3 2 4 2" xfId="20541"/>
    <cellStyle name="Percent 5 4 3 2 4 2 2" xfId="55757"/>
    <cellStyle name="Percent 5 4 3 2 4 3" xfId="43160"/>
    <cellStyle name="Percent 5 4 3 2 4 4" xfId="33146"/>
    <cellStyle name="Percent 5 4 3 2 5" xfId="9696"/>
    <cellStyle name="Percent 5 4 3 2 5 2" xfId="22317"/>
    <cellStyle name="Percent 5 4 3 2 5 2 2" xfId="57533"/>
    <cellStyle name="Percent 5 4 3 2 5 3" xfId="44936"/>
    <cellStyle name="Percent 5 4 3 2 5 4" xfId="34922"/>
    <cellStyle name="Percent 5 4 3 2 6" xfId="11490"/>
    <cellStyle name="Percent 5 4 3 2 6 2" xfId="24093"/>
    <cellStyle name="Percent 5 4 3 2 6 2 2" xfId="59309"/>
    <cellStyle name="Percent 5 4 3 2 6 3" xfId="46712"/>
    <cellStyle name="Percent 5 4 3 2 6 4" xfId="36698"/>
    <cellStyle name="Percent 5 4 3 2 7" xfId="15857"/>
    <cellStyle name="Percent 5 4 3 2 7 2" xfId="51073"/>
    <cellStyle name="Percent 5 4 3 2 7 3" xfId="28462"/>
    <cellStyle name="Percent 5 4 3 2 8" xfId="12948"/>
    <cellStyle name="Percent 5 4 3 2 8 2" xfId="48166"/>
    <cellStyle name="Percent 5 4 3 2 9" xfId="38476"/>
    <cellStyle name="Percent 5 4 3 3" xfId="3515"/>
    <cellStyle name="Percent 5 4 3 3 10" xfId="27011"/>
    <cellStyle name="Percent 5 4 3 3 11" xfId="61415"/>
    <cellStyle name="Percent 5 4 3 3 2" xfId="5311"/>
    <cellStyle name="Percent 5 4 3 3 2 2" xfId="17958"/>
    <cellStyle name="Percent 5 4 3 3 2 2 2" xfId="53174"/>
    <cellStyle name="Percent 5 4 3 3 2 3" xfId="40577"/>
    <cellStyle name="Percent 5 4 3 3 2 4" xfId="30563"/>
    <cellStyle name="Percent 5 4 3 3 3" xfId="6781"/>
    <cellStyle name="Percent 5 4 3 3 3 2" xfId="19412"/>
    <cellStyle name="Percent 5 4 3 3 3 2 2" xfId="54628"/>
    <cellStyle name="Percent 5 4 3 3 3 3" xfId="42031"/>
    <cellStyle name="Percent 5 4 3 3 3 4" xfId="32017"/>
    <cellStyle name="Percent 5 4 3 3 4" xfId="8240"/>
    <cellStyle name="Percent 5 4 3 3 4 2" xfId="20866"/>
    <cellStyle name="Percent 5 4 3 3 4 2 2" xfId="56082"/>
    <cellStyle name="Percent 5 4 3 3 4 3" xfId="43485"/>
    <cellStyle name="Percent 5 4 3 3 4 4" xfId="33471"/>
    <cellStyle name="Percent 5 4 3 3 5" xfId="10021"/>
    <cellStyle name="Percent 5 4 3 3 5 2" xfId="22642"/>
    <cellStyle name="Percent 5 4 3 3 5 2 2" xfId="57858"/>
    <cellStyle name="Percent 5 4 3 3 5 3" xfId="45261"/>
    <cellStyle name="Percent 5 4 3 3 5 4" xfId="35247"/>
    <cellStyle name="Percent 5 4 3 3 6" xfId="11815"/>
    <cellStyle name="Percent 5 4 3 3 6 2" xfId="24418"/>
    <cellStyle name="Percent 5 4 3 3 6 2 2" xfId="59634"/>
    <cellStyle name="Percent 5 4 3 3 6 3" xfId="47037"/>
    <cellStyle name="Percent 5 4 3 3 6 4" xfId="37023"/>
    <cellStyle name="Percent 5 4 3 3 7" xfId="16182"/>
    <cellStyle name="Percent 5 4 3 3 7 2" xfId="51398"/>
    <cellStyle name="Percent 5 4 3 3 7 3" xfId="28787"/>
    <cellStyle name="Percent 5 4 3 3 8" xfId="14404"/>
    <cellStyle name="Percent 5 4 3 3 8 2" xfId="49622"/>
    <cellStyle name="Percent 5 4 3 3 9" xfId="38801"/>
    <cellStyle name="Percent 5 4 3 4" xfId="2676"/>
    <cellStyle name="Percent 5 4 3 4 10" xfId="26202"/>
    <cellStyle name="Percent 5 4 3 4 11" xfId="60606"/>
    <cellStyle name="Percent 5 4 3 4 2" xfId="4502"/>
    <cellStyle name="Percent 5 4 3 4 2 2" xfId="17149"/>
    <cellStyle name="Percent 5 4 3 4 2 2 2" xfId="52365"/>
    <cellStyle name="Percent 5 4 3 4 2 3" xfId="39768"/>
    <cellStyle name="Percent 5 4 3 4 2 4" xfId="29754"/>
    <cellStyle name="Percent 5 4 3 4 3" xfId="5972"/>
    <cellStyle name="Percent 5 4 3 4 3 2" xfId="18603"/>
    <cellStyle name="Percent 5 4 3 4 3 2 2" xfId="53819"/>
    <cellStyle name="Percent 5 4 3 4 3 3" xfId="41222"/>
    <cellStyle name="Percent 5 4 3 4 3 4" xfId="31208"/>
    <cellStyle name="Percent 5 4 3 4 4" xfId="7431"/>
    <cellStyle name="Percent 5 4 3 4 4 2" xfId="20057"/>
    <cellStyle name="Percent 5 4 3 4 4 2 2" xfId="55273"/>
    <cellStyle name="Percent 5 4 3 4 4 3" xfId="42676"/>
    <cellStyle name="Percent 5 4 3 4 4 4" xfId="32662"/>
    <cellStyle name="Percent 5 4 3 4 5" xfId="9212"/>
    <cellStyle name="Percent 5 4 3 4 5 2" xfId="21833"/>
    <cellStyle name="Percent 5 4 3 4 5 2 2" xfId="57049"/>
    <cellStyle name="Percent 5 4 3 4 5 3" xfId="44452"/>
    <cellStyle name="Percent 5 4 3 4 5 4" xfId="34438"/>
    <cellStyle name="Percent 5 4 3 4 6" xfId="11006"/>
    <cellStyle name="Percent 5 4 3 4 6 2" xfId="23609"/>
    <cellStyle name="Percent 5 4 3 4 6 2 2" xfId="58825"/>
    <cellStyle name="Percent 5 4 3 4 6 3" xfId="46228"/>
    <cellStyle name="Percent 5 4 3 4 6 4" xfId="36214"/>
    <cellStyle name="Percent 5 4 3 4 7" xfId="15373"/>
    <cellStyle name="Percent 5 4 3 4 7 2" xfId="50589"/>
    <cellStyle name="Percent 5 4 3 4 7 3" xfId="27978"/>
    <cellStyle name="Percent 5 4 3 4 8" xfId="13595"/>
    <cellStyle name="Percent 5 4 3 4 8 2" xfId="48813"/>
    <cellStyle name="Percent 5 4 3 4 9" xfId="37992"/>
    <cellStyle name="Percent 5 4 3 5" xfId="3840"/>
    <cellStyle name="Percent 5 4 3 5 2" xfId="8563"/>
    <cellStyle name="Percent 5 4 3 5 2 2" xfId="21189"/>
    <cellStyle name="Percent 5 4 3 5 2 2 2" xfId="56405"/>
    <cellStyle name="Percent 5 4 3 5 2 3" xfId="43808"/>
    <cellStyle name="Percent 5 4 3 5 2 4" xfId="33794"/>
    <cellStyle name="Percent 5 4 3 5 3" xfId="10344"/>
    <cellStyle name="Percent 5 4 3 5 3 2" xfId="22965"/>
    <cellStyle name="Percent 5 4 3 5 3 2 2" xfId="58181"/>
    <cellStyle name="Percent 5 4 3 5 3 3" xfId="45584"/>
    <cellStyle name="Percent 5 4 3 5 3 4" xfId="35570"/>
    <cellStyle name="Percent 5 4 3 5 4" xfId="12140"/>
    <cellStyle name="Percent 5 4 3 5 4 2" xfId="24741"/>
    <cellStyle name="Percent 5 4 3 5 4 2 2" xfId="59957"/>
    <cellStyle name="Percent 5 4 3 5 4 3" xfId="47360"/>
    <cellStyle name="Percent 5 4 3 5 4 4" xfId="37346"/>
    <cellStyle name="Percent 5 4 3 5 5" xfId="16505"/>
    <cellStyle name="Percent 5 4 3 5 5 2" xfId="51721"/>
    <cellStyle name="Percent 5 4 3 5 5 3" xfId="29110"/>
    <cellStyle name="Percent 5 4 3 5 6" xfId="14727"/>
    <cellStyle name="Percent 5 4 3 5 6 2" xfId="49945"/>
    <cellStyle name="Percent 5 4 3 5 7" xfId="39124"/>
    <cellStyle name="Percent 5 4 3 5 8" xfId="27334"/>
    <cellStyle name="Percent 5 4 3 6" xfId="4180"/>
    <cellStyle name="Percent 5 4 3 6 2" xfId="16827"/>
    <cellStyle name="Percent 5 4 3 6 2 2" xfId="52043"/>
    <cellStyle name="Percent 5 4 3 6 2 3" xfId="29432"/>
    <cellStyle name="Percent 5 4 3 6 3" xfId="13273"/>
    <cellStyle name="Percent 5 4 3 6 3 2" xfId="48491"/>
    <cellStyle name="Percent 5 4 3 6 4" xfId="39446"/>
    <cellStyle name="Percent 5 4 3 6 5" xfId="25880"/>
    <cellStyle name="Percent 5 4 3 7" xfId="5650"/>
    <cellStyle name="Percent 5 4 3 7 2" xfId="18281"/>
    <cellStyle name="Percent 5 4 3 7 2 2" xfId="53497"/>
    <cellStyle name="Percent 5 4 3 7 3" xfId="40900"/>
    <cellStyle name="Percent 5 4 3 7 4" xfId="30886"/>
    <cellStyle name="Percent 5 4 3 8" xfId="7109"/>
    <cellStyle name="Percent 5 4 3 8 2" xfId="19735"/>
    <cellStyle name="Percent 5 4 3 8 2 2" xfId="54951"/>
    <cellStyle name="Percent 5 4 3 8 3" xfId="42354"/>
    <cellStyle name="Percent 5 4 3 8 4" xfId="32340"/>
    <cellStyle name="Percent 5 4 3 9" xfId="8890"/>
    <cellStyle name="Percent 5 4 3 9 2" xfId="21511"/>
    <cellStyle name="Percent 5 4 3 9 2 2" xfId="56727"/>
    <cellStyle name="Percent 5 4 3 9 3" xfId="44130"/>
    <cellStyle name="Percent 5 4 3 9 4" xfId="34116"/>
    <cellStyle name="Percent 5 4 4" xfId="3024"/>
    <cellStyle name="Percent 5 4 4 10" xfId="25398"/>
    <cellStyle name="Percent 5 4 4 11" xfId="60933"/>
    <cellStyle name="Percent 5 4 4 2" xfId="4829"/>
    <cellStyle name="Percent 5 4 4 2 2" xfId="17476"/>
    <cellStyle name="Percent 5 4 4 2 2 2" xfId="52692"/>
    <cellStyle name="Percent 5 4 4 2 2 3" xfId="30081"/>
    <cellStyle name="Percent 5 4 4 2 3" xfId="13922"/>
    <cellStyle name="Percent 5 4 4 2 3 2" xfId="49140"/>
    <cellStyle name="Percent 5 4 4 2 4" xfId="40095"/>
    <cellStyle name="Percent 5 4 4 2 5" xfId="26529"/>
    <cellStyle name="Percent 5 4 4 3" xfId="6299"/>
    <cellStyle name="Percent 5 4 4 3 2" xfId="18930"/>
    <cellStyle name="Percent 5 4 4 3 2 2" xfId="54146"/>
    <cellStyle name="Percent 5 4 4 3 3" xfId="41549"/>
    <cellStyle name="Percent 5 4 4 3 4" xfId="31535"/>
    <cellStyle name="Percent 5 4 4 4" xfId="7758"/>
    <cellStyle name="Percent 5 4 4 4 2" xfId="20384"/>
    <cellStyle name="Percent 5 4 4 4 2 2" xfId="55600"/>
    <cellStyle name="Percent 5 4 4 4 3" xfId="43003"/>
    <cellStyle name="Percent 5 4 4 4 4" xfId="32989"/>
    <cellStyle name="Percent 5 4 4 5" xfId="9539"/>
    <cellStyle name="Percent 5 4 4 5 2" xfId="22160"/>
    <cellStyle name="Percent 5 4 4 5 2 2" xfId="57376"/>
    <cellStyle name="Percent 5 4 4 5 3" xfId="44779"/>
    <cellStyle name="Percent 5 4 4 5 4" xfId="34765"/>
    <cellStyle name="Percent 5 4 4 6" xfId="11333"/>
    <cellStyle name="Percent 5 4 4 6 2" xfId="23936"/>
    <cellStyle name="Percent 5 4 4 6 2 2" xfId="59152"/>
    <cellStyle name="Percent 5 4 4 6 3" xfId="46555"/>
    <cellStyle name="Percent 5 4 4 6 4" xfId="36541"/>
    <cellStyle name="Percent 5 4 4 7" xfId="15700"/>
    <cellStyle name="Percent 5 4 4 7 2" xfId="50916"/>
    <cellStyle name="Percent 5 4 4 7 3" xfId="28305"/>
    <cellStyle name="Percent 5 4 4 8" xfId="12791"/>
    <cellStyle name="Percent 5 4 4 8 2" xfId="48009"/>
    <cellStyle name="Percent 5 4 4 9" xfId="38319"/>
    <cellStyle name="Percent 5 4 5" xfId="2851"/>
    <cellStyle name="Percent 5 4 5 10" xfId="25239"/>
    <cellStyle name="Percent 5 4 5 11" xfId="60774"/>
    <cellStyle name="Percent 5 4 5 2" xfId="4670"/>
    <cellStyle name="Percent 5 4 5 2 2" xfId="17317"/>
    <cellStyle name="Percent 5 4 5 2 2 2" xfId="52533"/>
    <cellStyle name="Percent 5 4 5 2 2 3" xfId="29922"/>
    <cellStyle name="Percent 5 4 5 2 3" xfId="13763"/>
    <cellStyle name="Percent 5 4 5 2 3 2" xfId="48981"/>
    <cellStyle name="Percent 5 4 5 2 4" xfId="39936"/>
    <cellStyle name="Percent 5 4 5 2 5" xfId="26370"/>
    <cellStyle name="Percent 5 4 5 3" xfId="6140"/>
    <cellStyle name="Percent 5 4 5 3 2" xfId="18771"/>
    <cellStyle name="Percent 5 4 5 3 2 2" xfId="53987"/>
    <cellStyle name="Percent 5 4 5 3 3" xfId="41390"/>
    <cellStyle name="Percent 5 4 5 3 4" xfId="31376"/>
    <cellStyle name="Percent 5 4 5 4" xfId="7599"/>
    <cellStyle name="Percent 5 4 5 4 2" xfId="20225"/>
    <cellStyle name="Percent 5 4 5 4 2 2" xfId="55441"/>
    <cellStyle name="Percent 5 4 5 4 3" xfId="42844"/>
    <cellStyle name="Percent 5 4 5 4 4" xfId="32830"/>
    <cellStyle name="Percent 5 4 5 5" xfId="9380"/>
    <cellStyle name="Percent 5 4 5 5 2" xfId="22001"/>
    <cellStyle name="Percent 5 4 5 5 2 2" xfId="57217"/>
    <cellStyle name="Percent 5 4 5 5 3" xfId="44620"/>
    <cellStyle name="Percent 5 4 5 5 4" xfId="34606"/>
    <cellStyle name="Percent 5 4 5 6" xfId="11174"/>
    <cellStyle name="Percent 5 4 5 6 2" xfId="23777"/>
    <cellStyle name="Percent 5 4 5 6 2 2" xfId="58993"/>
    <cellStyle name="Percent 5 4 5 6 3" xfId="46396"/>
    <cellStyle name="Percent 5 4 5 6 4" xfId="36382"/>
    <cellStyle name="Percent 5 4 5 7" xfId="15541"/>
    <cellStyle name="Percent 5 4 5 7 2" xfId="50757"/>
    <cellStyle name="Percent 5 4 5 7 3" xfId="28146"/>
    <cellStyle name="Percent 5 4 5 8" xfId="12632"/>
    <cellStyle name="Percent 5 4 5 8 2" xfId="47850"/>
    <cellStyle name="Percent 5 4 5 9" xfId="38160"/>
    <cellStyle name="Percent 5 4 6" xfId="3361"/>
    <cellStyle name="Percent 5 4 6 10" xfId="26857"/>
    <cellStyle name="Percent 5 4 6 11" xfId="61261"/>
    <cellStyle name="Percent 5 4 6 2" xfId="5157"/>
    <cellStyle name="Percent 5 4 6 2 2" xfId="17804"/>
    <cellStyle name="Percent 5 4 6 2 2 2" xfId="53020"/>
    <cellStyle name="Percent 5 4 6 2 3" xfId="40423"/>
    <cellStyle name="Percent 5 4 6 2 4" xfId="30409"/>
    <cellStyle name="Percent 5 4 6 3" xfId="6627"/>
    <cellStyle name="Percent 5 4 6 3 2" xfId="19258"/>
    <cellStyle name="Percent 5 4 6 3 2 2" xfId="54474"/>
    <cellStyle name="Percent 5 4 6 3 3" xfId="41877"/>
    <cellStyle name="Percent 5 4 6 3 4" xfId="31863"/>
    <cellStyle name="Percent 5 4 6 4" xfId="8086"/>
    <cellStyle name="Percent 5 4 6 4 2" xfId="20712"/>
    <cellStyle name="Percent 5 4 6 4 2 2" xfId="55928"/>
    <cellStyle name="Percent 5 4 6 4 3" xfId="43331"/>
    <cellStyle name="Percent 5 4 6 4 4" xfId="33317"/>
    <cellStyle name="Percent 5 4 6 5" xfId="9867"/>
    <cellStyle name="Percent 5 4 6 5 2" xfId="22488"/>
    <cellStyle name="Percent 5 4 6 5 2 2" xfId="57704"/>
    <cellStyle name="Percent 5 4 6 5 3" xfId="45107"/>
    <cellStyle name="Percent 5 4 6 5 4" xfId="35093"/>
    <cellStyle name="Percent 5 4 6 6" xfId="11661"/>
    <cellStyle name="Percent 5 4 6 6 2" xfId="24264"/>
    <cellStyle name="Percent 5 4 6 6 2 2" xfId="59480"/>
    <cellStyle name="Percent 5 4 6 6 3" xfId="46883"/>
    <cellStyle name="Percent 5 4 6 6 4" xfId="36869"/>
    <cellStyle name="Percent 5 4 6 7" xfId="16028"/>
    <cellStyle name="Percent 5 4 6 7 2" xfId="51244"/>
    <cellStyle name="Percent 5 4 6 7 3" xfId="28633"/>
    <cellStyle name="Percent 5 4 6 8" xfId="14250"/>
    <cellStyle name="Percent 5 4 6 8 2" xfId="49468"/>
    <cellStyle name="Percent 5 4 6 9" xfId="38647"/>
    <cellStyle name="Percent 5 4 7" xfId="2521"/>
    <cellStyle name="Percent 5 4 7 10" xfId="26048"/>
    <cellStyle name="Percent 5 4 7 11" xfId="60452"/>
    <cellStyle name="Percent 5 4 7 2" xfId="4348"/>
    <cellStyle name="Percent 5 4 7 2 2" xfId="16995"/>
    <cellStyle name="Percent 5 4 7 2 2 2" xfId="52211"/>
    <cellStyle name="Percent 5 4 7 2 3" xfId="39614"/>
    <cellStyle name="Percent 5 4 7 2 4" xfId="29600"/>
    <cellStyle name="Percent 5 4 7 3" xfId="5818"/>
    <cellStyle name="Percent 5 4 7 3 2" xfId="18449"/>
    <cellStyle name="Percent 5 4 7 3 2 2" xfId="53665"/>
    <cellStyle name="Percent 5 4 7 3 3" xfId="41068"/>
    <cellStyle name="Percent 5 4 7 3 4" xfId="31054"/>
    <cellStyle name="Percent 5 4 7 4" xfId="7277"/>
    <cellStyle name="Percent 5 4 7 4 2" xfId="19903"/>
    <cellStyle name="Percent 5 4 7 4 2 2" xfId="55119"/>
    <cellStyle name="Percent 5 4 7 4 3" xfId="42522"/>
    <cellStyle name="Percent 5 4 7 4 4" xfId="32508"/>
    <cellStyle name="Percent 5 4 7 5" xfId="9058"/>
    <cellStyle name="Percent 5 4 7 5 2" xfId="21679"/>
    <cellStyle name="Percent 5 4 7 5 2 2" xfId="56895"/>
    <cellStyle name="Percent 5 4 7 5 3" xfId="44298"/>
    <cellStyle name="Percent 5 4 7 5 4" xfId="34284"/>
    <cellStyle name="Percent 5 4 7 6" xfId="10852"/>
    <cellStyle name="Percent 5 4 7 6 2" xfId="23455"/>
    <cellStyle name="Percent 5 4 7 6 2 2" xfId="58671"/>
    <cellStyle name="Percent 5 4 7 6 3" xfId="46074"/>
    <cellStyle name="Percent 5 4 7 6 4" xfId="36060"/>
    <cellStyle name="Percent 5 4 7 7" xfId="15219"/>
    <cellStyle name="Percent 5 4 7 7 2" xfId="50435"/>
    <cellStyle name="Percent 5 4 7 7 3" xfId="27824"/>
    <cellStyle name="Percent 5 4 7 8" xfId="13441"/>
    <cellStyle name="Percent 5 4 7 8 2" xfId="48659"/>
    <cellStyle name="Percent 5 4 7 9" xfId="37838"/>
    <cellStyle name="Percent 5 4 8" xfId="3685"/>
    <cellStyle name="Percent 5 4 8 2" xfId="8409"/>
    <cellStyle name="Percent 5 4 8 2 2" xfId="21035"/>
    <cellStyle name="Percent 5 4 8 2 2 2" xfId="56251"/>
    <cellStyle name="Percent 5 4 8 2 3" xfId="43654"/>
    <cellStyle name="Percent 5 4 8 2 4" xfId="33640"/>
    <cellStyle name="Percent 5 4 8 3" xfId="10190"/>
    <cellStyle name="Percent 5 4 8 3 2" xfId="22811"/>
    <cellStyle name="Percent 5 4 8 3 2 2" xfId="58027"/>
    <cellStyle name="Percent 5 4 8 3 3" xfId="45430"/>
    <cellStyle name="Percent 5 4 8 3 4" xfId="35416"/>
    <cellStyle name="Percent 5 4 8 4" xfId="11986"/>
    <cellStyle name="Percent 5 4 8 4 2" xfId="24587"/>
    <cellStyle name="Percent 5 4 8 4 2 2" xfId="59803"/>
    <cellStyle name="Percent 5 4 8 4 3" xfId="47206"/>
    <cellStyle name="Percent 5 4 8 4 4" xfId="37192"/>
    <cellStyle name="Percent 5 4 8 5" xfId="16351"/>
    <cellStyle name="Percent 5 4 8 5 2" xfId="51567"/>
    <cellStyle name="Percent 5 4 8 5 3" xfId="28956"/>
    <cellStyle name="Percent 5 4 8 6" xfId="14573"/>
    <cellStyle name="Percent 5 4 8 6 2" xfId="49791"/>
    <cellStyle name="Percent 5 4 8 7" xfId="38970"/>
    <cellStyle name="Percent 5 4 8 8" xfId="27180"/>
    <cellStyle name="Percent 5 4 9" xfId="4017"/>
    <cellStyle name="Percent 5 4 9 2" xfId="16673"/>
    <cellStyle name="Percent 5 4 9 2 2" xfId="51889"/>
    <cellStyle name="Percent 5 4 9 2 3" xfId="29278"/>
    <cellStyle name="Percent 5 4 9 3" xfId="13119"/>
    <cellStyle name="Percent 5 4 9 3 2" xfId="48337"/>
    <cellStyle name="Percent 5 4 9 4" xfId="39292"/>
    <cellStyle name="Percent 5 4 9 5" xfId="25726"/>
    <cellStyle name="Percent 5 5" xfId="912"/>
    <cellStyle name="Percent 5 5 2" xfId="2063"/>
    <cellStyle name="Percent 6" xfId="2258"/>
    <cellStyle name="Percent 6 10" xfId="2933"/>
    <cellStyle name="Percent 6 10 10" xfId="25319"/>
    <cellStyle name="Percent 6 10 11" xfId="60854"/>
    <cellStyle name="Percent 6 10 2" xfId="4750"/>
    <cellStyle name="Percent 6 10 2 2" xfId="17397"/>
    <cellStyle name="Percent 6 10 2 2 2" xfId="52613"/>
    <cellStyle name="Percent 6 10 2 2 3" xfId="30002"/>
    <cellStyle name="Percent 6 10 2 3" xfId="13843"/>
    <cellStyle name="Percent 6 10 2 3 2" xfId="49061"/>
    <cellStyle name="Percent 6 10 2 4" xfId="40016"/>
    <cellStyle name="Percent 6 10 2 5" xfId="26450"/>
    <cellStyle name="Percent 6 10 3" xfId="6220"/>
    <cellStyle name="Percent 6 10 3 2" xfId="18851"/>
    <cellStyle name="Percent 6 10 3 2 2" xfId="54067"/>
    <cellStyle name="Percent 6 10 3 3" xfId="41470"/>
    <cellStyle name="Percent 6 10 3 4" xfId="31456"/>
    <cellStyle name="Percent 6 10 4" xfId="7679"/>
    <cellStyle name="Percent 6 10 4 2" xfId="20305"/>
    <cellStyle name="Percent 6 10 4 2 2" xfId="55521"/>
    <cellStyle name="Percent 6 10 4 3" xfId="42924"/>
    <cellStyle name="Percent 6 10 4 4" xfId="32910"/>
    <cellStyle name="Percent 6 10 5" xfId="9460"/>
    <cellStyle name="Percent 6 10 5 2" xfId="22081"/>
    <cellStyle name="Percent 6 10 5 2 2" xfId="57297"/>
    <cellStyle name="Percent 6 10 5 3" xfId="44700"/>
    <cellStyle name="Percent 6 10 5 4" xfId="34686"/>
    <cellStyle name="Percent 6 10 6" xfId="11254"/>
    <cellStyle name="Percent 6 10 6 2" xfId="23857"/>
    <cellStyle name="Percent 6 10 6 2 2" xfId="59073"/>
    <cellStyle name="Percent 6 10 6 3" xfId="46476"/>
    <cellStyle name="Percent 6 10 6 4" xfId="36462"/>
    <cellStyle name="Percent 6 10 7" xfId="15621"/>
    <cellStyle name="Percent 6 10 7 2" xfId="50837"/>
    <cellStyle name="Percent 6 10 7 3" xfId="28226"/>
    <cellStyle name="Percent 6 10 8" xfId="12712"/>
    <cellStyle name="Percent 6 10 8 2" xfId="47930"/>
    <cellStyle name="Percent 6 10 9" xfId="38240"/>
    <cellStyle name="Percent 6 11" xfId="3441"/>
    <cellStyle name="Percent 6 11 10" xfId="26937"/>
    <cellStyle name="Percent 6 11 11" xfId="61341"/>
    <cellStyle name="Percent 6 11 2" xfId="5237"/>
    <cellStyle name="Percent 6 11 2 2" xfId="17884"/>
    <cellStyle name="Percent 6 11 2 2 2" xfId="53100"/>
    <cellStyle name="Percent 6 11 2 3" xfId="40503"/>
    <cellStyle name="Percent 6 11 2 4" xfId="30489"/>
    <cellStyle name="Percent 6 11 3" xfId="6707"/>
    <cellStyle name="Percent 6 11 3 2" xfId="19338"/>
    <cellStyle name="Percent 6 11 3 2 2" xfId="54554"/>
    <cellStyle name="Percent 6 11 3 3" xfId="41957"/>
    <cellStyle name="Percent 6 11 3 4" xfId="31943"/>
    <cellStyle name="Percent 6 11 4" xfId="8166"/>
    <cellStyle name="Percent 6 11 4 2" xfId="20792"/>
    <cellStyle name="Percent 6 11 4 2 2" xfId="56008"/>
    <cellStyle name="Percent 6 11 4 3" xfId="43411"/>
    <cellStyle name="Percent 6 11 4 4" xfId="33397"/>
    <cellStyle name="Percent 6 11 5" xfId="9947"/>
    <cellStyle name="Percent 6 11 5 2" xfId="22568"/>
    <cellStyle name="Percent 6 11 5 2 2" xfId="57784"/>
    <cellStyle name="Percent 6 11 5 3" xfId="45187"/>
    <cellStyle name="Percent 6 11 5 4" xfId="35173"/>
    <cellStyle name="Percent 6 11 6" xfId="11741"/>
    <cellStyle name="Percent 6 11 6 2" xfId="24344"/>
    <cellStyle name="Percent 6 11 6 2 2" xfId="59560"/>
    <cellStyle name="Percent 6 11 6 3" xfId="46963"/>
    <cellStyle name="Percent 6 11 6 4" xfId="36949"/>
    <cellStyle name="Percent 6 11 7" xfId="16108"/>
    <cellStyle name="Percent 6 11 7 2" xfId="51324"/>
    <cellStyle name="Percent 6 11 7 3" xfId="28713"/>
    <cellStyle name="Percent 6 11 8" xfId="14330"/>
    <cellStyle name="Percent 6 11 8 2" xfId="49548"/>
    <cellStyle name="Percent 6 11 9" xfId="38727"/>
    <cellStyle name="Percent 6 12" xfId="2602"/>
    <cellStyle name="Percent 6 12 10" xfId="26128"/>
    <cellStyle name="Percent 6 12 11" xfId="60532"/>
    <cellStyle name="Percent 6 12 2" xfId="4428"/>
    <cellStyle name="Percent 6 12 2 2" xfId="17075"/>
    <cellStyle name="Percent 6 12 2 2 2" xfId="52291"/>
    <cellStyle name="Percent 6 12 2 3" xfId="39694"/>
    <cellStyle name="Percent 6 12 2 4" xfId="29680"/>
    <cellStyle name="Percent 6 12 3" xfId="5898"/>
    <cellStyle name="Percent 6 12 3 2" xfId="18529"/>
    <cellStyle name="Percent 6 12 3 2 2" xfId="53745"/>
    <cellStyle name="Percent 6 12 3 3" xfId="41148"/>
    <cellStyle name="Percent 6 12 3 4" xfId="31134"/>
    <cellStyle name="Percent 6 12 4" xfId="7357"/>
    <cellStyle name="Percent 6 12 4 2" xfId="19983"/>
    <cellStyle name="Percent 6 12 4 2 2" xfId="55199"/>
    <cellStyle name="Percent 6 12 4 3" xfId="42602"/>
    <cellStyle name="Percent 6 12 4 4" xfId="32588"/>
    <cellStyle name="Percent 6 12 5" xfId="9138"/>
    <cellStyle name="Percent 6 12 5 2" xfId="21759"/>
    <cellStyle name="Percent 6 12 5 2 2" xfId="56975"/>
    <cellStyle name="Percent 6 12 5 3" xfId="44378"/>
    <cellStyle name="Percent 6 12 5 4" xfId="34364"/>
    <cellStyle name="Percent 6 12 6" xfId="10932"/>
    <cellStyle name="Percent 6 12 6 2" xfId="23535"/>
    <cellStyle name="Percent 6 12 6 2 2" xfId="58751"/>
    <cellStyle name="Percent 6 12 6 3" xfId="46154"/>
    <cellStyle name="Percent 6 12 6 4" xfId="36140"/>
    <cellStyle name="Percent 6 12 7" xfId="15299"/>
    <cellStyle name="Percent 6 12 7 2" xfId="50515"/>
    <cellStyle name="Percent 6 12 7 3" xfId="27904"/>
    <cellStyle name="Percent 6 12 8" xfId="13521"/>
    <cellStyle name="Percent 6 12 8 2" xfId="48739"/>
    <cellStyle name="Percent 6 12 9" xfId="37918"/>
    <cellStyle name="Percent 6 13" xfId="3766"/>
    <cellStyle name="Percent 6 13 2" xfId="8489"/>
    <cellStyle name="Percent 6 13 2 2" xfId="21115"/>
    <cellStyle name="Percent 6 13 2 2 2" xfId="56331"/>
    <cellStyle name="Percent 6 13 2 3" xfId="43734"/>
    <cellStyle name="Percent 6 13 2 4" xfId="33720"/>
    <cellStyle name="Percent 6 13 3" xfId="10270"/>
    <cellStyle name="Percent 6 13 3 2" xfId="22891"/>
    <cellStyle name="Percent 6 13 3 2 2" xfId="58107"/>
    <cellStyle name="Percent 6 13 3 3" xfId="45510"/>
    <cellStyle name="Percent 6 13 3 4" xfId="35496"/>
    <cellStyle name="Percent 6 13 4" xfId="12066"/>
    <cellStyle name="Percent 6 13 4 2" xfId="24667"/>
    <cellStyle name="Percent 6 13 4 2 2" xfId="59883"/>
    <cellStyle name="Percent 6 13 4 3" xfId="47286"/>
    <cellStyle name="Percent 6 13 4 4" xfId="37272"/>
    <cellStyle name="Percent 6 13 5" xfId="16431"/>
    <cellStyle name="Percent 6 13 5 2" xfId="51647"/>
    <cellStyle name="Percent 6 13 5 3" xfId="29036"/>
    <cellStyle name="Percent 6 13 6" xfId="14653"/>
    <cellStyle name="Percent 6 13 6 2" xfId="49871"/>
    <cellStyle name="Percent 6 13 7" xfId="39050"/>
    <cellStyle name="Percent 6 13 8" xfId="27260"/>
    <cellStyle name="Percent 6 14" xfId="4106"/>
    <cellStyle name="Percent 6 14 2" xfId="16753"/>
    <cellStyle name="Percent 6 14 2 2" xfId="51969"/>
    <cellStyle name="Percent 6 14 2 3" xfId="29358"/>
    <cellStyle name="Percent 6 14 3" xfId="13199"/>
    <cellStyle name="Percent 6 14 3 2" xfId="48417"/>
    <cellStyle name="Percent 6 14 4" xfId="39372"/>
    <cellStyle name="Percent 6 14 5" xfId="25806"/>
    <cellStyle name="Percent 6 15" xfId="5576"/>
    <cellStyle name="Percent 6 15 2" xfId="18207"/>
    <cellStyle name="Percent 6 15 2 2" xfId="53423"/>
    <cellStyle name="Percent 6 15 3" xfId="40826"/>
    <cellStyle name="Percent 6 15 4" xfId="30812"/>
    <cellStyle name="Percent 6 16" xfId="7035"/>
    <cellStyle name="Percent 6 16 2" xfId="19661"/>
    <cellStyle name="Percent 6 16 2 2" xfId="54877"/>
    <cellStyle name="Percent 6 16 3" xfId="42280"/>
    <cellStyle name="Percent 6 16 4" xfId="32266"/>
    <cellStyle name="Percent 6 17" xfId="8816"/>
    <cellStyle name="Percent 6 17 2" xfId="21437"/>
    <cellStyle name="Percent 6 17 2 2" xfId="56653"/>
    <cellStyle name="Percent 6 17 3" xfId="44056"/>
    <cellStyle name="Percent 6 17 4" xfId="34042"/>
    <cellStyle name="Percent 6 18" xfId="10767"/>
    <cellStyle name="Percent 6 18 2" xfId="23378"/>
    <cellStyle name="Percent 6 18 2 2" xfId="58594"/>
    <cellStyle name="Percent 6 18 3" xfId="45997"/>
    <cellStyle name="Percent 6 18 4" xfId="35983"/>
    <cellStyle name="Percent 6 19" xfId="14977"/>
    <cellStyle name="Percent 6 19 2" xfId="50193"/>
    <cellStyle name="Percent 6 19 3" xfId="27582"/>
    <cellStyle name="Percent 6 2" xfId="55"/>
    <cellStyle name="Percent 6 2 2" xfId="913"/>
    <cellStyle name="Percent 6 2 2 2" xfId="2064"/>
    <cellStyle name="Percent 6 2 3" xfId="914"/>
    <cellStyle name="Percent 6 2 3 2" xfId="2065"/>
    <cellStyle name="Percent 6 2 4" xfId="915"/>
    <cellStyle name="Percent 6 2 4 2" xfId="916"/>
    <cellStyle name="Percent 6 2 4 2 2" xfId="2067"/>
    <cellStyle name="Percent 6 2 4 3" xfId="917"/>
    <cellStyle name="Percent 6 2 4 3 2" xfId="918"/>
    <cellStyle name="Percent 6 2 4 3 2 2" xfId="2069"/>
    <cellStyle name="Percent 6 2 4 3 3" xfId="919"/>
    <cellStyle name="Percent 6 2 4 3 3 2" xfId="920"/>
    <cellStyle name="Percent 6 2 4 3 3 2 2" xfId="2071"/>
    <cellStyle name="Percent 6 2 4 3 3 3" xfId="2070"/>
    <cellStyle name="Percent 6 2 4 3 4" xfId="921"/>
    <cellStyle name="Percent 6 2 4 3 4 2" xfId="922"/>
    <cellStyle name="Percent 6 2 4 3 4 2 2" xfId="2073"/>
    <cellStyle name="Percent 6 2 4 3 4 3" xfId="923"/>
    <cellStyle name="Percent 6 2 4 3 4 3 2" xfId="2074"/>
    <cellStyle name="Percent 6 2 4 3 4 4" xfId="924"/>
    <cellStyle name="Percent 6 2 4 3 4 4 2" xfId="925"/>
    <cellStyle name="Percent 6 2 4 3 4 4 2 2" xfId="926"/>
    <cellStyle name="Percent 6 2 4 3 4 4 2 2 2" xfId="2077"/>
    <cellStyle name="Percent 6 2 4 3 4 4 2 3" xfId="927"/>
    <cellStyle name="Percent 6 2 4 3 4 4 2 3 2" xfId="928"/>
    <cellStyle name="Percent 6 2 4 3 4 4 2 3 2 2" xfId="2079"/>
    <cellStyle name="Percent 6 2 4 3 4 4 2 3 3" xfId="929"/>
    <cellStyle name="Percent 6 2 4 3 4 4 2 3 3 2" xfId="930"/>
    <cellStyle name="Percent 6 2 4 3 4 4 2 3 3 2 2" xfId="2081"/>
    <cellStyle name="Percent 6 2 4 3 4 4 2 3 3 3" xfId="2080"/>
    <cellStyle name="Percent 6 2 4 3 4 4 2 3 4" xfId="2078"/>
    <cellStyle name="Percent 6 2 4 3 4 4 2 4" xfId="2076"/>
    <cellStyle name="Percent 6 2 4 3 4 4 3" xfId="931"/>
    <cellStyle name="Percent 6 2 4 3 4 4 3 2" xfId="2082"/>
    <cellStyle name="Percent 6 2 4 3 4 4 4" xfId="932"/>
    <cellStyle name="Percent 6 2 4 3 4 4 4 2" xfId="933"/>
    <cellStyle name="Percent 6 2 4 3 4 4 4 2 2" xfId="2084"/>
    <cellStyle name="Percent 6 2 4 3 4 4 4 3" xfId="934"/>
    <cellStyle name="Percent 6 2 4 3 4 4 4 3 2" xfId="935"/>
    <cellStyle name="Percent 6 2 4 3 4 4 4 3 2 2" xfId="2086"/>
    <cellStyle name="Percent 6 2 4 3 4 4 4 3 3" xfId="2085"/>
    <cellStyle name="Percent 6 2 4 3 4 4 4 4" xfId="2083"/>
    <cellStyle name="Percent 6 2 4 3 4 4 5" xfId="2075"/>
    <cellStyle name="Percent 6 2 4 3 4 5" xfId="2072"/>
    <cellStyle name="Percent 6 2 4 3 5" xfId="2068"/>
    <cellStyle name="Percent 6 2 4 4" xfId="936"/>
    <cellStyle name="Percent 6 2 4 4 2" xfId="937"/>
    <cellStyle name="Percent 6 2 4 4 2 2" xfId="2088"/>
    <cellStyle name="Percent 6 2 4 4 3" xfId="2087"/>
    <cellStyle name="Percent 6 2 4 5" xfId="938"/>
    <cellStyle name="Percent 6 2 4 5 2" xfId="939"/>
    <cellStyle name="Percent 6 2 4 5 2 2" xfId="2090"/>
    <cellStyle name="Percent 6 2 4 5 3" xfId="940"/>
    <cellStyle name="Percent 6 2 4 5 3 2" xfId="2091"/>
    <cellStyle name="Percent 6 2 4 5 4" xfId="941"/>
    <cellStyle name="Percent 6 2 4 5 4 2" xfId="942"/>
    <cellStyle name="Percent 6 2 4 5 4 2 2" xfId="943"/>
    <cellStyle name="Percent 6 2 4 5 4 2 2 2" xfId="2094"/>
    <cellStyle name="Percent 6 2 4 5 4 2 3" xfId="944"/>
    <cellStyle name="Percent 6 2 4 5 4 2 3 2" xfId="945"/>
    <cellStyle name="Percent 6 2 4 5 4 2 3 2 2" xfId="2096"/>
    <cellStyle name="Percent 6 2 4 5 4 2 3 3" xfId="946"/>
    <cellStyle name="Percent 6 2 4 5 4 2 3 3 2" xfId="947"/>
    <cellStyle name="Percent 6 2 4 5 4 2 3 3 2 2" xfId="2098"/>
    <cellStyle name="Percent 6 2 4 5 4 2 3 3 3" xfId="2097"/>
    <cellStyle name="Percent 6 2 4 5 4 2 3 4" xfId="2095"/>
    <cellStyle name="Percent 6 2 4 5 4 2 4" xfId="2093"/>
    <cellStyle name="Percent 6 2 4 5 4 3" xfId="948"/>
    <cellStyle name="Percent 6 2 4 5 4 3 2" xfId="2099"/>
    <cellStyle name="Percent 6 2 4 5 4 4" xfId="949"/>
    <cellStyle name="Percent 6 2 4 5 4 4 2" xfId="950"/>
    <cellStyle name="Percent 6 2 4 5 4 4 2 2" xfId="2101"/>
    <cellStyle name="Percent 6 2 4 5 4 4 3" xfId="951"/>
    <cellStyle name="Percent 6 2 4 5 4 4 3 2" xfId="952"/>
    <cellStyle name="Percent 6 2 4 5 4 4 3 2 2" xfId="2103"/>
    <cellStyle name="Percent 6 2 4 5 4 4 3 3" xfId="2102"/>
    <cellStyle name="Percent 6 2 4 5 4 4 4" xfId="2100"/>
    <cellStyle name="Percent 6 2 4 5 4 5" xfId="2092"/>
    <cellStyle name="Percent 6 2 4 5 5" xfId="2089"/>
    <cellStyle name="Percent 6 2 4 6" xfId="2066"/>
    <cellStyle name="Percent 6 2 5" xfId="953"/>
    <cellStyle name="Percent 6 2 5 2" xfId="954"/>
    <cellStyle name="Percent 6 2 5 2 2" xfId="2105"/>
    <cellStyle name="Percent 6 2 5 3" xfId="955"/>
    <cellStyle name="Percent 6 2 5 3 2" xfId="956"/>
    <cellStyle name="Percent 6 2 5 3 2 2" xfId="2107"/>
    <cellStyle name="Percent 6 2 5 3 3" xfId="2106"/>
    <cellStyle name="Percent 6 2 5 4" xfId="957"/>
    <cellStyle name="Percent 6 2 5 4 2" xfId="958"/>
    <cellStyle name="Percent 6 2 5 4 2 2" xfId="2109"/>
    <cellStyle name="Percent 6 2 5 4 3" xfId="959"/>
    <cellStyle name="Percent 6 2 5 4 3 2" xfId="2110"/>
    <cellStyle name="Percent 6 2 5 4 4" xfId="960"/>
    <cellStyle name="Percent 6 2 5 4 4 2" xfId="961"/>
    <cellStyle name="Percent 6 2 5 4 4 2 2" xfId="962"/>
    <cellStyle name="Percent 6 2 5 4 4 2 2 2" xfId="2113"/>
    <cellStyle name="Percent 6 2 5 4 4 2 3" xfId="963"/>
    <cellStyle name="Percent 6 2 5 4 4 2 3 2" xfId="964"/>
    <cellStyle name="Percent 6 2 5 4 4 2 3 2 2" xfId="2115"/>
    <cellStyle name="Percent 6 2 5 4 4 2 3 3" xfId="965"/>
    <cellStyle name="Percent 6 2 5 4 4 2 3 3 2" xfId="966"/>
    <cellStyle name="Percent 6 2 5 4 4 2 3 3 2 2" xfId="2117"/>
    <cellStyle name="Percent 6 2 5 4 4 2 3 3 3" xfId="2116"/>
    <cellStyle name="Percent 6 2 5 4 4 2 3 4" xfId="2114"/>
    <cellStyle name="Percent 6 2 5 4 4 2 4" xfId="2112"/>
    <cellStyle name="Percent 6 2 5 4 4 3" xfId="967"/>
    <cellStyle name="Percent 6 2 5 4 4 3 2" xfId="2118"/>
    <cellStyle name="Percent 6 2 5 4 4 4" xfId="968"/>
    <cellStyle name="Percent 6 2 5 4 4 4 2" xfId="969"/>
    <cellStyle name="Percent 6 2 5 4 4 4 2 2" xfId="2120"/>
    <cellStyle name="Percent 6 2 5 4 4 4 3" xfId="970"/>
    <cellStyle name="Percent 6 2 5 4 4 4 3 2" xfId="971"/>
    <cellStyle name="Percent 6 2 5 4 4 4 3 2 2" xfId="2122"/>
    <cellStyle name="Percent 6 2 5 4 4 4 3 3" xfId="2121"/>
    <cellStyle name="Percent 6 2 5 4 4 4 4" xfId="2119"/>
    <cellStyle name="Percent 6 2 5 4 4 5" xfId="2111"/>
    <cellStyle name="Percent 6 2 5 4 5" xfId="2108"/>
    <cellStyle name="Percent 6 2 5 5" xfId="2104"/>
    <cellStyle name="Percent 6 2 6" xfId="972"/>
    <cellStyle name="Percent 6 2 6 2" xfId="973"/>
    <cellStyle name="Percent 6 2 6 2 2" xfId="2124"/>
    <cellStyle name="Percent 6 2 6 3" xfId="2123"/>
    <cellStyle name="Percent 6 2 7" xfId="974"/>
    <cellStyle name="Percent 6 2 7 2" xfId="975"/>
    <cellStyle name="Percent 6 2 7 2 2" xfId="2126"/>
    <cellStyle name="Percent 6 2 7 3" xfId="976"/>
    <cellStyle name="Percent 6 2 7 3 2" xfId="2127"/>
    <cellStyle name="Percent 6 2 7 4" xfId="977"/>
    <cellStyle name="Percent 6 2 7 4 2" xfId="978"/>
    <cellStyle name="Percent 6 2 7 4 2 2" xfId="979"/>
    <cellStyle name="Percent 6 2 7 4 2 2 2" xfId="2130"/>
    <cellStyle name="Percent 6 2 7 4 2 3" xfId="980"/>
    <cellStyle name="Percent 6 2 7 4 2 3 2" xfId="981"/>
    <cellStyle name="Percent 6 2 7 4 2 3 2 2" xfId="2132"/>
    <cellStyle name="Percent 6 2 7 4 2 3 3" xfId="982"/>
    <cellStyle name="Percent 6 2 7 4 2 3 3 2" xfId="983"/>
    <cellStyle name="Percent 6 2 7 4 2 3 3 2 2" xfId="2134"/>
    <cellStyle name="Percent 6 2 7 4 2 3 3 3" xfId="2133"/>
    <cellStyle name="Percent 6 2 7 4 2 3 4" xfId="2131"/>
    <cellStyle name="Percent 6 2 7 4 2 4" xfId="2129"/>
    <cellStyle name="Percent 6 2 7 4 3" xfId="984"/>
    <cellStyle name="Percent 6 2 7 4 3 2" xfId="2135"/>
    <cellStyle name="Percent 6 2 7 4 4" xfId="985"/>
    <cellStyle name="Percent 6 2 7 4 4 2" xfId="986"/>
    <cellStyle name="Percent 6 2 7 4 4 2 2" xfId="2137"/>
    <cellStyle name="Percent 6 2 7 4 4 3" xfId="987"/>
    <cellStyle name="Percent 6 2 7 4 4 3 2" xfId="988"/>
    <cellStyle name="Percent 6 2 7 4 4 3 2 2" xfId="2139"/>
    <cellStyle name="Percent 6 2 7 4 4 3 3" xfId="2138"/>
    <cellStyle name="Percent 6 2 7 4 4 4" xfId="2136"/>
    <cellStyle name="Percent 6 2 7 4 5" xfId="2128"/>
    <cellStyle name="Percent 6 2 7 5" xfId="2125"/>
    <cellStyle name="Percent 6 2 8" xfId="989"/>
    <cellStyle name="Percent 6 20" xfId="12390"/>
    <cellStyle name="Percent 6 20 2" xfId="47608"/>
    <cellStyle name="Percent 6 21" xfId="37596"/>
    <cellStyle name="Percent 6 22" xfId="24997"/>
    <cellStyle name="Percent 6 23" xfId="60210"/>
    <cellStyle name="Percent 6 3" xfId="990"/>
    <cellStyle name="Percent 6 3 2" xfId="2140"/>
    <cellStyle name="Percent 6 4" xfId="991"/>
    <cellStyle name="Percent 6 4 2" xfId="992"/>
    <cellStyle name="Percent 6 4 2 2" xfId="2142"/>
    <cellStyle name="Percent 6 4 3" xfId="993"/>
    <cellStyle name="Percent 6 4 3 2" xfId="994"/>
    <cellStyle name="Percent 6 4 3 2 2" xfId="2144"/>
    <cellStyle name="Percent 6 4 3 3" xfId="995"/>
    <cellStyle name="Percent 6 4 3 3 2" xfId="996"/>
    <cellStyle name="Percent 6 4 3 3 2 2" xfId="2146"/>
    <cellStyle name="Percent 6 4 3 3 3" xfId="2145"/>
    <cellStyle name="Percent 6 4 3 4" xfId="997"/>
    <cellStyle name="Percent 6 4 3 4 2" xfId="998"/>
    <cellStyle name="Percent 6 4 3 4 2 2" xfId="2148"/>
    <cellStyle name="Percent 6 4 3 4 3" xfId="999"/>
    <cellStyle name="Percent 6 4 3 4 3 2" xfId="2149"/>
    <cellStyle name="Percent 6 4 3 4 4" xfId="1000"/>
    <cellStyle name="Percent 6 4 3 4 4 2" xfId="1001"/>
    <cellStyle name="Percent 6 4 3 4 4 2 2" xfId="1002"/>
    <cellStyle name="Percent 6 4 3 4 4 2 2 2" xfId="2152"/>
    <cellStyle name="Percent 6 4 3 4 4 2 3" xfId="1003"/>
    <cellStyle name="Percent 6 4 3 4 4 2 3 2" xfId="1004"/>
    <cellStyle name="Percent 6 4 3 4 4 2 3 2 2" xfId="2154"/>
    <cellStyle name="Percent 6 4 3 4 4 2 3 3" xfId="1005"/>
    <cellStyle name="Percent 6 4 3 4 4 2 3 3 2" xfId="1006"/>
    <cellStyle name="Percent 6 4 3 4 4 2 3 3 2 2" xfId="2156"/>
    <cellStyle name="Percent 6 4 3 4 4 2 3 3 3" xfId="2155"/>
    <cellStyle name="Percent 6 4 3 4 4 2 3 4" xfId="2153"/>
    <cellStyle name="Percent 6 4 3 4 4 2 4" xfId="2151"/>
    <cellStyle name="Percent 6 4 3 4 4 3" xfId="1007"/>
    <cellStyle name="Percent 6 4 3 4 4 3 2" xfId="2157"/>
    <cellStyle name="Percent 6 4 3 4 4 4" xfId="1008"/>
    <cellStyle name="Percent 6 4 3 4 4 4 2" xfId="1009"/>
    <cellStyle name="Percent 6 4 3 4 4 4 2 2" xfId="2159"/>
    <cellStyle name="Percent 6 4 3 4 4 4 3" xfId="1010"/>
    <cellStyle name="Percent 6 4 3 4 4 4 3 2" xfId="1011"/>
    <cellStyle name="Percent 6 4 3 4 4 4 3 2 2" xfId="2161"/>
    <cellStyle name="Percent 6 4 3 4 4 4 3 3" xfId="2160"/>
    <cellStyle name="Percent 6 4 3 4 4 4 4" xfId="2158"/>
    <cellStyle name="Percent 6 4 3 4 4 5" xfId="2150"/>
    <cellStyle name="Percent 6 4 3 4 5" xfId="2147"/>
    <cellStyle name="Percent 6 4 3 5" xfId="2143"/>
    <cellStyle name="Percent 6 4 4" xfId="1012"/>
    <cellStyle name="Percent 6 4 4 2" xfId="1013"/>
    <cellStyle name="Percent 6 4 4 2 2" xfId="2163"/>
    <cellStyle name="Percent 6 4 4 3" xfId="2162"/>
    <cellStyle name="Percent 6 4 5" xfId="1014"/>
    <cellStyle name="Percent 6 4 5 2" xfId="1015"/>
    <cellStyle name="Percent 6 4 5 2 2" xfId="2165"/>
    <cellStyle name="Percent 6 4 5 3" xfId="1016"/>
    <cellStyle name="Percent 6 4 5 3 2" xfId="2166"/>
    <cellStyle name="Percent 6 4 5 4" xfId="1017"/>
    <cellStyle name="Percent 6 4 5 4 2" xfId="1018"/>
    <cellStyle name="Percent 6 4 5 4 2 2" xfId="1019"/>
    <cellStyle name="Percent 6 4 5 4 2 2 2" xfId="2169"/>
    <cellStyle name="Percent 6 4 5 4 2 3" xfId="1020"/>
    <cellStyle name="Percent 6 4 5 4 2 3 2" xfId="1021"/>
    <cellStyle name="Percent 6 4 5 4 2 3 2 2" xfId="2171"/>
    <cellStyle name="Percent 6 4 5 4 2 3 3" xfId="1022"/>
    <cellStyle name="Percent 6 4 5 4 2 3 3 2" xfId="1023"/>
    <cellStyle name="Percent 6 4 5 4 2 3 3 2 2" xfId="2173"/>
    <cellStyle name="Percent 6 4 5 4 2 3 3 3" xfId="2172"/>
    <cellStyle name="Percent 6 4 5 4 2 3 4" xfId="2170"/>
    <cellStyle name="Percent 6 4 5 4 2 4" xfId="2168"/>
    <cellStyle name="Percent 6 4 5 4 3" xfId="1024"/>
    <cellStyle name="Percent 6 4 5 4 3 2" xfId="2174"/>
    <cellStyle name="Percent 6 4 5 4 4" xfId="1025"/>
    <cellStyle name="Percent 6 4 5 4 4 2" xfId="1026"/>
    <cellStyle name="Percent 6 4 5 4 4 2 2" xfId="2176"/>
    <cellStyle name="Percent 6 4 5 4 4 3" xfId="1027"/>
    <cellStyle name="Percent 6 4 5 4 4 3 2" xfId="1028"/>
    <cellStyle name="Percent 6 4 5 4 4 3 2 2" xfId="2178"/>
    <cellStyle name="Percent 6 4 5 4 4 3 3" xfId="2177"/>
    <cellStyle name="Percent 6 4 5 4 4 4" xfId="2175"/>
    <cellStyle name="Percent 6 4 5 4 5" xfId="2167"/>
    <cellStyle name="Percent 6 4 5 5" xfId="2164"/>
    <cellStyle name="Percent 6 4 6" xfId="2141"/>
    <cellStyle name="Percent 6 5" xfId="1029"/>
    <cellStyle name="Percent 6 5 2" xfId="1030"/>
    <cellStyle name="Percent 6 5 2 2" xfId="2180"/>
    <cellStyle name="Percent 6 5 3" xfId="1031"/>
    <cellStyle name="Percent 6 5 3 2" xfId="1032"/>
    <cellStyle name="Percent 6 5 3 2 2" xfId="2182"/>
    <cellStyle name="Percent 6 5 3 3" xfId="2181"/>
    <cellStyle name="Percent 6 5 4" xfId="1033"/>
    <cellStyle name="Percent 6 5 4 2" xfId="1034"/>
    <cellStyle name="Percent 6 5 4 2 2" xfId="2184"/>
    <cellStyle name="Percent 6 5 4 3" xfId="1035"/>
    <cellStyle name="Percent 6 5 4 3 2" xfId="2185"/>
    <cellStyle name="Percent 6 5 4 4" xfId="1036"/>
    <cellStyle name="Percent 6 5 4 4 2" xfId="1037"/>
    <cellStyle name="Percent 6 5 4 4 2 2" xfId="1038"/>
    <cellStyle name="Percent 6 5 4 4 2 2 2" xfId="2188"/>
    <cellStyle name="Percent 6 5 4 4 2 3" xfId="1039"/>
    <cellStyle name="Percent 6 5 4 4 2 3 2" xfId="1040"/>
    <cellStyle name="Percent 6 5 4 4 2 3 2 2" xfId="2190"/>
    <cellStyle name="Percent 6 5 4 4 2 3 3" xfId="1041"/>
    <cellStyle name="Percent 6 5 4 4 2 3 3 2" xfId="1042"/>
    <cellStyle name="Percent 6 5 4 4 2 3 3 2 2" xfId="2192"/>
    <cellStyle name="Percent 6 5 4 4 2 3 3 3" xfId="2191"/>
    <cellStyle name="Percent 6 5 4 4 2 3 4" xfId="2189"/>
    <cellStyle name="Percent 6 5 4 4 2 4" xfId="2187"/>
    <cellStyle name="Percent 6 5 4 4 3" xfId="1043"/>
    <cellStyle name="Percent 6 5 4 4 3 2" xfId="2193"/>
    <cellStyle name="Percent 6 5 4 4 4" xfId="1044"/>
    <cellStyle name="Percent 6 5 4 4 4 2" xfId="1045"/>
    <cellStyle name="Percent 6 5 4 4 4 2 2" xfId="2195"/>
    <cellStyle name="Percent 6 5 4 4 4 3" xfId="1046"/>
    <cellStyle name="Percent 6 5 4 4 4 3 2" xfId="1047"/>
    <cellStyle name="Percent 6 5 4 4 4 3 2 2" xfId="2197"/>
    <cellStyle name="Percent 6 5 4 4 4 3 3" xfId="2196"/>
    <cellStyle name="Percent 6 5 4 4 4 4" xfId="2194"/>
    <cellStyle name="Percent 6 5 4 4 5" xfId="2186"/>
    <cellStyle name="Percent 6 5 4 5" xfId="2183"/>
    <cellStyle name="Percent 6 5 5" xfId="2179"/>
    <cellStyle name="Percent 6 6" xfId="1048"/>
    <cellStyle name="Percent 6 6 2" xfId="1049"/>
    <cellStyle name="Percent 6 6 2 2" xfId="2199"/>
    <cellStyle name="Percent 6 6 3" xfId="2198"/>
    <cellStyle name="Percent 6 7" xfId="1050"/>
    <cellStyle name="Percent 6 7 2" xfId="1051"/>
    <cellStyle name="Percent 6 7 2 2" xfId="2201"/>
    <cellStyle name="Percent 6 7 3" xfId="1052"/>
    <cellStyle name="Percent 6 7 3 2" xfId="2202"/>
    <cellStyle name="Percent 6 7 4" xfId="1053"/>
    <cellStyle name="Percent 6 7 4 2" xfId="1054"/>
    <cellStyle name="Percent 6 7 4 2 2" xfId="1055"/>
    <cellStyle name="Percent 6 7 4 2 2 2" xfId="2205"/>
    <cellStyle name="Percent 6 7 4 2 3" xfId="1056"/>
    <cellStyle name="Percent 6 7 4 2 3 2" xfId="1057"/>
    <cellStyle name="Percent 6 7 4 2 3 2 2" xfId="2207"/>
    <cellStyle name="Percent 6 7 4 2 3 3" xfId="1058"/>
    <cellStyle name="Percent 6 7 4 2 3 3 2" xfId="1059"/>
    <cellStyle name="Percent 6 7 4 2 3 3 2 2" xfId="2209"/>
    <cellStyle name="Percent 6 7 4 2 3 3 3" xfId="2208"/>
    <cellStyle name="Percent 6 7 4 2 3 4" xfId="2206"/>
    <cellStyle name="Percent 6 7 4 2 4" xfId="2204"/>
    <cellStyle name="Percent 6 7 4 3" xfId="1060"/>
    <cellStyle name="Percent 6 7 4 3 2" xfId="2210"/>
    <cellStyle name="Percent 6 7 4 4" xfId="1061"/>
    <cellStyle name="Percent 6 7 4 4 2" xfId="1062"/>
    <cellStyle name="Percent 6 7 4 4 2 2" xfId="2212"/>
    <cellStyle name="Percent 6 7 4 4 3" xfId="1063"/>
    <cellStyle name="Percent 6 7 4 4 3 2" xfId="1064"/>
    <cellStyle name="Percent 6 7 4 4 3 2 2" xfId="2214"/>
    <cellStyle name="Percent 6 7 4 4 3 3" xfId="2213"/>
    <cellStyle name="Percent 6 7 4 4 4" xfId="2211"/>
    <cellStyle name="Percent 6 7 4 5" xfId="2203"/>
    <cellStyle name="Percent 6 7 5" xfId="2200"/>
    <cellStyle name="Percent 6 8" xfId="1065"/>
    <cellStyle name="Percent 6 9" xfId="3112"/>
    <cellStyle name="Percent 6 9 10" xfId="25481"/>
    <cellStyle name="Percent 6 9 11" xfId="61016"/>
    <cellStyle name="Percent 6 9 2" xfId="4912"/>
    <cellStyle name="Percent 6 9 2 2" xfId="17559"/>
    <cellStyle name="Percent 6 9 2 2 2" xfId="52775"/>
    <cellStyle name="Percent 6 9 2 2 3" xfId="30164"/>
    <cellStyle name="Percent 6 9 2 3" xfId="14005"/>
    <cellStyle name="Percent 6 9 2 3 2" xfId="49223"/>
    <cellStyle name="Percent 6 9 2 4" xfId="40178"/>
    <cellStyle name="Percent 6 9 2 5" xfId="26612"/>
    <cellStyle name="Percent 6 9 3" xfId="6382"/>
    <cellStyle name="Percent 6 9 3 2" xfId="19013"/>
    <cellStyle name="Percent 6 9 3 2 2" xfId="54229"/>
    <cellStyle name="Percent 6 9 3 3" xfId="41632"/>
    <cellStyle name="Percent 6 9 3 4" xfId="31618"/>
    <cellStyle name="Percent 6 9 4" xfId="7841"/>
    <cellStyle name="Percent 6 9 4 2" xfId="20467"/>
    <cellStyle name="Percent 6 9 4 2 2" xfId="55683"/>
    <cellStyle name="Percent 6 9 4 3" xfId="43086"/>
    <cellStyle name="Percent 6 9 4 4" xfId="33072"/>
    <cellStyle name="Percent 6 9 5" xfId="9622"/>
    <cellStyle name="Percent 6 9 5 2" xfId="22243"/>
    <cellStyle name="Percent 6 9 5 2 2" xfId="57459"/>
    <cellStyle name="Percent 6 9 5 3" xfId="44862"/>
    <cellStyle name="Percent 6 9 5 4" xfId="34848"/>
    <cellStyle name="Percent 6 9 6" xfId="11416"/>
    <cellStyle name="Percent 6 9 6 2" xfId="24019"/>
    <cellStyle name="Percent 6 9 6 2 2" xfId="59235"/>
    <cellStyle name="Percent 6 9 6 3" xfId="46638"/>
    <cellStyle name="Percent 6 9 6 4" xfId="36624"/>
    <cellStyle name="Percent 6 9 7" xfId="15783"/>
    <cellStyle name="Percent 6 9 7 2" xfId="50999"/>
    <cellStyle name="Percent 6 9 7 3" xfId="28388"/>
    <cellStyle name="Percent 6 9 8" xfId="12874"/>
    <cellStyle name="Percent 6 9 8 2" xfId="48092"/>
    <cellStyle name="Percent 6 9 9" xfId="38402"/>
    <cellStyle name="Percent 7" xfId="60057"/>
    <cellStyle name="Percent 7 2" xfId="1066"/>
    <cellStyle name="Percent 8" xfId="56"/>
    <cellStyle name="Percent 8 2" xfId="1067"/>
    <cellStyle name="Percent 8 2 2" xfId="2215"/>
    <cellStyle name="Percent 8 3" xfId="1068"/>
    <cellStyle name="Percent 8 3 2" xfId="1069"/>
    <cellStyle name="Percent 8 3 2 2" xfId="2217"/>
    <cellStyle name="Percent 8 3 3" xfId="2216"/>
    <cellStyle name="Percent 8 4" xfId="1070"/>
    <cellStyle name="Percent 8 4 2" xfId="2218"/>
    <cellStyle name="Percent 8 5" xfId="1071"/>
    <cellStyle name="Percent 8 5 2" xfId="1072"/>
    <cellStyle name="Percent 8 5 2 2" xfId="2220"/>
    <cellStyle name="Percent 8 5 3" xfId="1073"/>
    <cellStyle name="Percent 8 5 3 2" xfId="2221"/>
    <cellStyle name="Percent 8 5 4" xfId="1074"/>
    <cellStyle name="Percent 8 5 4 2" xfId="1075"/>
    <cellStyle name="Percent 8 5 4 2 2" xfId="1076"/>
    <cellStyle name="Percent 8 5 4 2 2 2" xfId="2224"/>
    <cellStyle name="Percent 8 5 4 2 3" xfId="1077"/>
    <cellStyle name="Percent 8 5 4 2 3 2" xfId="1078"/>
    <cellStyle name="Percent 8 5 4 2 3 2 2" xfId="2226"/>
    <cellStyle name="Percent 8 5 4 2 3 3" xfId="1079"/>
    <cellStyle name="Percent 8 5 4 2 3 3 2" xfId="1080"/>
    <cellStyle name="Percent 8 5 4 2 3 3 2 2" xfId="2228"/>
    <cellStyle name="Percent 8 5 4 2 3 3 3" xfId="2227"/>
    <cellStyle name="Percent 8 5 4 2 3 4" xfId="2225"/>
    <cellStyle name="Percent 8 5 4 2 4" xfId="2223"/>
    <cellStyle name="Percent 8 5 4 3" xfId="1081"/>
    <cellStyle name="Percent 8 5 4 3 2" xfId="2229"/>
    <cellStyle name="Percent 8 5 4 4" xfId="1082"/>
    <cellStyle name="Percent 8 5 4 4 2" xfId="1083"/>
    <cellStyle name="Percent 8 5 4 4 2 2" xfId="2231"/>
    <cellStyle name="Percent 8 5 4 4 3" xfId="1084"/>
    <cellStyle name="Percent 8 5 4 4 3 2" xfId="1085"/>
    <cellStyle name="Percent 8 5 4 4 3 2 2" xfId="2233"/>
    <cellStyle name="Percent 8 5 4 4 3 3" xfId="2232"/>
    <cellStyle name="Percent 8 5 4 4 4" xfId="2230"/>
    <cellStyle name="Percent 8 5 4 5" xfId="2222"/>
    <cellStyle name="Percent 8 5 5" xfId="2219"/>
    <cellStyle name="Percent 8 6" xfId="1086"/>
    <cellStyle name="Percent 9" xfId="57"/>
    <cellStyle name="Percent 9 10" xfId="2462"/>
    <cellStyle name="Percent 9 10 10" xfId="25993"/>
    <cellStyle name="Percent 9 10 11" xfId="60397"/>
    <cellStyle name="Percent 9 10 2" xfId="4293"/>
    <cellStyle name="Percent 9 10 2 2" xfId="16940"/>
    <cellStyle name="Percent 9 10 2 2 2" xfId="52156"/>
    <cellStyle name="Percent 9 10 2 3" xfId="39559"/>
    <cellStyle name="Percent 9 10 2 4" xfId="29545"/>
    <cellStyle name="Percent 9 10 3" xfId="5763"/>
    <cellStyle name="Percent 9 10 3 2" xfId="18394"/>
    <cellStyle name="Percent 9 10 3 2 2" xfId="53610"/>
    <cellStyle name="Percent 9 10 3 3" xfId="41013"/>
    <cellStyle name="Percent 9 10 3 4" xfId="30999"/>
    <cellStyle name="Percent 9 10 4" xfId="7222"/>
    <cellStyle name="Percent 9 10 4 2" xfId="19848"/>
    <cellStyle name="Percent 9 10 4 2 2" xfId="55064"/>
    <cellStyle name="Percent 9 10 4 3" xfId="42467"/>
    <cellStyle name="Percent 9 10 4 4" xfId="32453"/>
    <cellStyle name="Percent 9 10 5" xfId="9003"/>
    <cellStyle name="Percent 9 10 5 2" xfId="21624"/>
    <cellStyle name="Percent 9 10 5 2 2" xfId="56840"/>
    <cellStyle name="Percent 9 10 5 3" xfId="44243"/>
    <cellStyle name="Percent 9 10 5 4" xfId="34229"/>
    <cellStyle name="Percent 9 10 6" xfId="10797"/>
    <cellStyle name="Percent 9 10 6 2" xfId="23400"/>
    <cellStyle name="Percent 9 10 6 2 2" xfId="58616"/>
    <cellStyle name="Percent 9 10 6 3" xfId="46019"/>
    <cellStyle name="Percent 9 10 6 4" xfId="36005"/>
    <cellStyle name="Percent 9 10 7" xfId="15164"/>
    <cellStyle name="Percent 9 10 7 2" xfId="50380"/>
    <cellStyle name="Percent 9 10 7 3" xfId="27769"/>
    <cellStyle name="Percent 9 10 8" xfId="13386"/>
    <cellStyle name="Percent 9 10 8 2" xfId="48604"/>
    <cellStyle name="Percent 9 10 9" xfId="37783"/>
    <cellStyle name="Percent 9 11" xfId="3630"/>
    <cellStyle name="Percent 9 11 2" xfId="8354"/>
    <cellStyle name="Percent 9 11 2 2" xfId="20980"/>
    <cellStyle name="Percent 9 11 2 2 2" xfId="56196"/>
    <cellStyle name="Percent 9 11 2 3" xfId="43599"/>
    <cellStyle name="Percent 9 11 2 4" xfId="33585"/>
    <cellStyle name="Percent 9 11 3" xfId="10135"/>
    <cellStyle name="Percent 9 11 3 2" xfId="22756"/>
    <cellStyle name="Percent 9 11 3 2 2" xfId="57972"/>
    <cellStyle name="Percent 9 11 3 3" xfId="45375"/>
    <cellStyle name="Percent 9 11 3 4" xfId="35361"/>
    <cellStyle name="Percent 9 11 4" xfId="11931"/>
    <cellStyle name="Percent 9 11 4 2" xfId="24532"/>
    <cellStyle name="Percent 9 11 4 2 2" xfId="59748"/>
    <cellStyle name="Percent 9 11 4 3" xfId="47151"/>
    <cellStyle name="Percent 9 11 4 4" xfId="37137"/>
    <cellStyle name="Percent 9 11 5" xfId="16296"/>
    <cellStyle name="Percent 9 11 5 2" xfId="51512"/>
    <cellStyle name="Percent 9 11 5 3" xfId="28901"/>
    <cellStyle name="Percent 9 11 6" xfId="14518"/>
    <cellStyle name="Percent 9 11 6 2" xfId="49736"/>
    <cellStyle name="Percent 9 11 7" xfId="38915"/>
    <cellStyle name="Percent 9 11 8" xfId="27125"/>
    <cellStyle name="Percent 9 12" xfId="3955"/>
    <cellStyle name="Percent 9 12 2" xfId="16618"/>
    <cellStyle name="Percent 9 12 2 2" xfId="51834"/>
    <cellStyle name="Percent 9 12 2 3" xfId="29223"/>
    <cellStyle name="Percent 9 12 3" xfId="13064"/>
    <cellStyle name="Percent 9 12 3 2" xfId="48282"/>
    <cellStyle name="Percent 9 12 4" xfId="39237"/>
    <cellStyle name="Percent 9 12 5" xfId="25671"/>
    <cellStyle name="Percent 9 13" xfId="5441"/>
    <cellStyle name="Percent 9 13 2" xfId="18072"/>
    <cellStyle name="Percent 9 13 2 2" xfId="53288"/>
    <cellStyle name="Percent 9 13 3" xfId="40691"/>
    <cellStyle name="Percent 9 13 4" xfId="30677"/>
    <cellStyle name="Percent 9 14" xfId="6897"/>
    <cellStyle name="Percent 9 14 2" xfId="19526"/>
    <cellStyle name="Percent 9 14 2 2" xfId="54742"/>
    <cellStyle name="Percent 9 14 3" xfId="42145"/>
    <cellStyle name="Percent 9 14 4" xfId="32131"/>
    <cellStyle name="Percent 9 15" xfId="8679"/>
    <cellStyle name="Percent 9 15 2" xfId="21302"/>
    <cellStyle name="Percent 9 15 2 2" xfId="56518"/>
    <cellStyle name="Percent 9 15 3" xfId="43921"/>
    <cellStyle name="Percent 9 15 4" xfId="33907"/>
    <cellStyle name="Percent 9 16" xfId="10769"/>
    <cellStyle name="Percent 9 16 2" xfId="23379"/>
    <cellStyle name="Percent 9 16 2 2" xfId="58595"/>
    <cellStyle name="Percent 9 16 3" xfId="45998"/>
    <cellStyle name="Percent 9 16 4" xfId="35984"/>
    <cellStyle name="Percent 9 17" xfId="14841"/>
    <cellStyle name="Percent 9 17 2" xfId="50058"/>
    <cellStyle name="Percent 9 17 3" xfId="27447"/>
    <cellStyle name="Percent 9 18" xfId="12255"/>
    <cellStyle name="Percent 9 18 2" xfId="47473"/>
    <cellStyle name="Percent 9 19" xfId="37460"/>
    <cellStyle name="Percent 9 2" xfId="1087"/>
    <cellStyle name="Percent 9 2 2" xfId="1088"/>
    <cellStyle name="Percent 9 2 2 2" xfId="2235"/>
    <cellStyle name="Percent 9 2 3" xfId="1089"/>
    <cellStyle name="Percent 9 2 3 2" xfId="1090"/>
    <cellStyle name="Percent 9 2 3 2 2" xfId="2237"/>
    <cellStyle name="Percent 9 2 3 3" xfId="1091"/>
    <cellStyle name="Percent 9 2 3 3 2" xfId="1092"/>
    <cellStyle name="Percent 9 2 3 3 2 2" xfId="2239"/>
    <cellStyle name="Percent 9 2 3 3 3" xfId="2238"/>
    <cellStyle name="Percent 9 2 3 4" xfId="2236"/>
    <cellStyle name="Percent 9 2 4" xfId="2234"/>
    <cellStyle name="Percent 9 20" xfId="24862"/>
    <cellStyle name="Percent 9 21" xfId="60075"/>
    <cellStyle name="Percent 9 3" xfId="1093"/>
    <cellStyle name="Percent 9 3 2" xfId="2240"/>
    <cellStyle name="Percent 9 4" xfId="1094"/>
    <cellStyle name="Percent 9 4 2" xfId="1095"/>
    <cellStyle name="Percent 9 4 2 2" xfId="2242"/>
    <cellStyle name="Percent 9 4 3" xfId="1096"/>
    <cellStyle name="Percent 9 4 3 2" xfId="1097"/>
    <cellStyle name="Percent 9 4 3 2 2" xfId="2244"/>
    <cellStyle name="Percent 9 4 3 3" xfId="2243"/>
    <cellStyle name="Percent 9 4 4" xfId="2241"/>
    <cellStyle name="Percent 9 5" xfId="1297"/>
    <cellStyle name="Percent 9 5 10" xfId="6971"/>
    <cellStyle name="Percent 9 5 10 2" xfId="19598"/>
    <cellStyle name="Percent 9 5 10 2 2" xfId="54814"/>
    <cellStyle name="Percent 9 5 10 3" xfId="42217"/>
    <cellStyle name="Percent 9 5 10 4" xfId="32203"/>
    <cellStyle name="Percent 9 5 11" xfId="8752"/>
    <cellStyle name="Percent 9 5 11 2" xfId="21374"/>
    <cellStyle name="Percent 9 5 11 2 2" xfId="56590"/>
    <cellStyle name="Percent 9 5 11 3" xfId="43993"/>
    <cellStyle name="Percent 9 5 11 4" xfId="33979"/>
    <cellStyle name="Percent 9 5 12" xfId="10772"/>
    <cellStyle name="Percent 9 5 12 2" xfId="23381"/>
    <cellStyle name="Percent 9 5 12 2 2" xfId="58597"/>
    <cellStyle name="Percent 9 5 12 3" xfId="46000"/>
    <cellStyle name="Percent 9 5 12 4" xfId="35986"/>
    <cellStyle name="Percent 9 5 13" xfId="14913"/>
    <cellStyle name="Percent 9 5 13 2" xfId="50130"/>
    <cellStyle name="Percent 9 5 13 3" xfId="27519"/>
    <cellStyle name="Percent 9 5 14" xfId="12327"/>
    <cellStyle name="Percent 9 5 14 2" xfId="47545"/>
    <cellStyle name="Percent 9 5 15" xfId="37532"/>
    <cellStyle name="Percent 9 5 16" xfId="24934"/>
    <cellStyle name="Percent 9 5 17" xfId="60147"/>
    <cellStyle name="Percent 9 5 2" xfId="2357"/>
    <cellStyle name="Percent 9 5 2 10" xfId="10773"/>
    <cellStyle name="Percent 9 5 2 10 2" xfId="23382"/>
    <cellStyle name="Percent 9 5 2 10 2 2" xfId="58598"/>
    <cellStyle name="Percent 9 5 2 10 3" xfId="46001"/>
    <cellStyle name="Percent 9 5 2 10 4" xfId="35987"/>
    <cellStyle name="Percent 9 5 2 11" xfId="15068"/>
    <cellStyle name="Percent 9 5 2 11 2" xfId="50284"/>
    <cellStyle name="Percent 9 5 2 11 3" xfId="27673"/>
    <cellStyle name="Percent 9 5 2 12" xfId="12481"/>
    <cellStyle name="Percent 9 5 2 12 2" xfId="47699"/>
    <cellStyle name="Percent 9 5 2 13" xfId="37687"/>
    <cellStyle name="Percent 9 5 2 14" xfId="25088"/>
    <cellStyle name="Percent 9 5 2 15" xfId="60301"/>
    <cellStyle name="Percent 9 5 2 2" xfId="3203"/>
    <cellStyle name="Percent 9 5 2 2 10" xfId="25572"/>
    <cellStyle name="Percent 9 5 2 2 11" xfId="61107"/>
    <cellStyle name="Percent 9 5 2 2 2" xfId="5003"/>
    <cellStyle name="Percent 9 5 2 2 2 2" xfId="17650"/>
    <cellStyle name="Percent 9 5 2 2 2 2 2" xfId="52866"/>
    <cellStyle name="Percent 9 5 2 2 2 2 3" xfId="30255"/>
    <cellStyle name="Percent 9 5 2 2 2 3" xfId="14096"/>
    <cellStyle name="Percent 9 5 2 2 2 3 2" xfId="49314"/>
    <cellStyle name="Percent 9 5 2 2 2 4" xfId="40269"/>
    <cellStyle name="Percent 9 5 2 2 2 5" xfId="26703"/>
    <cellStyle name="Percent 9 5 2 2 3" xfId="6473"/>
    <cellStyle name="Percent 9 5 2 2 3 2" xfId="19104"/>
    <cellStyle name="Percent 9 5 2 2 3 2 2" xfId="54320"/>
    <cellStyle name="Percent 9 5 2 2 3 3" xfId="41723"/>
    <cellStyle name="Percent 9 5 2 2 3 4" xfId="31709"/>
    <cellStyle name="Percent 9 5 2 2 4" xfId="7932"/>
    <cellStyle name="Percent 9 5 2 2 4 2" xfId="20558"/>
    <cellStyle name="Percent 9 5 2 2 4 2 2" xfId="55774"/>
    <cellStyle name="Percent 9 5 2 2 4 3" xfId="43177"/>
    <cellStyle name="Percent 9 5 2 2 4 4" xfId="33163"/>
    <cellStyle name="Percent 9 5 2 2 5" xfId="9713"/>
    <cellStyle name="Percent 9 5 2 2 5 2" xfId="22334"/>
    <cellStyle name="Percent 9 5 2 2 5 2 2" xfId="57550"/>
    <cellStyle name="Percent 9 5 2 2 5 3" xfId="44953"/>
    <cellStyle name="Percent 9 5 2 2 5 4" xfId="34939"/>
    <cellStyle name="Percent 9 5 2 2 6" xfId="11507"/>
    <cellStyle name="Percent 9 5 2 2 6 2" xfId="24110"/>
    <cellStyle name="Percent 9 5 2 2 6 2 2" xfId="59326"/>
    <cellStyle name="Percent 9 5 2 2 6 3" xfId="46729"/>
    <cellStyle name="Percent 9 5 2 2 6 4" xfId="36715"/>
    <cellStyle name="Percent 9 5 2 2 7" xfId="15874"/>
    <cellStyle name="Percent 9 5 2 2 7 2" xfId="51090"/>
    <cellStyle name="Percent 9 5 2 2 7 3" xfId="28479"/>
    <cellStyle name="Percent 9 5 2 2 8" xfId="12965"/>
    <cellStyle name="Percent 9 5 2 2 8 2" xfId="48183"/>
    <cellStyle name="Percent 9 5 2 2 9" xfId="38493"/>
    <cellStyle name="Percent 9 5 2 3" xfId="3532"/>
    <cellStyle name="Percent 9 5 2 3 10" xfId="27028"/>
    <cellStyle name="Percent 9 5 2 3 11" xfId="61432"/>
    <cellStyle name="Percent 9 5 2 3 2" xfId="5328"/>
    <cellStyle name="Percent 9 5 2 3 2 2" xfId="17975"/>
    <cellStyle name="Percent 9 5 2 3 2 2 2" xfId="53191"/>
    <cellStyle name="Percent 9 5 2 3 2 3" xfId="40594"/>
    <cellStyle name="Percent 9 5 2 3 2 4" xfId="30580"/>
    <cellStyle name="Percent 9 5 2 3 3" xfId="6798"/>
    <cellStyle name="Percent 9 5 2 3 3 2" xfId="19429"/>
    <cellStyle name="Percent 9 5 2 3 3 2 2" xfId="54645"/>
    <cellStyle name="Percent 9 5 2 3 3 3" xfId="42048"/>
    <cellStyle name="Percent 9 5 2 3 3 4" xfId="32034"/>
    <cellStyle name="Percent 9 5 2 3 4" xfId="8257"/>
    <cellStyle name="Percent 9 5 2 3 4 2" xfId="20883"/>
    <cellStyle name="Percent 9 5 2 3 4 2 2" xfId="56099"/>
    <cellStyle name="Percent 9 5 2 3 4 3" xfId="43502"/>
    <cellStyle name="Percent 9 5 2 3 4 4" xfId="33488"/>
    <cellStyle name="Percent 9 5 2 3 5" xfId="10038"/>
    <cellStyle name="Percent 9 5 2 3 5 2" xfId="22659"/>
    <cellStyle name="Percent 9 5 2 3 5 2 2" xfId="57875"/>
    <cellStyle name="Percent 9 5 2 3 5 3" xfId="45278"/>
    <cellStyle name="Percent 9 5 2 3 5 4" xfId="35264"/>
    <cellStyle name="Percent 9 5 2 3 6" xfId="11832"/>
    <cellStyle name="Percent 9 5 2 3 6 2" xfId="24435"/>
    <cellStyle name="Percent 9 5 2 3 6 2 2" xfId="59651"/>
    <cellStyle name="Percent 9 5 2 3 6 3" xfId="47054"/>
    <cellStyle name="Percent 9 5 2 3 6 4" xfId="37040"/>
    <cellStyle name="Percent 9 5 2 3 7" xfId="16199"/>
    <cellStyle name="Percent 9 5 2 3 7 2" xfId="51415"/>
    <cellStyle name="Percent 9 5 2 3 7 3" xfId="28804"/>
    <cellStyle name="Percent 9 5 2 3 8" xfId="14421"/>
    <cellStyle name="Percent 9 5 2 3 8 2" xfId="49639"/>
    <cellStyle name="Percent 9 5 2 3 9" xfId="38818"/>
    <cellStyle name="Percent 9 5 2 4" xfId="2693"/>
    <cellStyle name="Percent 9 5 2 4 10" xfId="26219"/>
    <cellStyle name="Percent 9 5 2 4 11" xfId="60623"/>
    <cellStyle name="Percent 9 5 2 4 2" xfId="4519"/>
    <cellStyle name="Percent 9 5 2 4 2 2" xfId="17166"/>
    <cellStyle name="Percent 9 5 2 4 2 2 2" xfId="52382"/>
    <cellStyle name="Percent 9 5 2 4 2 3" xfId="39785"/>
    <cellStyle name="Percent 9 5 2 4 2 4" xfId="29771"/>
    <cellStyle name="Percent 9 5 2 4 3" xfId="5989"/>
    <cellStyle name="Percent 9 5 2 4 3 2" xfId="18620"/>
    <cellStyle name="Percent 9 5 2 4 3 2 2" xfId="53836"/>
    <cellStyle name="Percent 9 5 2 4 3 3" xfId="41239"/>
    <cellStyle name="Percent 9 5 2 4 3 4" xfId="31225"/>
    <cellStyle name="Percent 9 5 2 4 4" xfId="7448"/>
    <cellStyle name="Percent 9 5 2 4 4 2" xfId="20074"/>
    <cellStyle name="Percent 9 5 2 4 4 2 2" xfId="55290"/>
    <cellStyle name="Percent 9 5 2 4 4 3" xfId="42693"/>
    <cellStyle name="Percent 9 5 2 4 4 4" xfId="32679"/>
    <cellStyle name="Percent 9 5 2 4 5" xfId="9229"/>
    <cellStyle name="Percent 9 5 2 4 5 2" xfId="21850"/>
    <cellStyle name="Percent 9 5 2 4 5 2 2" xfId="57066"/>
    <cellStyle name="Percent 9 5 2 4 5 3" xfId="44469"/>
    <cellStyle name="Percent 9 5 2 4 5 4" xfId="34455"/>
    <cellStyle name="Percent 9 5 2 4 6" xfId="11023"/>
    <cellStyle name="Percent 9 5 2 4 6 2" xfId="23626"/>
    <cellStyle name="Percent 9 5 2 4 6 2 2" xfId="58842"/>
    <cellStyle name="Percent 9 5 2 4 6 3" xfId="46245"/>
    <cellStyle name="Percent 9 5 2 4 6 4" xfId="36231"/>
    <cellStyle name="Percent 9 5 2 4 7" xfId="15390"/>
    <cellStyle name="Percent 9 5 2 4 7 2" xfId="50606"/>
    <cellStyle name="Percent 9 5 2 4 7 3" xfId="27995"/>
    <cellStyle name="Percent 9 5 2 4 8" xfId="13612"/>
    <cellStyle name="Percent 9 5 2 4 8 2" xfId="48830"/>
    <cellStyle name="Percent 9 5 2 4 9" xfId="38009"/>
    <cellStyle name="Percent 9 5 2 5" xfId="3857"/>
    <cellStyle name="Percent 9 5 2 5 2" xfId="8580"/>
    <cellStyle name="Percent 9 5 2 5 2 2" xfId="21206"/>
    <cellStyle name="Percent 9 5 2 5 2 2 2" xfId="56422"/>
    <cellStyle name="Percent 9 5 2 5 2 3" xfId="43825"/>
    <cellStyle name="Percent 9 5 2 5 2 4" xfId="33811"/>
    <cellStyle name="Percent 9 5 2 5 3" xfId="10361"/>
    <cellStyle name="Percent 9 5 2 5 3 2" xfId="22982"/>
    <cellStyle name="Percent 9 5 2 5 3 2 2" xfId="58198"/>
    <cellStyle name="Percent 9 5 2 5 3 3" xfId="45601"/>
    <cellStyle name="Percent 9 5 2 5 3 4" xfId="35587"/>
    <cellStyle name="Percent 9 5 2 5 4" xfId="12157"/>
    <cellStyle name="Percent 9 5 2 5 4 2" xfId="24758"/>
    <cellStyle name="Percent 9 5 2 5 4 2 2" xfId="59974"/>
    <cellStyle name="Percent 9 5 2 5 4 3" xfId="47377"/>
    <cellStyle name="Percent 9 5 2 5 4 4" xfId="37363"/>
    <cellStyle name="Percent 9 5 2 5 5" xfId="16522"/>
    <cellStyle name="Percent 9 5 2 5 5 2" xfId="51738"/>
    <cellStyle name="Percent 9 5 2 5 5 3" xfId="29127"/>
    <cellStyle name="Percent 9 5 2 5 6" xfId="14744"/>
    <cellStyle name="Percent 9 5 2 5 6 2" xfId="49962"/>
    <cellStyle name="Percent 9 5 2 5 7" xfId="39141"/>
    <cellStyle name="Percent 9 5 2 5 8" xfId="27351"/>
    <cellStyle name="Percent 9 5 2 6" xfId="4197"/>
    <cellStyle name="Percent 9 5 2 6 2" xfId="16844"/>
    <cellStyle name="Percent 9 5 2 6 2 2" xfId="52060"/>
    <cellStyle name="Percent 9 5 2 6 2 3" xfId="29449"/>
    <cellStyle name="Percent 9 5 2 6 3" xfId="13290"/>
    <cellStyle name="Percent 9 5 2 6 3 2" xfId="48508"/>
    <cellStyle name="Percent 9 5 2 6 4" xfId="39463"/>
    <cellStyle name="Percent 9 5 2 6 5" xfId="25897"/>
    <cellStyle name="Percent 9 5 2 7" xfId="5667"/>
    <cellStyle name="Percent 9 5 2 7 2" xfId="18298"/>
    <cellStyle name="Percent 9 5 2 7 2 2" xfId="53514"/>
    <cellStyle name="Percent 9 5 2 7 3" xfId="40917"/>
    <cellStyle name="Percent 9 5 2 7 4" xfId="30903"/>
    <cellStyle name="Percent 9 5 2 8" xfId="7126"/>
    <cellStyle name="Percent 9 5 2 8 2" xfId="19752"/>
    <cellStyle name="Percent 9 5 2 8 2 2" xfId="54968"/>
    <cellStyle name="Percent 9 5 2 8 3" xfId="42371"/>
    <cellStyle name="Percent 9 5 2 8 4" xfId="32357"/>
    <cellStyle name="Percent 9 5 2 9" xfId="8907"/>
    <cellStyle name="Percent 9 5 2 9 2" xfId="21528"/>
    <cellStyle name="Percent 9 5 2 9 2 2" xfId="56744"/>
    <cellStyle name="Percent 9 5 2 9 3" xfId="44147"/>
    <cellStyle name="Percent 9 5 2 9 4" xfId="34133"/>
    <cellStyle name="Percent 9 5 3" xfId="3042"/>
    <cellStyle name="Percent 9 5 3 10" xfId="25415"/>
    <cellStyle name="Percent 9 5 3 11" xfId="60950"/>
    <cellStyle name="Percent 9 5 3 2" xfId="4846"/>
    <cellStyle name="Percent 9 5 3 2 2" xfId="17493"/>
    <cellStyle name="Percent 9 5 3 2 2 2" xfId="52709"/>
    <cellStyle name="Percent 9 5 3 2 2 3" xfId="30098"/>
    <cellStyle name="Percent 9 5 3 2 3" xfId="13939"/>
    <cellStyle name="Percent 9 5 3 2 3 2" xfId="49157"/>
    <cellStyle name="Percent 9 5 3 2 4" xfId="40112"/>
    <cellStyle name="Percent 9 5 3 2 5" xfId="26546"/>
    <cellStyle name="Percent 9 5 3 3" xfId="6316"/>
    <cellStyle name="Percent 9 5 3 3 2" xfId="18947"/>
    <cellStyle name="Percent 9 5 3 3 2 2" xfId="54163"/>
    <cellStyle name="Percent 9 5 3 3 3" xfId="41566"/>
    <cellStyle name="Percent 9 5 3 3 4" xfId="31552"/>
    <cellStyle name="Percent 9 5 3 4" xfId="7775"/>
    <cellStyle name="Percent 9 5 3 4 2" xfId="20401"/>
    <cellStyle name="Percent 9 5 3 4 2 2" xfId="55617"/>
    <cellStyle name="Percent 9 5 3 4 3" xfId="43020"/>
    <cellStyle name="Percent 9 5 3 4 4" xfId="33006"/>
    <cellStyle name="Percent 9 5 3 5" xfId="9556"/>
    <cellStyle name="Percent 9 5 3 5 2" xfId="22177"/>
    <cellStyle name="Percent 9 5 3 5 2 2" xfId="57393"/>
    <cellStyle name="Percent 9 5 3 5 3" xfId="44796"/>
    <cellStyle name="Percent 9 5 3 5 4" xfId="34782"/>
    <cellStyle name="Percent 9 5 3 6" xfId="11350"/>
    <cellStyle name="Percent 9 5 3 6 2" xfId="23953"/>
    <cellStyle name="Percent 9 5 3 6 2 2" xfId="59169"/>
    <cellStyle name="Percent 9 5 3 6 3" xfId="46572"/>
    <cellStyle name="Percent 9 5 3 6 4" xfId="36558"/>
    <cellStyle name="Percent 9 5 3 7" xfId="15717"/>
    <cellStyle name="Percent 9 5 3 7 2" xfId="50933"/>
    <cellStyle name="Percent 9 5 3 7 3" xfId="28322"/>
    <cellStyle name="Percent 9 5 3 8" xfId="12808"/>
    <cellStyle name="Percent 9 5 3 8 2" xfId="48026"/>
    <cellStyle name="Percent 9 5 3 9" xfId="38336"/>
    <cellStyle name="Percent 9 5 4" xfId="2869"/>
    <cellStyle name="Percent 9 5 4 10" xfId="25256"/>
    <cellStyle name="Percent 9 5 4 11" xfId="60791"/>
    <cellStyle name="Percent 9 5 4 2" xfId="4687"/>
    <cellStyle name="Percent 9 5 4 2 2" xfId="17334"/>
    <cellStyle name="Percent 9 5 4 2 2 2" xfId="52550"/>
    <cellStyle name="Percent 9 5 4 2 2 3" xfId="29939"/>
    <cellStyle name="Percent 9 5 4 2 3" xfId="13780"/>
    <cellStyle name="Percent 9 5 4 2 3 2" xfId="48998"/>
    <cellStyle name="Percent 9 5 4 2 4" xfId="39953"/>
    <cellStyle name="Percent 9 5 4 2 5" xfId="26387"/>
    <cellStyle name="Percent 9 5 4 3" xfId="6157"/>
    <cellStyle name="Percent 9 5 4 3 2" xfId="18788"/>
    <cellStyle name="Percent 9 5 4 3 2 2" xfId="54004"/>
    <cellStyle name="Percent 9 5 4 3 3" xfId="41407"/>
    <cellStyle name="Percent 9 5 4 3 4" xfId="31393"/>
    <cellStyle name="Percent 9 5 4 4" xfId="7616"/>
    <cellStyle name="Percent 9 5 4 4 2" xfId="20242"/>
    <cellStyle name="Percent 9 5 4 4 2 2" xfId="55458"/>
    <cellStyle name="Percent 9 5 4 4 3" xfId="42861"/>
    <cellStyle name="Percent 9 5 4 4 4" xfId="32847"/>
    <cellStyle name="Percent 9 5 4 5" xfId="9397"/>
    <cellStyle name="Percent 9 5 4 5 2" xfId="22018"/>
    <cellStyle name="Percent 9 5 4 5 2 2" xfId="57234"/>
    <cellStyle name="Percent 9 5 4 5 3" xfId="44637"/>
    <cellStyle name="Percent 9 5 4 5 4" xfId="34623"/>
    <cellStyle name="Percent 9 5 4 6" xfId="11191"/>
    <cellStyle name="Percent 9 5 4 6 2" xfId="23794"/>
    <cellStyle name="Percent 9 5 4 6 2 2" xfId="59010"/>
    <cellStyle name="Percent 9 5 4 6 3" xfId="46413"/>
    <cellStyle name="Percent 9 5 4 6 4" xfId="36399"/>
    <cellStyle name="Percent 9 5 4 7" xfId="15558"/>
    <cellStyle name="Percent 9 5 4 7 2" xfId="50774"/>
    <cellStyle name="Percent 9 5 4 7 3" xfId="28163"/>
    <cellStyle name="Percent 9 5 4 8" xfId="12649"/>
    <cellStyle name="Percent 9 5 4 8 2" xfId="47867"/>
    <cellStyle name="Percent 9 5 4 9" xfId="38177"/>
    <cellStyle name="Percent 9 5 5" xfId="3378"/>
    <cellStyle name="Percent 9 5 5 10" xfId="26874"/>
    <cellStyle name="Percent 9 5 5 11" xfId="61278"/>
    <cellStyle name="Percent 9 5 5 2" xfId="5174"/>
    <cellStyle name="Percent 9 5 5 2 2" xfId="17821"/>
    <cellStyle name="Percent 9 5 5 2 2 2" xfId="53037"/>
    <cellStyle name="Percent 9 5 5 2 3" xfId="40440"/>
    <cellStyle name="Percent 9 5 5 2 4" xfId="30426"/>
    <cellStyle name="Percent 9 5 5 3" xfId="6644"/>
    <cellStyle name="Percent 9 5 5 3 2" xfId="19275"/>
    <cellStyle name="Percent 9 5 5 3 2 2" xfId="54491"/>
    <cellStyle name="Percent 9 5 5 3 3" xfId="41894"/>
    <cellStyle name="Percent 9 5 5 3 4" xfId="31880"/>
    <cellStyle name="Percent 9 5 5 4" xfId="8103"/>
    <cellStyle name="Percent 9 5 5 4 2" xfId="20729"/>
    <cellStyle name="Percent 9 5 5 4 2 2" xfId="55945"/>
    <cellStyle name="Percent 9 5 5 4 3" xfId="43348"/>
    <cellStyle name="Percent 9 5 5 4 4" xfId="33334"/>
    <cellStyle name="Percent 9 5 5 5" xfId="9884"/>
    <cellStyle name="Percent 9 5 5 5 2" xfId="22505"/>
    <cellStyle name="Percent 9 5 5 5 2 2" xfId="57721"/>
    <cellStyle name="Percent 9 5 5 5 3" xfId="45124"/>
    <cellStyle name="Percent 9 5 5 5 4" xfId="35110"/>
    <cellStyle name="Percent 9 5 5 6" xfId="11678"/>
    <cellStyle name="Percent 9 5 5 6 2" xfId="24281"/>
    <cellStyle name="Percent 9 5 5 6 2 2" xfId="59497"/>
    <cellStyle name="Percent 9 5 5 6 3" xfId="46900"/>
    <cellStyle name="Percent 9 5 5 6 4" xfId="36886"/>
    <cellStyle name="Percent 9 5 5 7" xfId="16045"/>
    <cellStyle name="Percent 9 5 5 7 2" xfId="51261"/>
    <cellStyle name="Percent 9 5 5 7 3" xfId="28650"/>
    <cellStyle name="Percent 9 5 5 8" xfId="14267"/>
    <cellStyle name="Percent 9 5 5 8 2" xfId="49485"/>
    <cellStyle name="Percent 9 5 5 9" xfId="38664"/>
    <cellStyle name="Percent 9 5 6" xfId="2538"/>
    <cellStyle name="Percent 9 5 6 10" xfId="26065"/>
    <cellStyle name="Percent 9 5 6 11" xfId="60469"/>
    <cellStyle name="Percent 9 5 6 2" xfId="4365"/>
    <cellStyle name="Percent 9 5 6 2 2" xfId="17012"/>
    <cellStyle name="Percent 9 5 6 2 2 2" xfId="52228"/>
    <cellStyle name="Percent 9 5 6 2 3" xfId="39631"/>
    <cellStyle name="Percent 9 5 6 2 4" xfId="29617"/>
    <cellStyle name="Percent 9 5 6 3" xfId="5835"/>
    <cellStyle name="Percent 9 5 6 3 2" xfId="18466"/>
    <cellStyle name="Percent 9 5 6 3 2 2" xfId="53682"/>
    <cellStyle name="Percent 9 5 6 3 3" xfId="41085"/>
    <cellStyle name="Percent 9 5 6 3 4" xfId="31071"/>
    <cellStyle name="Percent 9 5 6 4" xfId="7294"/>
    <cellStyle name="Percent 9 5 6 4 2" xfId="19920"/>
    <cellStyle name="Percent 9 5 6 4 2 2" xfId="55136"/>
    <cellStyle name="Percent 9 5 6 4 3" xfId="42539"/>
    <cellStyle name="Percent 9 5 6 4 4" xfId="32525"/>
    <cellStyle name="Percent 9 5 6 5" xfId="9075"/>
    <cellStyle name="Percent 9 5 6 5 2" xfId="21696"/>
    <cellStyle name="Percent 9 5 6 5 2 2" xfId="56912"/>
    <cellStyle name="Percent 9 5 6 5 3" xfId="44315"/>
    <cellStyle name="Percent 9 5 6 5 4" xfId="34301"/>
    <cellStyle name="Percent 9 5 6 6" xfId="10869"/>
    <cellStyle name="Percent 9 5 6 6 2" xfId="23472"/>
    <cellStyle name="Percent 9 5 6 6 2 2" xfId="58688"/>
    <cellStyle name="Percent 9 5 6 6 3" xfId="46091"/>
    <cellStyle name="Percent 9 5 6 6 4" xfId="36077"/>
    <cellStyle name="Percent 9 5 6 7" xfId="15236"/>
    <cellStyle name="Percent 9 5 6 7 2" xfId="50452"/>
    <cellStyle name="Percent 9 5 6 7 3" xfId="27841"/>
    <cellStyle name="Percent 9 5 6 8" xfId="13458"/>
    <cellStyle name="Percent 9 5 6 8 2" xfId="48676"/>
    <cellStyle name="Percent 9 5 6 9" xfId="37855"/>
    <cellStyle name="Percent 9 5 7" xfId="3702"/>
    <cellStyle name="Percent 9 5 7 2" xfId="8426"/>
    <cellStyle name="Percent 9 5 7 2 2" xfId="21052"/>
    <cellStyle name="Percent 9 5 7 2 2 2" xfId="56268"/>
    <cellStyle name="Percent 9 5 7 2 3" xfId="43671"/>
    <cellStyle name="Percent 9 5 7 2 4" xfId="33657"/>
    <cellStyle name="Percent 9 5 7 3" xfId="10207"/>
    <cellStyle name="Percent 9 5 7 3 2" xfId="22828"/>
    <cellStyle name="Percent 9 5 7 3 2 2" xfId="58044"/>
    <cellStyle name="Percent 9 5 7 3 3" xfId="45447"/>
    <cellStyle name="Percent 9 5 7 3 4" xfId="35433"/>
    <cellStyle name="Percent 9 5 7 4" xfId="12003"/>
    <cellStyle name="Percent 9 5 7 4 2" xfId="24604"/>
    <cellStyle name="Percent 9 5 7 4 2 2" xfId="59820"/>
    <cellStyle name="Percent 9 5 7 4 3" xfId="47223"/>
    <cellStyle name="Percent 9 5 7 4 4" xfId="37209"/>
    <cellStyle name="Percent 9 5 7 5" xfId="16368"/>
    <cellStyle name="Percent 9 5 7 5 2" xfId="51584"/>
    <cellStyle name="Percent 9 5 7 5 3" xfId="28973"/>
    <cellStyle name="Percent 9 5 7 6" xfId="14590"/>
    <cellStyle name="Percent 9 5 7 6 2" xfId="49808"/>
    <cellStyle name="Percent 9 5 7 7" xfId="38987"/>
    <cellStyle name="Percent 9 5 7 8" xfId="27197"/>
    <cellStyle name="Percent 9 5 8" xfId="4038"/>
    <cellStyle name="Percent 9 5 8 2" xfId="16690"/>
    <cellStyle name="Percent 9 5 8 2 2" xfId="51906"/>
    <cellStyle name="Percent 9 5 8 2 3" xfId="29295"/>
    <cellStyle name="Percent 9 5 8 3" xfId="13136"/>
    <cellStyle name="Percent 9 5 8 3 2" xfId="48354"/>
    <cellStyle name="Percent 9 5 8 4" xfId="39309"/>
    <cellStyle name="Percent 9 5 8 5" xfId="25743"/>
    <cellStyle name="Percent 9 5 9" xfId="5513"/>
    <cellStyle name="Percent 9 5 9 2" xfId="18144"/>
    <cellStyle name="Percent 9 5 9 2 2" xfId="53360"/>
    <cellStyle name="Percent 9 5 9 3" xfId="40763"/>
    <cellStyle name="Percent 9 5 9 4" xfId="30749"/>
    <cellStyle name="Percent 9 6" xfId="2278"/>
    <cellStyle name="Percent 9 6 10" xfId="10774"/>
    <cellStyle name="Percent 9 6 10 2" xfId="23383"/>
    <cellStyle name="Percent 9 6 10 2 2" xfId="58599"/>
    <cellStyle name="Percent 9 6 10 3" xfId="46002"/>
    <cellStyle name="Percent 9 6 10 4" xfId="35988"/>
    <cellStyle name="Percent 9 6 11" xfId="14994"/>
    <cellStyle name="Percent 9 6 11 2" xfId="50210"/>
    <cellStyle name="Percent 9 6 11 3" xfId="27599"/>
    <cellStyle name="Percent 9 6 12" xfId="12407"/>
    <cellStyle name="Percent 9 6 12 2" xfId="47625"/>
    <cellStyle name="Percent 9 6 13" xfId="37613"/>
    <cellStyle name="Percent 9 6 14" xfId="25014"/>
    <cellStyle name="Percent 9 6 15" xfId="60227"/>
    <cellStyle name="Percent 9 6 2" xfId="3129"/>
    <cellStyle name="Percent 9 6 2 10" xfId="25498"/>
    <cellStyle name="Percent 9 6 2 11" xfId="61033"/>
    <cellStyle name="Percent 9 6 2 2" xfId="4929"/>
    <cellStyle name="Percent 9 6 2 2 2" xfId="17576"/>
    <cellStyle name="Percent 9 6 2 2 2 2" xfId="52792"/>
    <cellStyle name="Percent 9 6 2 2 2 3" xfId="30181"/>
    <cellStyle name="Percent 9 6 2 2 3" xfId="14022"/>
    <cellStyle name="Percent 9 6 2 2 3 2" xfId="49240"/>
    <cellStyle name="Percent 9 6 2 2 4" xfId="40195"/>
    <cellStyle name="Percent 9 6 2 2 5" xfId="26629"/>
    <cellStyle name="Percent 9 6 2 3" xfId="6399"/>
    <cellStyle name="Percent 9 6 2 3 2" xfId="19030"/>
    <cellStyle name="Percent 9 6 2 3 2 2" xfId="54246"/>
    <cellStyle name="Percent 9 6 2 3 3" xfId="41649"/>
    <cellStyle name="Percent 9 6 2 3 4" xfId="31635"/>
    <cellStyle name="Percent 9 6 2 4" xfId="7858"/>
    <cellStyle name="Percent 9 6 2 4 2" xfId="20484"/>
    <cellStyle name="Percent 9 6 2 4 2 2" xfId="55700"/>
    <cellStyle name="Percent 9 6 2 4 3" xfId="43103"/>
    <cellStyle name="Percent 9 6 2 4 4" xfId="33089"/>
    <cellStyle name="Percent 9 6 2 5" xfId="9639"/>
    <cellStyle name="Percent 9 6 2 5 2" xfId="22260"/>
    <cellStyle name="Percent 9 6 2 5 2 2" xfId="57476"/>
    <cellStyle name="Percent 9 6 2 5 3" xfId="44879"/>
    <cellStyle name="Percent 9 6 2 5 4" xfId="34865"/>
    <cellStyle name="Percent 9 6 2 6" xfId="11433"/>
    <cellStyle name="Percent 9 6 2 6 2" xfId="24036"/>
    <cellStyle name="Percent 9 6 2 6 2 2" xfId="59252"/>
    <cellStyle name="Percent 9 6 2 6 3" xfId="46655"/>
    <cellStyle name="Percent 9 6 2 6 4" xfId="36641"/>
    <cellStyle name="Percent 9 6 2 7" xfId="15800"/>
    <cellStyle name="Percent 9 6 2 7 2" xfId="51016"/>
    <cellStyle name="Percent 9 6 2 7 3" xfId="28405"/>
    <cellStyle name="Percent 9 6 2 8" xfId="12891"/>
    <cellStyle name="Percent 9 6 2 8 2" xfId="48109"/>
    <cellStyle name="Percent 9 6 2 9" xfId="38419"/>
    <cellStyle name="Percent 9 6 3" xfId="3458"/>
    <cellStyle name="Percent 9 6 3 10" xfId="26954"/>
    <cellStyle name="Percent 9 6 3 11" xfId="61358"/>
    <cellStyle name="Percent 9 6 3 2" xfId="5254"/>
    <cellStyle name="Percent 9 6 3 2 2" xfId="17901"/>
    <cellStyle name="Percent 9 6 3 2 2 2" xfId="53117"/>
    <cellStyle name="Percent 9 6 3 2 3" xfId="40520"/>
    <cellStyle name="Percent 9 6 3 2 4" xfId="30506"/>
    <cellStyle name="Percent 9 6 3 3" xfId="6724"/>
    <cellStyle name="Percent 9 6 3 3 2" xfId="19355"/>
    <cellStyle name="Percent 9 6 3 3 2 2" xfId="54571"/>
    <cellStyle name="Percent 9 6 3 3 3" xfId="41974"/>
    <cellStyle name="Percent 9 6 3 3 4" xfId="31960"/>
    <cellStyle name="Percent 9 6 3 4" xfId="8183"/>
    <cellStyle name="Percent 9 6 3 4 2" xfId="20809"/>
    <cellStyle name="Percent 9 6 3 4 2 2" xfId="56025"/>
    <cellStyle name="Percent 9 6 3 4 3" xfId="43428"/>
    <cellStyle name="Percent 9 6 3 4 4" xfId="33414"/>
    <cellStyle name="Percent 9 6 3 5" xfId="9964"/>
    <cellStyle name="Percent 9 6 3 5 2" xfId="22585"/>
    <cellStyle name="Percent 9 6 3 5 2 2" xfId="57801"/>
    <cellStyle name="Percent 9 6 3 5 3" xfId="45204"/>
    <cellStyle name="Percent 9 6 3 5 4" xfId="35190"/>
    <cellStyle name="Percent 9 6 3 6" xfId="11758"/>
    <cellStyle name="Percent 9 6 3 6 2" xfId="24361"/>
    <cellStyle name="Percent 9 6 3 6 2 2" xfId="59577"/>
    <cellStyle name="Percent 9 6 3 6 3" xfId="46980"/>
    <cellStyle name="Percent 9 6 3 6 4" xfId="36966"/>
    <cellStyle name="Percent 9 6 3 7" xfId="16125"/>
    <cellStyle name="Percent 9 6 3 7 2" xfId="51341"/>
    <cellStyle name="Percent 9 6 3 7 3" xfId="28730"/>
    <cellStyle name="Percent 9 6 3 8" xfId="14347"/>
    <cellStyle name="Percent 9 6 3 8 2" xfId="49565"/>
    <cellStyle name="Percent 9 6 3 9" xfId="38744"/>
    <cellStyle name="Percent 9 6 4" xfId="2619"/>
    <cellStyle name="Percent 9 6 4 10" xfId="26145"/>
    <cellStyle name="Percent 9 6 4 11" xfId="60549"/>
    <cellStyle name="Percent 9 6 4 2" xfId="4445"/>
    <cellStyle name="Percent 9 6 4 2 2" xfId="17092"/>
    <cellStyle name="Percent 9 6 4 2 2 2" xfId="52308"/>
    <cellStyle name="Percent 9 6 4 2 3" xfId="39711"/>
    <cellStyle name="Percent 9 6 4 2 4" xfId="29697"/>
    <cellStyle name="Percent 9 6 4 3" xfId="5915"/>
    <cellStyle name="Percent 9 6 4 3 2" xfId="18546"/>
    <cellStyle name="Percent 9 6 4 3 2 2" xfId="53762"/>
    <cellStyle name="Percent 9 6 4 3 3" xfId="41165"/>
    <cellStyle name="Percent 9 6 4 3 4" xfId="31151"/>
    <cellStyle name="Percent 9 6 4 4" xfId="7374"/>
    <cellStyle name="Percent 9 6 4 4 2" xfId="20000"/>
    <cellStyle name="Percent 9 6 4 4 2 2" xfId="55216"/>
    <cellStyle name="Percent 9 6 4 4 3" xfId="42619"/>
    <cellStyle name="Percent 9 6 4 4 4" xfId="32605"/>
    <cellStyle name="Percent 9 6 4 5" xfId="9155"/>
    <cellStyle name="Percent 9 6 4 5 2" xfId="21776"/>
    <cellStyle name="Percent 9 6 4 5 2 2" xfId="56992"/>
    <cellStyle name="Percent 9 6 4 5 3" xfId="44395"/>
    <cellStyle name="Percent 9 6 4 5 4" xfId="34381"/>
    <cellStyle name="Percent 9 6 4 6" xfId="10949"/>
    <cellStyle name="Percent 9 6 4 6 2" xfId="23552"/>
    <cellStyle name="Percent 9 6 4 6 2 2" xfId="58768"/>
    <cellStyle name="Percent 9 6 4 6 3" xfId="46171"/>
    <cellStyle name="Percent 9 6 4 6 4" xfId="36157"/>
    <cellStyle name="Percent 9 6 4 7" xfId="15316"/>
    <cellStyle name="Percent 9 6 4 7 2" xfId="50532"/>
    <cellStyle name="Percent 9 6 4 7 3" xfId="27921"/>
    <cellStyle name="Percent 9 6 4 8" xfId="13538"/>
    <cellStyle name="Percent 9 6 4 8 2" xfId="48756"/>
    <cellStyle name="Percent 9 6 4 9" xfId="37935"/>
    <cellStyle name="Percent 9 6 5" xfId="3783"/>
    <cellStyle name="Percent 9 6 5 2" xfId="8506"/>
    <cellStyle name="Percent 9 6 5 2 2" xfId="21132"/>
    <cellStyle name="Percent 9 6 5 2 2 2" xfId="56348"/>
    <cellStyle name="Percent 9 6 5 2 3" xfId="43751"/>
    <cellStyle name="Percent 9 6 5 2 4" xfId="33737"/>
    <cellStyle name="Percent 9 6 5 3" xfId="10287"/>
    <cellStyle name="Percent 9 6 5 3 2" xfId="22908"/>
    <cellStyle name="Percent 9 6 5 3 2 2" xfId="58124"/>
    <cellStyle name="Percent 9 6 5 3 3" xfId="45527"/>
    <cellStyle name="Percent 9 6 5 3 4" xfId="35513"/>
    <cellStyle name="Percent 9 6 5 4" xfId="12083"/>
    <cellStyle name="Percent 9 6 5 4 2" xfId="24684"/>
    <cellStyle name="Percent 9 6 5 4 2 2" xfId="59900"/>
    <cellStyle name="Percent 9 6 5 4 3" xfId="47303"/>
    <cellStyle name="Percent 9 6 5 4 4" xfId="37289"/>
    <cellStyle name="Percent 9 6 5 5" xfId="16448"/>
    <cellStyle name="Percent 9 6 5 5 2" xfId="51664"/>
    <cellStyle name="Percent 9 6 5 5 3" xfId="29053"/>
    <cellStyle name="Percent 9 6 5 6" xfId="14670"/>
    <cellStyle name="Percent 9 6 5 6 2" xfId="49888"/>
    <cellStyle name="Percent 9 6 5 7" xfId="39067"/>
    <cellStyle name="Percent 9 6 5 8" xfId="27277"/>
    <cellStyle name="Percent 9 6 6" xfId="4123"/>
    <cellStyle name="Percent 9 6 6 2" xfId="16770"/>
    <cellStyle name="Percent 9 6 6 2 2" xfId="51986"/>
    <cellStyle name="Percent 9 6 6 2 3" xfId="29375"/>
    <cellStyle name="Percent 9 6 6 3" xfId="13216"/>
    <cellStyle name="Percent 9 6 6 3 2" xfId="48434"/>
    <cellStyle name="Percent 9 6 6 4" xfId="39389"/>
    <cellStyle name="Percent 9 6 6 5" xfId="25823"/>
    <cellStyle name="Percent 9 6 7" xfId="5593"/>
    <cellStyle name="Percent 9 6 7 2" xfId="18224"/>
    <cellStyle name="Percent 9 6 7 2 2" xfId="53440"/>
    <cellStyle name="Percent 9 6 7 3" xfId="40843"/>
    <cellStyle name="Percent 9 6 7 4" xfId="30829"/>
    <cellStyle name="Percent 9 6 8" xfId="7052"/>
    <cellStyle name="Percent 9 6 8 2" xfId="19678"/>
    <cellStyle name="Percent 9 6 8 2 2" xfId="54894"/>
    <cellStyle name="Percent 9 6 8 3" xfId="42297"/>
    <cellStyle name="Percent 9 6 8 4" xfId="32283"/>
    <cellStyle name="Percent 9 6 9" xfId="8833"/>
    <cellStyle name="Percent 9 6 9 2" xfId="21454"/>
    <cellStyle name="Percent 9 6 9 2 2" xfId="56670"/>
    <cellStyle name="Percent 9 6 9 3" xfId="44073"/>
    <cellStyle name="Percent 9 6 9 4" xfId="34059"/>
    <cellStyle name="Percent 9 7" xfId="2955"/>
    <cellStyle name="Percent 9 7 10" xfId="25336"/>
    <cellStyle name="Percent 9 7 11" xfId="60871"/>
    <cellStyle name="Percent 9 7 2" xfId="4767"/>
    <cellStyle name="Percent 9 7 2 2" xfId="17414"/>
    <cellStyle name="Percent 9 7 2 2 2" xfId="52630"/>
    <cellStyle name="Percent 9 7 2 2 3" xfId="30019"/>
    <cellStyle name="Percent 9 7 2 3" xfId="13860"/>
    <cellStyle name="Percent 9 7 2 3 2" xfId="49078"/>
    <cellStyle name="Percent 9 7 2 4" xfId="40033"/>
    <cellStyle name="Percent 9 7 2 5" xfId="26467"/>
    <cellStyle name="Percent 9 7 3" xfId="6237"/>
    <cellStyle name="Percent 9 7 3 2" xfId="18868"/>
    <cellStyle name="Percent 9 7 3 2 2" xfId="54084"/>
    <cellStyle name="Percent 9 7 3 3" xfId="41487"/>
    <cellStyle name="Percent 9 7 3 4" xfId="31473"/>
    <cellStyle name="Percent 9 7 4" xfId="7696"/>
    <cellStyle name="Percent 9 7 4 2" xfId="20322"/>
    <cellStyle name="Percent 9 7 4 2 2" xfId="55538"/>
    <cellStyle name="Percent 9 7 4 3" xfId="42941"/>
    <cellStyle name="Percent 9 7 4 4" xfId="32927"/>
    <cellStyle name="Percent 9 7 5" xfId="9477"/>
    <cellStyle name="Percent 9 7 5 2" xfId="22098"/>
    <cellStyle name="Percent 9 7 5 2 2" xfId="57314"/>
    <cellStyle name="Percent 9 7 5 3" xfId="44717"/>
    <cellStyle name="Percent 9 7 5 4" xfId="34703"/>
    <cellStyle name="Percent 9 7 6" xfId="11271"/>
    <cellStyle name="Percent 9 7 6 2" xfId="23874"/>
    <cellStyle name="Percent 9 7 6 2 2" xfId="59090"/>
    <cellStyle name="Percent 9 7 6 3" xfId="46493"/>
    <cellStyle name="Percent 9 7 6 4" xfId="36479"/>
    <cellStyle name="Percent 9 7 7" xfId="15638"/>
    <cellStyle name="Percent 9 7 7 2" xfId="50854"/>
    <cellStyle name="Percent 9 7 7 3" xfId="28243"/>
    <cellStyle name="Percent 9 7 8" xfId="12729"/>
    <cellStyle name="Percent 9 7 8 2" xfId="47947"/>
    <cellStyle name="Percent 9 7 9" xfId="38257"/>
    <cellStyle name="Percent 9 8" xfId="2792"/>
    <cellStyle name="Percent 9 8 10" xfId="25184"/>
    <cellStyle name="Percent 9 8 11" xfId="60719"/>
    <cellStyle name="Percent 9 8 2" xfId="4615"/>
    <cellStyle name="Percent 9 8 2 2" xfId="17262"/>
    <cellStyle name="Percent 9 8 2 2 2" xfId="52478"/>
    <cellStyle name="Percent 9 8 2 2 3" xfId="29867"/>
    <cellStyle name="Percent 9 8 2 3" xfId="13708"/>
    <cellStyle name="Percent 9 8 2 3 2" xfId="48926"/>
    <cellStyle name="Percent 9 8 2 4" xfId="39881"/>
    <cellStyle name="Percent 9 8 2 5" xfId="26315"/>
    <cellStyle name="Percent 9 8 3" xfId="6085"/>
    <cellStyle name="Percent 9 8 3 2" xfId="18716"/>
    <cellStyle name="Percent 9 8 3 2 2" xfId="53932"/>
    <cellStyle name="Percent 9 8 3 3" xfId="41335"/>
    <cellStyle name="Percent 9 8 3 4" xfId="31321"/>
    <cellStyle name="Percent 9 8 4" xfId="7544"/>
    <cellStyle name="Percent 9 8 4 2" xfId="20170"/>
    <cellStyle name="Percent 9 8 4 2 2" xfId="55386"/>
    <cellStyle name="Percent 9 8 4 3" xfId="42789"/>
    <cellStyle name="Percent 9 8 4 4" xfId="32775"/>
    <cellStyle name="Percent 9 8 5" xfId="9325"/>
    <cellStyle name="Percent 9 8 5 2" xfId="21946"/>
    <cellStyle name="Percent 9 8 5 2 2" xfId="57162"/>
    <cellStyle name="Percent 9 8 5 3" xfId="44565"/>
    <cellStyle name="Percent 9 8 5 4" xfId="34551"/>
    <cellStyle name="Percent 9 8 6" xfId="11119"/>
    <cellStyle name="Percent 9 8 6 2" xfId="23722"/>
    <cellStyle name="Percent 9 8 6 2 2" xfId="58938"/>
    <cellStyle name="Percent 9 8 6 3" xfId="46341"/>
    <cellStyle name="Percent 9 8 6 4" xfId="36327"/>
    <cellStyle name="Percent 9 8 7" xfId="15486"/>
    <cellStyle name="Percent 9 8 7 2" xfId="50702"/>
    <cellStyle name="Percent 9 8 7 3" xfId="28091"/>
    <cellStyle name="Percent 9 8 8" xfId="12577"/>
    <cellStyle name="Percent 9 8 8 2" xfId="47795"/>
    <cellStyle name="Percent 9 8 9" xfId="38105"/>
    <cellStyle name="Percent 9 9" xfId="3306"/>
    <cellStyle name="Percent 9 9 10" xfId="26802"/>
    <cellStyle name="Percent 9 9 11" xfId="61206"/>
    <cellStyle name="Percent 9 9 2" xfId="5102"/>
    <cellStyle name="Percent 9 9 2 2" xfId="17749"/>
    <cellStyle name="Percent 9 9 2 2 2" xfId="52965"/>
    <cellStyle name="Percent 9 9 2 3" xfId="40368"/>
    <cellStyle name="Percent 9 9 2 4" xfId="30354"/>
    <cellStyle name="Percent 9 9 3" xfId="6572"/>
    <cellStyle name="Percent 9 9 3 2" xfId="19203"/>
    <cellStyle name="Percent 9 9 3 2 2" xfId="54419"/>
    <cellStyle name="Percent 9 9 3 3" xfId="41822"/>
    <cellStyle name="Percent 9 9 3 4" xfId="31808"/>
    <cellStyle name="Percent 9 9 4" xfId="8031"/>
    <cellStyle name="Percent 9 9 4 2" xfId="20657"/>
    <cellStyle name="Percent 9 9 4 2 2" xfId="55873"/>
    <cellStyle name="Percent 9 9 4 3" xfId="43276"/>
    <cellStyle name="Percent 9 9 4 4" xfId="33262"/>
    <cellStyle name="Percent 9 9 5" xfId="9812"/>
    <cellStyle name="Percent 9 9 5 2" xfId="22433"/>
    <cellStyle name="Percent 9 9 5 2 2" xfId="57649"/>
    <cellStyle name="Percent 9 9 5 3" xfId="45052"/>
    <cellStyle name="Percent 9 9 5 4" xfId="35038"/>
    <cellStyle name="Percent 9 9 6" xfId="11606"/>
    <cellStyle name="Percent 9 9 6 2" xfId="24209"/>
    <cellStyle name="Percent 9 9 6 2 2" xfId="59425"/>
    <cellStyle name="Percent 9 9 6 3" xfId="46828"/>
    <cellStyle name="Percent 9 9 6 4" xfId="36814"/>
    <cellStyle name="Percent 9 9 7" xfId="15973"/>
    <cellStyle name="Percent 9 9 7 2" xfId="51189"/>
    <cellStyle name="Percent 9 9 7 3" xfId="28578"/>
    <cellStyle name="Percent 9 9 8" xfId="14195"/>
    <cellStyle name="Percent 9 9 8 2" xfId="49413"/>
    <cellStyle name="Percent 9 9 9" xfId="38592"/>
    <cellStyle name="title 2" xfId="58"/>
    <cellStyle name="title 3" xfId="59"/>
    <cellStyle name="title 4" xfId="10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5"/>
  <sheetViews>
    <sheetView tabSelected="1" workbookViewId="0">
      <selection activeCell="G1" sqref="G1"/>
    </sheetView>
  </sheetViews>
  <sheetFormatPr defaultRowHeight="15"/>
  <cols>
    <col min="1" max="1" width="18" bestFit="1" customWidth="1"/>
    <col min="2" max="5" width="13.7109375" customWidth="1"/>
    <col min="6" max="6" width="5.7109375" style="12" customWidth="1"/>
    <col min="7" max="14" width="13.7109375" customWidth="1"/>
    <col min="16" max="20" width="13.7109375" style="121" customWidth="1"/>
    <col min="21" max="23" width="12.7109375" customWidth="1"/>
    <col min="24" max="24" width="12.7109375" style="121" customWidth="1"/>
    <col min="25" max="25" width="12.7109375" customWidth="1"/>
    <col min="27" max="31" width="12.7109375" customWidth="1"/>
  </cols>
  <sheetData>
    <row r="1" spans="1:31" ht="18.75">
      <c r="A1" s="16" t="s">
        <v>54</v>
      </c>
      <c r="B1" s="17"/>
      <c r="C1" s="17"/>
      <c r="D1" s="17"/>
      <c r="E1" s="17"/>
    </row>
    <row r="2" spans="1:31">
      <c r="A2" s="4" t="s">
        <v>40</v>
      </c>
      <c r="E2" s="8">
        <v>719695000</v>
      </c>
      <c r="M2" s="4" t="s">
        <v>53</v>
      </c>
    </row>
    <row r="3" spans="1:31">
      <c r="A3" s="11" t="s">
        <v>41</v>
      </c>
      <c r="E3" s="8">
        <v>37939895</v>
      </c>
      <c r="M3" s="20" t="s">
        <v>52</v>
      </c>
      <c r="N3" s="20"/>
    </row>
    <row r="4" spans="1:31">
      <c r="A4" s="11" t="s">
        <v>39</v>
      </c>
      <c r="E4" s="3">
        <f>SUM(M13:M42)</f>
        <v>167721917</v>
      </c>
      <c r="M4" s="9" t="s">
        <v>50</v>
      </c>
      <c r="N4" s="9"/>
    </row>
    <row r="5" spans="1:31">
      <c r="A5" s="11"/>
      <c r="E5" s="3"/>
      <c r="M5" s="5" t="s">
        <v>51</v>
      </c>
      <c r="N5" s="5"/>
    </row>
    <row r="6" spans="1:31">
      <c r="A6" s="4" t="s">
        <v>42</v>
      </c>
      <c r="E6" s="3">
        <f>$E$2-$E$3-$E$4</f>
        <v>514033188</v>
      </c>
    </row>
    <row r="7" spans="1:31">
      <c r="A7" s="11" t="s">
        <v>43</v>
      </c>
      <c r="E7" s="3">
        <f>$K$7*$B$44</f>
        <v>96900000</v>
      </c>
      <c r="G7" s="11" t="s">
        <v>49</v>
      </c>
      <c r="K7" s="18">
        <v>2850000</v>
      </c>
    </row>
    <row r="8" spans="1:31">
      <c r="A8" s="11" t="s">
        <v>44</v>
      </c>
      <c r="E8" s="3">
        <f>$K$8*$E$2</f>
        <v>35984750</v>
      </c>
      <c r="G8" t="s">
        <v>47</v>
      </c>
      <c r="K8" s="19">
        <v>0.05</v>
      </c>
      <c r="O8" s="10"/>
    </row>
    <row r="9" spans="1:31">
      <c r="A9" s="11" t="s">
        <v>45</v>
      </c>
      <c r="E9" s="3">
        <f>$E$6-$E$7-$E$8-$E$10</f>
        <v>345121786</v>
      </c>
      <c r="G9" s="12"/>
      <c r="H9" s="13"/>
      <c r="I9" s="12"/>
      <c r="O9" s="4"/>
    </row>
    <row r="10" spans="1:31">
      <c r="A10" s="11" t="s">
        <v>46</v>
      </c>
      <c r="E10" s="3">
        <f>ROUND(($E$44/($D$44+$E$44))*($E$6-$E$7-$E$8),0)</f>
        <v>36026652</v>
      </c>
      <c r="G10" s="14" t="s">
        <v>48</v>
      </c>
      <c r="H10" s="13"/>
      <c r="I10" s="12"/>
      <c r="K10" s="20">
        <v>0.3</v>
      </c>
      <c r="O10" s="4"/>
    </row>
    <row r="11" spans="1:31">
      <c r="N11" s="3"/>
      <c r="U11" t="s">
        <v>122</v>
      </c>
    </row>
    <row r="12" spans="1:31" s="85" customFormat="1" ht="30">
      <c r="A12" s="15"/>
      <c r="B12" s="118" t="s">
        <v>33</v>
      </c>
      <c r="C12" s="118" t="s">
        <v>31</v>
      </c>
      <c r="D12" s="118" t="s">
        <v>0</v>
      </c>
      <c r="E12" s="118" t="s">
        <v>103</v>
      </c>
      <c r="F12" s="141"/>
      <c r="G12" s="118" t="s">
        <v>32</v>
      </c>
      <c r="H12" s="118" t="s">
        <v>31</v>
      </c>
      <c r="I12" s="118" t="s">
        <v>0</v>
      </c>
      <c r="J12" s="118" t="s">
        <v>34</v>
      </c>
      <c r="K12" s="118" t="s">
        <v>37</v>
      </c>
      <c r="L12" s="118" t="s">
        <v>36</v>
      </c>
      <c r="M12" s="118" t="s">
        <v>39</v>
      </c>
      <c r="N12" s="118" t="s">
        <v>38</v>
      </c>
      <c r="P12" s="118" t="s">
        <v>118</v>
      </c>
      <c r="Q12" s="118" t="s">
        <v>119</v>
      </c>
      <c r="R12" s="118" t="s">
        <v>121</v>
      </c>
      <c r="S12" s="118" t="s">
        <v>120</v>
      </c>
      <c r="T12" s="118" t="s">
        <v>123</v>
      </c>
      <c r="U12" s="118" t="s">
        <v>32</v>
      </c>
      <c r="V12" s="118" t="s">
        <v>31</v>
      </c>
      <c r="W12" s="118" t="s">
        <v>34</v>
      </c>
      <c r="X12" s="118" t="s">
        <v>37</v>
      </c>
      <c r="Y12" s="118" t="s">
        <v>36</v>
      </c>
      <c r="AA12" s="118" t="s">
        <v>32</v>
      </c>
      <c r="AB12" s="118" t="s">
        <v>31</v>
      </c>
      <c r="AC12" s="118" t="s">
        <v>34</v>
      </c>
      <c r="AD12" s="118" t="s">
        <v>37</v>
      </c>
      <c r="AE12" s="118" t="s">
        <v>36</v>
      </c>
    </row>
    <row r="13" spans="1:31">
      <c r="A13" t="s">
        <v>1</v>
      </c>
      <c r="B13" s="9">
        <v>1</v>
      </c>
      <c r="C13" s="6">
        <f>SAI!M6</f>
        <v>2.5505501518423943E-2</v>
      </c>
      <c r="D13" s="7">
        <f>DEAB!P6</f>
        <v>4021</v>
      </c>
      <c r="E13" s="7">
        <f>Weighted!K6</f>
        <v>512.4</v>
      </c>
      <c r="F13" s="142"/>
      <c r="G13" s="3">
        <f t="shared" ref="G13:G42" si="0">B13*$K$7</f>
        <v>2850000</v>
      </c>
      <c r="H13" s="3">
        <f t="shared" ref="H13:H42" si="1">C13*$E$8</f>
        <v>917809.09576510591</v>
      </c>
      <c r="I13" s="3">
        <f>ROUND(($D13/$D$44)*$E$9,0)</f>
        <v>10595252</v>
      </c>
      <c r="J13" s="3">
        <f t="shared" ref="J13:J42" si="2">ROUND((E13/$E$44)*$E$10,0)</f>
        <v>1350163</v>
      </c>
      <c r="K13" s="8">
        <v>-239779</v>
      </c>
      <c r="L13" s="3">
        <f t="shared" ref="L13:L42" si="3">ROUND(SUM(G13:K13),0)</f>
        <v>15473445</v>
      </c>
      <c r="M13" s="8">
        <v>4738445</v>
      </c>
      <c r="N13" s="3">
        <f>L13+M13</f>
        <v>20211890</v>
      </c>
      <c r="P13" s="124">
        <f>$I13/$I$44</f>
        <v>3.0700038159862792E-2</v>
      </c>
      <c r="Q13" s="124">
        <f>$G13/$G$44</f>
        <v>2.9411764705882353E-2</v>
      </c>
      <c r="R13" s="124">
        <f>$H13/$H$44</f>
        <v>2.5505501518423943E-2</v>
      </c>
      <c r="S13" s="124">
        <f>$J13/$J$44</f>
        <v>3.7476784546995073E-2</v>
      </c>
      <c r="T13" s="124">
        <f>$L13/$L$44</f>
        <v>3.0102035026777368E-2</v>
      </c>
      <c r="U13" s="122">
        <f t="shared" ref="U13:U42" si="4">$G13-(($D13/$D$44)*$G$44)</f>
        <v>-124833.83155046403</v>
      </c>
      <c r="V13" s="122">
        <f t="shared" ref="V13:V42" si="5">$H13-(($D13/$D$44)*$H$44)</f>
        <v>-186924.15211812989</v>
      </c>
      <c r="W13" s="122">
        <f t="shared" ref="W13:W42" si="6">$J13-(($D13/$D$44)*$J$44)</f>
        <v>244143.42045998434</v>
      </c>
      <c r="X13" s="140">
        <f t="shared" ref="X13:X42" si="7">K13</f>
        <v>-239779</v>
      </c>
      <c r="Y13" s="122">
        <f t="shared" ref="Y13:Y42" si="8">$L13-(($D13/$D$44)*$L$44)</f>
        <v>-307394.16643246822</v>
      </c>
      <c r="AA13" s="124">
        <f>U13/$N13</f>
        <v>-6.1762572204016562E-3</v>
      </c>
      <c r="AB13" s="124">
        <f t="shared" ref="AB13:AE13" si="9">V13/$N13</f>
        <v>-9.2482272621773557E-3</v>
      </c>
      <c r="AC13" s="124">
        <f t="shared" si="9"/>
        <v>1.2079197960209774E-2</v>
      </c>
      <c r="AD13" s="124">
        <f t="shared" si="9"/>
        <v>-1.1863264642742465E-2</v>
      </c>
      <c r="AE13" s="124">
        <f t="shared" si="9"/>
        <v>-1.5208581010111782E-2</v>
      </c>
    </row>
    <row r="14" spans="1:31">
      <c r="A14" t="s">
        <v>2</v>
      </c>
      <c r="B14" s="9">
        <v>1</v>
      </c>
      <c r="C14" s="6">
        <f>SAI!M7</f>
        <v>4.3113534018646482E-2</v>
      </c>
      <c r="D14" s="7">
        <f>DEAB!P7</f>
        <v>7473.43</v>
      </c>
      <c r="E14" s="7">
        <f>Weighted!K7</f>
        <v>627.33609514251305</v>
      </c>
      <c r="F14" s="142"/>
      <c r="G14" s="3">
        <f t="shared" si="0"/>
        <v>2850000</v>
      </c>
      <c r="H14" s="3">
        <f t="shared" si="1"/>
        <v>1551429.743277489</v>
      </c>
      <c r="I14" s="3">
        <f t="shared" ref="I14:I42" si="10">ROUND(($D14/$D$44)*$E$9,0)</f>
        <v>19692335</v>
      </c>
      <c r="J14" s="3">
        <f t="shared" si="2"/>
        <v>1653018</v>
      </c>
      <c r="K14" s="8">
        <v>-276348</v>
      </c>
      <c r="L14" s="3">
        <f t="shared" si="3"/>
        <v>25470435</v>
      </c>
      <c r="M14" s="8">
        <v>8291543</v>
      </c>
      <c r="N14" s="3">
        <f t="shared" ref="N14:N42" si="11">L14+M14</f>
        <v>33761978</v>
      </c>
      <c r="P14" s="124">
        <f t="shared" ref="P14:P42" si="12">$I14/$I$44</f>
        <v>5.7059089859948744E-2</v>
      </c>
      <c r="Q14" s="124">
        <f t="shared" ref="Q14:Q42" si="13">$G14/$G$44</f>
        <v>2.9411764705882353E-2</v>
      </c>
      <c r="R14" s="124">
        <f t="shared" ref="R14:R42" si="14">$H14/$H$44</f>
        <v>4.3113534018646482E-2</v>
      </c>
      <c r="S14" s="124">
        <f t="shared" ref="S14:S42" si="15">$J14/$J$44</f>
        <v>4.588320035307196E-2</v>
      </c>
      <c r="T14" s="124">
        <f t="shared" ref="T14:T42" si="16">$L14/$L$44</f>
        <v>4.9550176222376861E-2</v>
      </c>
      <c r="U14" s="122">
        <f t="shared" si="4"/>
        <v>-2679025.7154250648</v>
      </c>
      <c r="V14" s="122">
        <f t="shared" si="5"/>
        <v>-501827.30639374</v>
      </c>
      <c r="W14" s="122">
        <f t="shared" si="6"/>
        <v>-402629.82549657789</v>
      </c>
      <c r="X14" s="140">
        <f t="shared" si="7"/>
        <v>-276348</v>
      </c>
      <c r="Y14" s="122">
        <f t="shared" si="8"/>
        <v>-3859830.3199680187</v>
      </c>
      <c r="AA14" s="124">
        <f>U14/$N14</f>
        <v>-7.9350377973265218E-2</v>
      </c>
      <c r="AB14" s="124">
        <f t="shared" ref="AB14:AB42" si="17">V14/$N14</f>
        <v>-1.4863682050670728E-2</v>
      </c>
      <c r="AC14" s="124">
        <f>W14/$N14</f>
        <v>-1.1925540188924295E-2</v>
      </c>
      <c r="AD14" s="124">
        <f t="shared" ref="AD14:AD42" si="18">X14/$N14</f>
        <v>-8.1851839367942242E-3</v>
      </c>
      <c r="AE14" s="124">
        <f t="shared" ref="AE14:AE42" si="19">Y14/$N14</f>
        <v>-0.11432476853009083</v>
      </c>
    </row>
    <row r="15" spans="1:31">
      <c r="A15" t="s">
        <v>3</v>
      </c>
      <c r="B15" s="9">
        <v>1</v>
      </c>
      <c r="C15" s="6">
        <f>SAI!M8</f>
        <v>2.2816052717257743E-2</v>
      </c>
      <c r="D15" s="7">
        <f>DEAB!P8</f>
        <v>1782.66</v>
      </c>
      <c r="E15" s="7">
        <f>Weighted!K8</f>
        <v>282.54611104879422</v>
      </c>
      <c r="F15" s="142"/>
      <c r="G15" s="3">
        <f t="shared" si="0"/>
        <v>2850000</v>
      </c>
      <c r="H15" s="3">
        <f t="shared" si="1"/>
        <v>821029.95301734051</v>
      </c>
      <c r="I15" s="3">
        <f t="shared" si="10"/>
        <v>4697273</v>
      </c>
      <c r="J15" s="3">
        <f t="shared" si="2"/>
        <v>744503</v>
      </c>
      <c r="K15" s="8">
        <v>-404493</v>
      </c>
      <c r="L15" s="3">
        <f t="shared" si="3"/>
        <v>8708313</v>
      </c>
      <c r="M15" s="8">
        <v>7447286</v>
      </c>
      <c r="N15" s="3">
        <f t="shared" si="11"/>
        <v>16155599</v>
      </c>
      <c r="P15" s="124">
        <f t="shared" si="12"/>
        <v>1.3610479519250054E-2</v>
      </c>
      <c r="Q15" s="124">
        <f t="shared" si="13"/>
        <v>2.9411764705882353E-2</v>
      </c>
      <c r="R15" s="124">
        <f t="shared" si="14"/>
        <v>2.2816052717257743E-2</v>
      </c>
      <c r="S15" s="124">
        <f t="shared" si="15"/>
        <v>2.0665340796327165E-2</v>
      </c>
      <c r="T15" s="124">
        <f t="shared" si="16"/>
        <v>1.6941149365906603E-2</v>
      </c>
      <c r="U15" s="122">
        <f t="shared" si="4"/>
        <v>1531144.6709396294</v>
      </c>
      <c r="V15" s="122">
        <f t="shared" si="5"/>
        <v>331260.30077373708</v>
      </c>
      <c r="W15" s="122">
        <f t="shared" si="6"/>
        <v>254163.06872350047</v>
      </c>
      <c r="X15" s="140">
        <f t="shared" si="7"/>
        <v>-404493</v>
      </c>
      <c r="Y15" s="122">
        <f t="shared" si="8"/>
        <v>1712075.5594547363</v>
      </c>
      <c r="AA15" s="124">
        <f t="shared" ref="AA15:AA42" si="20">U15/$N15</f>
        <v>9.4774862321083203E-2</v>
      </c>
      <c r="AB15" s="124">
        <f t="shared" si="17"/>
        <v>2.0504365129001844E-2</v>
      </c>
      <c r="AC15" s="124">
        <f t="shared" ref="AC15:AC42" si="21">W15/$N15</f>
        <v>1.5732197161089506E-2</v>
      </c>
      <c r="AD15" s="124">
        <f t="shared" si="18"/>
        <v>-2.5037326068813665E-2</v>
      </c>
      <c r="AE15" s="124">
        <f t="shared" si="19"/>
        <v>0.10597413066855252</v>
      </c>
    </row>
    <row r="16" spans="1:31">
      <c r="A16" t="s">
        <v>4</v>
      </c>
      <c r="B16" s="9">
        <v>1</v>
      </c>
      <c r="C16" s="6">
        <f>SAI!M9</f>
        <v>2.5835211642896115E-2</v>
      </c>
      <c r="D16" s="7">
        <f>DEAB!P9</f>
        <v>1627.94</v>
      </c>
      <c r="E16" s="7">
        <f>Weighted!K9</f>
        <v>134.69503562653563</v>
      </c>
      <c r="F16" s="142"/>
      <c r="G16" s="3">
        <f t="shared" si="0"/>
        <v>2850000</v>
      </c>
      <c r="H16" s="3">
        <f t="shared" si="1"/>
        <v>929673.63216670603</v>
      </c>
      <c r="I16" s="3">
        <f t="shared" si="10"/>
        <v>4289588</v>
      </c>
      <c r="J16" s="3">
        <f t="shared" si="2"/>
        <v>354919</v>
      </c>
      <c r="K16" s="8">
        <v>-139747</v>
      </c>
      <c r="L16" s="3">
        <f t="shared" si="3"/>
        <v>8284434</v>
      </c>
      <c r="M16" s="8">
        <v>2109326</v>
      </c>
      <c r="N16" s="3">
        <f t="shared" si="11"/>
        <v>10393760</v>
      </c>
      <c r="P16" s="124">
        <f t="shared" si="12"/>
        <v>1.2429200861866194E-2</v>
      </c>
      <c r="Q16" s="124">
        <f t="shared" si="13"/>
        <v>2.9411764705882353E-2</v>
      </c>
      <c r="R16" s="124">
        <f t="shared" si="14"/>
        <v>2.5835211642896115E-2</v>
      </c>
      <c r="S16" s="124">
        <f t="shared" si="15"/>
        <v>9.8515682140859605E-3</v>
      </c>
      <c r="T16" s="124">
        <f t="shared" si="16"/>
        <v>1.6116535292885672E-2</v>
      </c>
      <c r="U16" s="122">
        <f t="shared" si="4"/>
        <v>1645610.2989967016</v>
      </c>
      <c r="V16" s="122">
        <f t="shared" si="5"/>
        <v>482411.89539499872</v>
      </c>
      <c r="W16" s="122">
        <f t="shared" si="6"/>
        <v>-92863.520347270125</v>
      </c>
      <c r="X16" s="140">
        <f t="shared" si="7"/>
        <v>-139747</v>
      </c>
      <c r="Y16" s="122">
        <f t="shared" si="8"/>
        <v>1895411.5397657119</v>
      </c>
      <c r="AA16" s="124">
        <f t="shared" si="20"/>
        <v>0.15832675557225698</v>
      </c>
      <c r="AB16" s="124">
        <f t="shared" si="17"/>
        <v>4.641360733699823E-2</v>
      </c>
      <c r="AC16" s="124">
        <f t="shared" si="21"/>
        <v>-8.934545376001574E-3</v>
      </c>
      <c r="AD16" s="124">
        <f t="shared" si="18"/>
        <v>-1.3445278705684949E-2</v>
      </c>
      <c r="AE16" s="124">
        <f t="shared" si="19"/>
        <v>0.18236052590840196</v>
      </c>
    </row>
    <row r="17" spans="1:31">
      <c r="A17" t="s">
        <v>5</v>
      </c>
      <c r="B17" s="9">
        <v>1</v>
      </c>
      <c r="C17" s="6">
        <f>SAI!M10</f>
        <v>2.3962759882123163E-2</v>
      </c>
      <c r="D17" s="7">
        <f>DEAB!P10</f>
        <v>1597.49</v>
      </c>
      <c r="E17" s="7">
        <f>Weighted!K10</f>
        <v>148.24547150907952</v>
      </c>
      <c r="F17" s="142"/>
      <c r="G17" s="3">
        <f t="shared" si="0"/>
        <v>2850000</v>
      </c>
      <c r="H17" s="3">
        <f t="shared" si="1"/>
        <v>862293.92366823147</v>
      </c>
      <c r="I17" s="3">
        <f t="shared" si="10"/>
        <v>4209353</v>
      </c>
      <c r="J17" s="3">
        <f t="shared" si="2"/>
        <v>390624</v>
      </c>
      <c r="K17" s="8">
        <v>-14090</v>
      </c>
      <c r="L17" s="3">
        <f t="shared" si="3"/>
        <v>8298181</v>
      </c>
      <c r="M17" s="8">
        <v>1861122</v>
      </c>
      <c r="N17" s="3">
        <f t="shared" si="11"/>
        <v>10159303</v>
      </c>
      <c r="P17" s="124">
        <f t="shared" si="12"/>
        <v>1.2196717711700762E-2</v>
      </c>
      <c r="Q17" s="124">
        <f t="shared" si="13"/>
        <v>2.9411764705882353E-2</v>
      </c>
      <c r="R17" s="124">
        <f t="shared" si="14"/>
        <v>2.3962759882123163E-2</v>
      </c>
      <c r="S17" s="124">
        <f t="shared" si="15"/>
        <v>1.0842640101147345E-2</v>
      </c>
      <c r="T17" s="124">
        <f t="shared" si="16"/>
        <v>1.6143278702353513E-2</v>
      </c>
      <c r="U17" s="122">
        <f t="shared" si="4"/>
        <v>1668137.951364449</v>
      </c>
      <c r="V17" s="122">
        <f t="shared" si="5"/>
        <v>423398.04797537136</v>
      </c>
      <c r="W17" s="122">
        <f t="shared" si="6"/>
        <v>-48782.91820924636</v>
      </c>
      <c r="X17" s="140">
        <f t="shared" si="7"/>
        <v>-14090</v>
      </c>
      <c r="Y17" s="122">
        <f t="shared" si="8"/>
        <v>2028662.7806555079</v>
      </c>
      <c r="AA17" s="124">
        <f t="shared" si="20"/>
        <v>0.16419807061217181</v>
      </c>
      <c r="AB17" s="124">
        <f t="shared" si="17"/>
        <v>4.1675895282911768E-2</v>
      </c>
      <c r="AC17" s="124">
        <f t="shared" si="21"/>
        <v>-4.8017977423496826E-3</v>
      </c>
      <c r="AD17" s="124">
        <f t="shared" si="18"/>
        <v>-1.3869061686613737E-3</v>
      </c>
      <c r="AE17" s="124">
        <f t="shared" si="19"/>
        <v>0.19968523240772598</v>
      </c>
    </row>
    <row r="18" spans="1:31">
      <c r="A18" t="s">
        <v>6</v>
      </c>
      <c r="B18" s="9">
        <v>1</v>
      </c>
      <c r="C18" s="6">
        <f>SAI!M11</f>
        <v>2.163814419511087E-2</v>
      </c>
      <c r="D18" s="7">
        <f>DEAB!P11</f>
        <v>2081.9899999999998</v>
      </c>
      <c r="E18" s="7">
        <f>Weighted!K11</f>
        <v>236.99886167146971</v>
      </c>
      <c r="F18" s="142"/>
      <c r="G18" s="3">
        <f t="shared" si="0"/>
        <v>2850000</v>
      </c>
      <c r="H18" s="3">
        <f t="shared" si="1"/>
        <v>778643.20932501589</v>
      </c>
      <c r="I18" s="3">
        <f t="shared" si="10"/>
        <v>5486001</v>
      </c>
      <c r="J18" s="3">
        <f t="shared" si="2"/>
        <v>624487</v>
      </c>
      <c r="K18" s="8">
        <v>-334576</v>
      </c>
      <c r="L18" s="3">
        <f t="shared" si="3"/>
        <v>9404555</v>
      </c>
      <c r="M18" s="8">
        <v>3032441</v>
      </c>
      <c r="N18" s="3">
        <f t="shared" si="11"/>
        <v>12436996</v>
      </c>
      <c r="P18" s="124">
        <f t="shared" si="12"/>
        <v>1.5895840896001854E-2</v>
      </c>
      <c r="Q18" s="124">
        <f t="shared" si="13"/>
        <v>2.9411764705882353E-2</v>
      </c>
      <c r="R18" s="124">
        <f t="shared" si="14"/>
        <v>2.163814419511087E-2</v>
      </c>
      <c r="S18" s="124">
        <f t="shared" si="15"/>
        <v>1.7334029114558249E-2</v>
      </c>
      <c r="T18" s="124">
        <f t="shared" si="16"/>
        <v>1.8295618333296446E-2</v>
      </c>
      <c r="U18" s="122">
        <f t="shared" si="4"/>
        <v>1309693.039306205</v>
      </c>
      <c r="V18" s="122">
        <f t="shared" si="5"/>
        <v>206635.35686035093</v>
      </c>
      <c r="W18" s="122">
        <f t="shared" si="6"/>
        <v>51813.111811361159</v>
      </c>
      <c r="X18" s="140">
        <f t="shared" si="7"/>
        <v>-334576</v>
      </c>
      <c r="Y18" s="122">
        <f t="shared" si="8"/>
        <v>1233565.3615715671</v>
      </c>
      <c r="AA18" s="124">
        <f t="shared" si="20"/>
        <v>0.10530622019225583</v>
      </c>
      <c r="AB18" s="124">
        <f t="shared" si="17"/>
        <v>1.6614571304867425E-2</v>
      </c>
      <c r="AC18" s="124">
        <f t="shared" si="21"/>
        <v>4.1660471557087549E-3</v>
      </c>
      <c r="AD18" s="124">
        <f t="shared" si="18"/>
        <v>-2.6901673040660302E-2</v>
      </c>
      <c r="AE18" s="124">
        <f t="shared" si="19"/>
        <v>9.9185153840329859E-2</v>
      </c>
    </row>
    <row r="19" spans="1:31">
      <c r="A19" t="s">
        <v>7</v>
      </c>
      <c r="B19" s="9">
        <v>1</v>
      </c>
      <c r="C19" s="6">
        <f>SAI!M12</f>
        <v>4.416365690570908E-2</v>
      </c>
      <c r="D19" s="7">
        <f>DEAB!P12</f>
        <v>7104.5</v>
      </c>
      <c r="E19" s="7">
        <f>Weighted!K12</f>
        <v>598.45788177339898</v>
      </c>
      <c r="F19" s="142"/>
      <c r="G19" s="3">
        <f t="shared" si="0"/>
        <v>2850000</v>
      </c>
      <c r="H19" s="3">
        <f t="shared" si="1"/>
        <v>1589218.1528377149</v>
      </c>
      <c r="I19" s="3">
        <f t="shared" si="10"/>
        <v>18720212</v>
      </c>
      <c r="J19" s="3">
        <f t="shared" si="2"/>
        <v>1576924</v>
      </c>
      <c r="K19" s="8">
        <v>-198138</v>
      </c>
      <c r="L19" s="3">
        <f t="shared" si="3"/>
        <v>24538216</v>
      </c>
      <c r="M19" s="8">
        <v>7394698</v>
      </c>
      <c r="N19" s="3">
        <f t="shared" si="11"/>
        <v>31932914</v>
      </c>
      <c r="P19" s="124">
        <f t="shared" si="12"/>
        <v>5.4242336356013179E-2</v>
      </c>
      <c r="Q19" s="124">
        <f t="shared" si="13"/>
        <v>2.9411764705882353E-2</v>
      </c>
      <c r="R19" s="124">
        <f t="shared" si="14"/>
        <v>4.416365690570908E-2</v>
      </c>
      <c r="S19" s="124">
        <f t="shared" si="15"/>
        <v>4.3771041714952684E-2</v>
      </c>
      <c r="T19" s="124">
        <f t="shared" si="16"/>
        <v>4.7736637673551609E-2</v>
      </c>
      <c r="U19" s="122">
        <f t="shared" si="4"/>
        <v>-2406082.3069510739</v>
      </c>
      <c r="V19" s="122">
        <f t="shared" si="5"/>
        <v>-362678.72843223019</v>
      </c>
      <c r="W19" s="122">
        <f t="shared" si="6"/>
        <v>-377245.63512609829</v>
      </c>
      <c r="X19" s="140">
        <f t="shared" si="7"/>
        <v>-198138</v>
      </c>
      <c r="Y19" s="122">
        <f t="shared" si="8"/>
        <v>-3344144.5714795962</v>
      </c>
      <c r="AA19" s="124">
        <f t="shared" si="20"/>
        <v>-7.5348034537376513E-2</v>
      </c>
      <c r="AB19" s="124">
        <f t="shared" si="17"/>
        <v>-1.1357520595590812E-2</v>
      </c>
      <c r="AC19" s="124">
        <f t="shared" si="21"/>
        <v>-1.1813692766219153E-2</v>
      </c>
      <c r="AD19" s="124">
        <f t="shared" si="18"/>
        <v>-6.2048205184155759E-3</v>
      </c>
      <c r="AE19" s="124">
        <f t="shared" si="19"/>
        <v>-0.10472406531641917</v>
      </c>
    </row>
    <row r="20" spans="1:31">
      <c r="A20" t="s">
        <v>8</v>
      </c>
      <c r="B20" s="9">
        <v>1</v>
      </c>
      <c r="C20" s="6">
        <f>SAI!M13</f>
        <v>2.7687782821188917E-2</v>
      </c>
      <c r="D20" s="7">
        <f>DEAB!P13</f>
        <v>3960.68</v>
      </c>
      <c r="E20" s="7">
        <f>Weighted!K13</f>
        <v>379.16936531178987</v>
      </c>
      <c r="F20" s="142"/>
      <c r="G20" s="3">
        <f t="shared" si="0"/>
        <v>2850000</v>
      </c>
      <c r="H20" s="3">
        <f t="shared" si="1"/>
        <v>996337.94287477783</v>
      </c>
      <c r="I20" s="3">
        <f t="shared" si="10"/>
        <v>10436311</v>
      </c>
      <c r="J20" s="3">
        <f t="shared" si="2"/>
        <v>999104</v>
      </c>
      <c r="K20" s="8">
        <v>9073</v>
      </c>
      <c r="L20" s="3">
        <f t="shared" si="3"/>
        <v>15290826</v>
      </c>
      <c r="M20" s="8">
        <v>5079442</v>
      </c>
      <c r="N20" s="3">
        <f t="shared" si="11"/>
        <v>20370268</v>
      </c>
      <c r="P20" s="124">
        <f t="shared" si="12"/>
        <v>3.0239502179674048E-2</v>
      </c>
      <c r="Q20" s="124">
        <f t="shared" si="13"/>
        <v>2.9411764705882353E-2</v>
      </c>
      <c r="R20" s="124">
        <f t="shared" si="14"/>
        <v>2.7687782821188917E-2</v>
      </c>
      <c r="S20" s="124">
        <f t="shared" si="15"/>
        <v>2.7732359239618448E-2</v>
      </c>
      <c r="T20" s="124">
        <f t="shared" si="16"/>
        <v>2.9746768081726986E-2</v>
      </c>
      <c r="U20" s="122">
        <f t="shared" si="4"/>
        <v>-80207.624955307227</v>
      </c>
      <c r="V20" s="122">
        <f t="shared" si="5"/>
        <v>-91822.932585598901</v>
      </c>
      <c r="W20" s="122">
        <f t="shared" si="6"/>
        <v>-90323.910542787751</v>
      </c>
      <c r="X20" s="140">
        <f t="shared" si="7"/>
        <v>9073</v>
      </c>
      <c r="Y20" s="122">
        <f t="shared" si="8"/>
        <v>-253280.95590792038</v>
      </c>
      <c r="AA20" s="124">
        <f t="shared" si="20"/>
        <v>-3.9374850127306734E-3</v>
      </c>
      <c r="AB20" s="124">
        <f t="shared" si="17"/>
        <v>-4.5076938892310552E-3</v>
      </c>
      <c r="AC20" s="124">
        <f t="shared" si="21"/>
        <v>-4.434105164585353E-3</v>
      </c>
      <c r="AD20" s="124">
        <f t="shared" si="18"/>
        <v>4.4540405653965869E-4</v>
      </c>
      <c r="AE20" s="124">
        <f t="shared" si="19"/>
        <v>-1.243385486670673E-2</v>
      </c>
    </row>
    <row r="21" spans="1:31">
      <c r="A21" t="s">
        <v>9</v>
      </c>
      <c r="B21" s="9">
        <v>1</v>
      </c>
      <c r="C21" s="6">
        <f>SAI!M14</f>
        <v>3.2297554329839023E-2</v>
      </c>
      <c r="D21" s="7">
        <f>DEAB!P14</f>
        <v>4640.76</v>
      </c>
      <c r="E21" s="7">
        <f>Weighted!K14</f>
        <v>470.3756742081448</v>
      </c>
      <c r="F21" s="142"/>
      <c r="G21" s="3">
        <f t="shared" si="0"/>
        <v>2850000</v>
      </c>
      <c r="H21" s="3">
        <f t="shared" si="1"/>
        <v>1162219.4181706747</v>
      </c>
      <c r="I21" s="3">
        <f t="shared" si="10"/>
        <v>12228307</v>
      </c>
      <c r="J21" s="3">
        <f t="shared" si="2"/>
        <v>1239430</v>
      </c>
      <c r="K21" s="8">
        <v>-314432</v>
      </c>
      <c r="L21" s="3">
        <f t="shared" si="3"/>
        <v>17165524</v>
      </c>
      <c r="M21" s="8">
        <v>4638919</v>
      </c>
      <c r="N21" s="3">
        <f t="shared" si="11"/>
        <v>21804443</v>
      </c>
      <c r="P21" s="124">
        <f t="shared" si="12"/>
        <v>3.5431860566461026E-2</v>
      </c>
      <c r="Q21" s="124">
        <f t="shared" si="13"/>
        <v>2.9411764705882353E-2</v>
      </c>
      <c r="R21" s="124">
        <f t="shared" si="14"/>
        <v>3.2297554329839023E-2</v>
      </c>
      <c r="S21" s="124">
        <f t="shared" si="15"/>
        <v>3.44031432286932E-2</v>
      </c>
      <c r="T21" s="124">
        <f t="shared" si="16"/>
        <v>3.3393804980144208E-2</v>
      </c>
      <c r="U21" s="122">
        <f t="shared" si="4"/>
        <v>-583347.38923305925</v>
      </c>
      <c r="V21" s="122">
        <f t="shared" si="5"/>
        <v>-112787.26361161959</v>
      </c>
      <c r="W21" s="122">
        <f t="shared" si="6"/>
        <v>-37061.27678341791</v>
      </c>
      <c r="X21" s="140">
        <f t="shared" si="7"/>
        <v>-314432</v>
      </c>
      <c r="Y21" s="122">
        <f t="shared" si="8"/>
        <v>-1047628.740615055</v>
      </c>
      <c r="AA21" s="124">
        <f t="shared" si="20"/>
        <v>-2.6753601971536683E-2</v>
      </c>
      <c r="AB21" s="124">
        <f t="shared" si="17"/>
        <v>-5.172673459790722E-3</v>
      </c>
      <c r="AC21" s="124">
        <f t="shared" si="21"/>
        <v>-1.6997121542347085E-3</v>
      </c>
      <c r="AD21" s="124">
        <f t="shared" si="18"/>
        <v>-1.4420547225168742E-2</v>
      </c>
      <c r="AE21" s="124">
        <f t="shared" si="19"/>
        <v>-4.8046572004387132E-2</v>
      </c>
    </row>
    <row r="22" spans="1:31">
      <c r="A22" t="s">
        <v>10</v>
      </c>
      <c r="B22" s="9">
        <v>1</v>
      </c>
      <c r="C22" s="6">
        <f>SAI!M15</f>
        <v>3.3708479340808978E-2</v>
      </c>
      <c r="D22" s="7">
        <f>DEAB!P15</f>
        <v>4825.93</v>
      </c>
      <c r="E22" s="7">
        <f>Weighted!K15</f>
        <v>521.6924328636552</v>
      </c>
      <c r="F22" s="142"/>
      <c r="G22" s="3">
        <f t="shared" si="0"/>
        <v>2850000</v>
      </c>
      <c r="H22" s="3">
        <f t="shared" si="1"/>
        <v>1212991.2019591758</v>
      </c>
      <c r="I22" s="3">
        <f t="shared" si="10"/>
        <v>12716227</v>
      </c>
      <c r="J22" s="3">
        <f t="shared" si="2"/>
        <v>1374649</v>
      </c>
      <c r="K22" s="8">
        <v>1058874</v>
      </c>
      <c r="L22" s="3">
        <f t="shared" si="3"/>
        <v>19212741</v>
      </c>
      <c r="M22" s="8">
        <v>9336590</v>
      </c>
      <c r="N22" s="3">
        <f t="shared" si="11"/>
        <v>28549331</v>
      </c>
      <c r="P22" s="124">
        <f t="shared" si="12"/>
        <v>3.6845622374010317E-2</v>
      </c>
      <c r="Q22" s="124">
        <f t="shared" si="13"/>
        <v>2.9411764705882353E-2</v>
      </c>
      <c r="R22" s="124">
        <f t="shared" si="14"/>
        <v>3.3708479340808978E-2</v>
      </c>
      <c r="S22" s="124">
        <f t="shared" si="15"/>
        <v>3.8156448073856437E-2</v>
      </c>
      <c r="T22" s="124">
        <f t="shared" si="16"/>
        <v>3.7376460286794672E-2</v>
      </c>
      <c r="U22" s="122">
        <f t="shared" si="4"/>
        <v>-720340.66965787858</v>
      </c>
      <c r="V22" s="122">
        <f t="shared" si="5"/>
        <v>-112889.25637386204</v>
      </c>
      <c r="W22" s="122">
        <f t="shared" si="6"/>
        <v>47224.710149328923</v>
      </c>
      <c r="X22" s="140">
        <f t="shared" si="7"/>
        <v>1058874</v>
      </c>
      <c r="Y22" s="122">
        <f t="shared" si="8"/>
        <v>272869.03818417341</v>
      </c>
      <c r="AA22" s="124">
        <f t="shared" si="20"/>
        <v>-2.5231437810499958E-2</v>
      </c>
      <c r="AB22" s="124">
        <f t="shared" si="17"/>
        <v>-3.954182196908994E-3</v>
      </c>
      <c r="AC22" s="124">
        <f t="shared" si="21"/>
        <v>1.6541441951592115E-3</v>
      </c>
      <c r="AD22" s="124">
        <f t="shared" si="18"/>
        <v>3.708927540193499E-2</v>
      </c>
      <c r="AE22" s="124">
        <f t="shared" si="19"/>
        <v>9.5578084888985112E-3</v>
      </c>
    </row>
    <row r="23" spans="1:31">
      <c r="A23" t="s">
        <v>11</v>
      </c>
      <c r="B23" s="9">
        <v>1</v>
      </c>
      <c r="C23" s="6">
        <f>SAI!M16</f>
        <v>3.8410309571359762E-2</v>
      </c>
      <c r="D23" s="7">
        <f>DEAB!P16</f>
        <v>4799.09</v>
      </c>
      <c r="E23" s="7">
        <f>Weighted!K16</f>
        <v>529.80993581996245</v>
      </c>
      <c r="F23" s="142"/>
      <c r="G23" s="3">
        <f t="shared" si="0"/>
        <v>2850000</v>
      </c>
      <c r="H23" s="3">
        <f t="shared" si="1"/>
        <v>1382185.3873479881</v>
      </c>
      <c r="I23" s="3">
        <f t="shared" si="10"/>
        <v>12645504</v>
      </c>
      <c r="J23" s="3">
        <f t="shared" si="2"/>
        <v>1396038</v>
      </c>
      <c r="K23" s="8">
        <v>368127</v>
      </c>
      <c r="L23" s="3">
        <f t="shared" si="3"/>
        <v>18641854</v>
      </c>
      <c r="M23" s="8">
        <v>6296601</v>
      </c>
      <c r="N23" s="3">
        <f t="shared" si="11"/>
        <v>24938455</v>
      </c>
      <c r="P23" s="124">
        <f t="shared" si="12"/>
        <v>3.6640700509124047E-2</v>
      </c>
      <c r="Q23" s="124">
        <f t="shared" si="13"/>
        <v>2.9411764705882353E-2</v>
      </c>
      <c r="R23" s="124">
        <f t="shared" si="14"/>
        <v>3.8410309571359762E-2</v>
      </c>
      <c r="S23" s="124">
        <f t="shared" si="15"/>
        <v>3.8750147460282873E-2</v>
      </c>
      <c r="T23" s="124">
        <f t="shared" si="16"/>
        <v>3.6265856896901094E-2</v>
      </c>
      <c r="U23" s="122">
        <f t="shared" si="4"/>
        <v>-700483.78330154624</v>
      </c>
      <c r="V23" s="122">
        <f t="shared" si="5"/>
        <v>63678.975364909507</v>
      </c>
      <c r="W23" s="122">
        <f t="shared" si="6"/>
        <v>75996.342707114061</v>
      </c>
      <c r="X23" s="140">
        <f t="shared" si="7"/>
        <v>368127</v>
      </c>
      <c r="Y23" s="122">
        <f t="shared" si="8"/>
        <v>-192681.54718587175</v>
      </c>
      <c r="AA23" s="124">
        <f t="shared" si="20"/>
        <v>-2.8088499600378059E-2</v>
      </c>
      <c r="AB23" s="124">
        <f t="shared" si="17"/>
        <v>2.5534450857083771E-3</v>
      </c>
      <c r="AC23" s="124">
        <f t="shared" si="21"/>
        <v>3.0473556885185576E-3</v>
      </c>
      <c r="AD23" s="124">
        <f t="shared" si="18"/>
        <v>1.4761419662926191E-2</v>
      </c>
      <c r="AE23" s="124">
        <f t="shared" si="19"/>
        <v>-7.7262824495692196E-3</v>
      </c>
    </row>
    <row r="24" spans="1:31">
      <c r="A24" t="s">
        <v>12</v>
      </c>
      <c r="B24" s="9">
        <v>1</v>
      </c>
      <c r="C24" s="6">
        <f>SAI!M17</f>
        <v>2.3162662442506345E-2</v>
      </c>
      <c r="D24" s="7">
        <f>DEAB!P17</f>
        <v>1454.09</v>
      </c>
      <c r="E24" s="7">
        <f>Weighted!K17</f>
        <v>146.4090618982118</v>
      </c>
      <c r="F24" s="142"/>
      <c r="G24" s="3">
        <f t="shared" si="0"/>
        <v>2850000</v>
      </c>
      <c r="H24" s="3">
        <f t="shared" si="1"/>
        <v>833502.61732798023</v>
      </c>
      <c r="I24" s="3">
        <f t="shared" si="10"/>
        <v>3831497</v>
      </c>
      <c r="J24" s="3">
        <f t="shared" si="2"/>
        <v>385785</v>
      </c>
      <c r="K24" s="8">
        <v>-313144</v>
      </c>
      <c r="L24" s="3">
        <f t="shared" si="3"/>
        <v>7587641</v>
      </c>
      <c r="M24" s="8">
        <v>2668721</v>
      </c>
      <c r="N24" s="3">
        <f t="shared" si="11"/>
        <v>10256362</v>
      </c>
      <c r="P24" s="124">
        <f t="shared" si="12"/>
        <v>1.1101869413714728E-2</v>
      </c>
      <c r="Q24" s="124">
        <f t="shared" si="13"/>
        <v>2.9411764705882353E-2</v>
      </c>
      <c r="R24" s="124">
        <f t="shared" si="14"/>
        <v>2.3162662442506345E-2</v>
      </c>
      <c r="S24" s="124">
        <f t="shared" si="15"/>
        <v>1.0708322866544627E-2</v>
      </c>
      <c r="T24" s="124">
        <f t="shared" si="16"/>
        <v>1.4760994410269467E-2</v>
      </c>
      <c r="U24" s="122">
        <f t="shared" si="4"/>
        <v>1774228.7674411307</v>
      </c>
      <c r="V24" s="122">
        <f t="shared" si="5"/>
        <v>434004.58986850886</v>
      </c>
      <c r="W24" s="122">
        <f t="shared" si="6"/>
        <v>-14178.19582525274</v>
      </c>
      <c r="X24" s="140">
        <f t="shared" si="7"/>
        <v>-313144</v>
      </c>
      <c r="Y24" s="122">
        <f t="shared" si="8"/>
        <v>1880911.2254370097</v>
      </c>
      <c r="AA24" s="124">
        <f t="shared" si="20"/>
        <v>0.1729881187346089</v>
      </c>
      <c r="AB24" s="124">
        <f t="shared" si="17"/>
        <v>4.2315646607296899E-2</v>
      </c>
      <c r="AC24" s="124">
        <f t="shared" si="21"/>
        <v>-1.3823805970628513E-3</v>
      </c>
      <c r="AD24" s="124">
        <f t="shared" si="18"/>
        <v>-3.0531683651571582E-2</v>
      </c>
      <c r="AE24" s="124">
        <f t="shared" si="19"/>
        <v>0.18338970732868143</v>
      </c>
    </row>
    <row r="25" spans="1:31">
      <c r="A25" t="s">
        <v>13</v>
      </c>
      <c r="B25" s="9">
        <v>1</v>
      </c>
      <c r="C25" s="6">
        <f>SAI!M18</f>
        <v>3.479074822313024E-2</v>
      </c>
      <c r="D25" s="7">
        <f>DEAB!P18</f>
        <v>5057.26</v>
      </c>
      <c r="E25" s="7">
        <f>Weighted!K18</f>
        <v>539.12771722365039</v>
      </c>
      <c r="F25" s="142"/>
      <c r="G25" s="3">
        <f t="shared" si="0"/>
        <v>2850000</v>
      </c>
      <c r="H25" s="3">
        <f t="shared" si="1"/>
        <v>1251936.377122286</v>
      </c>
      <c r="I25" s="3">
        <f t="shared" si="10"/>
        <v>13325776</v>
      </c>
      <c r="J25" s="3">
        <f t="shared" si="2"/>
        <v>1420590</v>
      </c>
      <c r="K25" s="8">
        <v>747987</v>
      </c>
      <c r="L25" s="3">
        <f t="shared" si="3"/>
        <v>19596289</v>
      </c>
      <c r="M25" s="8">
        <v>9075048</v>
      </c>
      <c r="N25" s="3">
        <f t="shared" si="11"/>
        <v>28671337</v>
      </c>
      <c r="P25" s="124">
        <f t="shared" si="12"/>
        <v>3.8611807601157927E-2</v>
      </c>
      <c r="Q25" s="124">
        <f t="shared" si="13"/>
        <v>2.9411764705882353E-2</v>
      </c>
      <c r="R25" s="124">
        <f t="shared" si="14"/>
        <v>3.479074822313024E-2</v>
      </c>
      <c r="S25" s="124">
        <f t="shared" si="15"/>
        <v>3.943164296430559E-2</v>
      </c>
      <c r="T25" s="124">
        <f t="shared" si="16"/>
        <v>3.8122614445125311E-2</v>
      </c>
      <c r="U25" s="122">
        <f t="shared" si="4"/>
        <v>-891484.24345856765</v>
      </c>
      <c r="V25" s="122">
        <f t="shared" si="5"/>
        <v>-137499.8987269986</v>
      </c>
      <c r="W25" s="122">
        <f t="shared" si="6"/>
        <v>29535.889374648221</v>
      </c>
      <c r="X25" s="140">
        <f t="shared" si="7"/>
        <v>747987</v>
      </c>
      <c r="Y25" s="122">
        <f t="shared" si="8"/>
        <v>-251461.97807318345</v>
      </c>
      <c r="AA25" s="124">
        <f t="shared" si="20"/>
        <v>-3.1093221898182415E-2</v>
      </c>
      <c r="AB25" s="124">
        <f t="shared" si="17"/>
        <v>-4.7957267820122442E-3</v>
      </c>
      <c r="AC25" s="124">
        <f t="shared" si="21"/>
        <v>1.0301538911369297E-3</v>
      </c>
      <c r="AD25" s="124">
        <f t="shared" si="18"/>
        <v>2.608831949483207E-2</v>
      </c>
      <c r="AE25" s="124">
        <f t="shared" si="19"/>
        <v>-8.7705005899509827E-3</v>
      </c>
    </row>
    <row r="26" spans="1:31">
      <c r="A26" t="s">
        <v>14</v>
      </c>
      <c r="B26" s="9">
        <v>1</v>
      </c>
      <c r="C26" s="6">
        <f>SAI!M19</f>
        <v>3.3835177376520496E-2</v>
      </c>
      <c r="D26" s="7">
        <f>DEAB!P19</f>
        <v>5767.88</v>
      </c>
      <c r="E26" s="7">
        <f>Weighted!K19</f>
        <v>803.08329195561726</v>
      </c>
      <c r="F26" s="142"/>
      <c r="G26" s="3">
        <f t="shared" si="0"/>
        <v>2850000</v>
      </c>
      <c r="H26" s="3">
        <f t="shared" si="1"/>
        <v>1217550.399099746</v>
      </c>
      <c r="I26" s="3">
        <f t="shared" si="10"/>
        <v>15198245</v>
      </c>
      <c r="J26" s="3">
        <f t="shared" si="2"/>
        <v>2116108</v>
      </c>
      <c r="K26" s="8">
        <v>-1279252</v>
      </c>
      <c r="L26" s="3">
        <f t="shared" si="3"/>
        <v>20102651</v>
      </c>
      <c r="M26" s="8">
        <v>6043897</v>
      </c>
      <c r="N26" s="3">
        <f t="shared" si="11"/>
        <v>26146548</v>
      </c>
      <c r="P26" s="124">
        <f t="shared" si="12"/>
        <v>4.4037338749747891E-2</v>
      </c>
      <c r="Q26" s="124">
        <f t="shared" si="13"/>
        <v>2.9411764705882353E-2</v>
      </c>
      <c r="R26" s="124">
        <f t="shared" si="14"/>
        <v>3.3835177376520496E-2</v>
      </c>
      <c r="S26" s="124">
        <f t="shared" si="15"/>
        <v>5.87372958629237E-2</v>
      </c>
      <c r="T26" s="124">
        <f t="shared" si="16"/>
        <v>3.9107690920352968E-2</v>
      </c>
      <c r="U26" s="122">
        <f t="shared" si="4"/>
        <v>-1417218.244298256</v>
      </c>
      <c r="V26" s="122">
        <f t="shared" si="5"/>
        <v>-367122.27083329507</v>
      </c>
      <c r="W26" s="122">
        <f t="shared" si="6"/>
        <v>529590.16552169481</v>
      </c>
      <c r="X26" s="140">
        <f t="shared" si="7"/>
        <v>-1279252</v>
      </c>
      <c r="Y26" s="122">
        <f t="shared" si="8"/>
        <v>-2534003.2181752026</v>
      </c>
      <c r="AA26" s="124">
        <f t="shared" si="20"/>
        <v>-5.4202881554316691E-2</v>
      </c>
      <c r="AB26" s="124">
        <f t="shared" si="17"/>
        <v>-1.4040946087158239E-2</v>
      </c>
      <c r="AC26" s="124">
        <f t="shared" si="21"/>
        <v>2.0254687751579858E-2</v>
      </c>
      <c r="AD26" s="124">
        <f t="shared" si="18"/>
        <v>-4.8926229190943291E-2</v>
      </c>
      <c r="AE26" s="124">
        <f t="shared" si="19"/>
        <v>-9.6915402299959541E-2</v>
      </c>
    </row>
    <row r="27" spans="1:31">
      <c r="A27" t="s">
        <v>15</v>
      </c>
      <c r="B27" s="9">
        <v>1</v>
      </c>
      <c r="C27" s="6">
        <f>SAI!M20</f>
        <v>2.8742054846422727E-2</v>
      </c>
      <c r="D27" s="7">
        <f>DEAB!P20</f>
        <v>2813.64</v>
      </c>
      <c r="E27" s="7">
        <f>Weighted!K20</f>
        <v>458.94127931769719</v>
      </c>
      <c r="F27" s="142"/>
      <c r="G27" s="3">
        <f t="shared" si="0"/>
        <v>2850000</v>
      </c>
      <c r="H27" s="3">
        <f t="shared" si="1"/>
        <v>1034275.6581348102</v>
      </c>
      <c r="I27" s="3">
        <f t="shared" si="10"/>
        <v>7413884</v>
      </c>
      <c r="J27" s="3">
        <f t="shared" si="2"/>
        <v>1209301</v>
      </c>
      <c r="K27" s="8">
        <v>-663944</v>
      </c>
      <c r="L27" s="3">
        <f t="shared" si="3"/>
        <v>11843517</v>
      </c>
      <c r="M27" s="8">
        <v>3680830</v>
      </c>
      <c r="N27" s="3">
        <f t="shared" si="11"/>
        <v>15524347</v>
      </c>
      <c r="P27" s="124">
        <f t="shared" si="12"/>
        <v>2.1481935655027005E-2</v>
      </c>
      <c r="Q27" s="124">
        <f t="shared" si="13"/>
        <v>2.9411764705882353E-2</v>
      </c>
      <c r="R27" s="124">
        <f t="shared" si="14"/>
        <v>2.8742054846422727E-2</v>
      </c>
      <c r="S27" s="124">
        <f t="shared" si="15"/>
        <v>3.3566845654536298E-2</v>
      </c>
      <c r="T27" s="124">
        <f t="shared" si="16"/>
        <v>2.3040374239494385E-2</v>
      </c>
      <c r="U27" s="122">
        <f t="shared" si="4"/>
        <v>768400.53175736219</v>
      </c>
      <c r="V27" s="122">
        <f t="shared" si="5"/>
        <v>261253.6099940025</v>
      </c>
      <c r="W27" s="122">
        <f t="shared" si="6"/>
        <v>435378.85879707302</v>
      </c>
      <c r="X27" s="140">
        <f t="shared" si="7"/>
        <v>-663944</v>
      </c>
      <c r="Y27" s="122">
        <f t="shared" si="8"/>
        <v>801089.66544614546</v>
      </c>
      <c r="AA27" s="124">
        <f t="shared" si="20"/>
        <v>4.9496480061761196E-2</v>
      </c>
      <c r="AB27" s="124">
        <f t="shared" si="17"/>
        <v>1.6828637622825778E-2</v>
      </c>
      <c r="AC27" s="124">
        <f t="shared" si="21"/>
        <v>2.8044906416809224E-2</v>
      </c>
      <c r="AD27" s="124">
        <f t="shared" si="18"/>
        <v>-4.2767918032236715E-2</v>
      </c>
      <c r="AE27" s="124">
        <f t="shared" si="19"/>
        <v>5.1602148898510544E-2</v>
      </c>
    </row>
    <row r="28" spans="1:31">
      <c r="A28" t="s">
        <v>16</v>
      </c>
      <c r="B28" s="9">
        <v>1</v>
      </c>
      <c r="C28" s="6">
        <f>SAI!M21</f>
        <v>2.7392599761231009E-2</v>
      </c>
      <c r="D28" s="7">
        <f>DEAB!P21</f>
        <v>2586.0100000000002</v>
      </c>
      <c r="E28" s="7">
        <f>Weighted!K21</f>
        <v>350.70135614849193</v>
      </c>
      <c r="F28" s="142"/>
      <c r="G28" s="3">
        <f t="shared" si="0"/>
        <v>2850000</v>
      </c>
      <c r="H28" s="3">
        <f t="shared" si="1"/>
        <v>985715.85425795754</v>
      </c>
      <c r="I28" s="3">
        <f t="shared" si="10"/>
        <v>6814083</v>
      </c>
      <c r="J28" s="3">
        <f t="shared" si="2"/>
        <v>924091</v>
      </c>
      <c r="K28" s="8">
        <v>-298412</v>
      </c>
      <c r="L28" s="3">
        <f t="shared" si="3"/>
        <v>11275478</v>
      </c>
      <c r="M28" s="8">
        <v>4670920</v>
      </c>
      <c r="N28" s="3">
        <f t="shared" si="11"/>
        <v>15946398</v>
      </c>
      <c r="P28" s="124">
        <f t="shared" si="12"/>
        <v>1.9743995529740332E-2</v>
      </c>
      <c r="Q28" s="124">
        <f t="shared" si="13"/>
        <v>2.9411764705882353E-2</v>
      </c>
      <c r="R28" s="124">
        <f t="shared" si="14"/>
        <v>2.7392599761231009E-2</v>
      </c>
      <c r="S28" s="124">
        <f t="shared" si="15"/>
        <v>2.5650206166823727E-2</v>
      </c>
      <c r="T28" s="124">
        <f t="shared" si="16"/>
        <v>2.1935311347903302E-2</v>
      </c>
      <c r="U28" s="122">
        <f t="shared" si="4"/>
        <v>936806.75535244588</v>
      </c>
      <c r="V28" s="122">
        <f t="shared" si="5"/>
        <v>275233.08222151722</v>
      </c>
      <c r="W28" s="122">
        <f t="shared" si="6"/>
        <v>212780.95451721561</v>
      </c>
      <c r="X28" s="140">
        <f t="shared" si="7"/>
        <v>-298412</v>
      </c>
      <c r="Y28" s="122">
        <f t="shared" si="8"/>
        <v>1126408.640938567</v>
      </c>
      <c r="AA28" s="124">
        <f t="shared" si="20"/>
        <v>5.8747232782754191E-2</v>
      </c>
      <c r="AB28" s="124">
        <f t="shared" si="17"/>
        <v>1.7259890429269183E-2</v>
      </c>
      <c r="AC28" s="124">
        <f t="shared" si="21"/>
        <v>1.3343512090769062E-2</v>
      </c>
      <c r="AD28" s="124">
        <f t="shared" si="18"/>
        <v>-1.8713442371123559E-2</v>
      </c>
      <c r="AE28" s="124">
        <f t="shared" si="19"/>
        <v>7.0637183452875507E-2</v>
      </c>
    </row>
    <row r="29" spans="1:31">
      <c r="A29" t="s">
        <v>17</v>
      </c>
      <c r="B29" s="9">
        <v>1</v>
      </c>
      <c r="C29" s="6">
        <f>SAI!M22</f>
        <v>3.4156763362930019E-2</v>
      </c>
      <c r="D29" s="7">
        <f>DEAB!P22</f>
        <v>4821.12</v>
      </c>
      <c r="E29" s="7">
        <f>Weighted!K22</f>
        <v>488.41215681393896</v>
      </c>
      <c r="F29" s="142"/>
      <c r="G29" s="3">
        <f t="shared" si="0"/>
        <v>2850000</v>
      </c>
      <c r="H29" s="3">
        <f t="shared" si="1"/>
        <v>1229122.5904241961</v>
      </c>
      <c r="I29" s="3">
        <f t="shared" si="10"/>
        <v>12703552</v>
      </c>
      <c r="J29" s="3">
        <f t="shared" si="2"/>
        <v>1286956</v>
      </c>
      <c r="K29" s="8">
        <v>-1048215</v>
      </c>
      <c r="L29" s="3">
        <f t="shared" si="3"/>
        <v>17021416</v>
      </c>
      <c r="M29" s="8">
        <v>5766357</v>
      </c>
      <c r="N29" s="3">
        <f t="shared" si="11"/>
        <v>22787773</v>
      </c>
      <c r="P29" s="124">
        <f t="shared" si="12"/>
        <v>3.6808896208018582E-2</v>
      </c>
      <c r="Q29" s="124">
        <f t="shared" si="13"/>
        <v>2.9411764705882353E-2</v>
      </c>
      <c r="R29" s="124">
        <f t="shared" si="14"/>
        <v>3.4156763362930019E-2</v>
      </c>
      <c r="S29" s="124">
        <f t="shared" si="15"/>
        <v>3.572233332824451E-2</v>
      </c>
      <c r="T29" s="124">
        <f t="shared" si="16"/>
        <v>3.3113457322357674E-2</v>
      </c>
      <c r="U29" s="122">
        <f t="shared" si="4"/>
        <v>-716782.11439059256</v>
      </c>
      <c r="V29" s="122">
        <f t="shared" si="5"/>
        <v>-95436.364073398057</v>
      </c>
      <c r="W29" s="122">
        <f t="shared" si="6"/>
        <v>-39145.247279771371</v>
      </c>
      <c r="X29" s="140">
        <f t="shared" si="7"/>
        <v>-1048215</v>
      </c>
      <c r="Y29" s="122">
        <f t="shared" si="8"/>
        <v>-1899578.6088214107</v>
      </c>
      <c r="AA29" s="124">
        <f t="shared" si="20"/>
        <v>-3.1454680296779884E-2</v>
      </c>
      <c r="AB29" s="124">
        <f t="shared" si="17"/>
        <v>-4.1880513762094281E-3</v>
      </c>
      <c r="AC29" s="124">
        <f t="shared" si="21"/>
        <v>-1.7178180281053077E-3</v>
      </c>
      <c r="AD29" s="124">
        <f t="shared" si="18"/>
        <v>-4.5999010083170477E-2</v>
      </c>
      <c r="AE29" s="124">
        <f t="shared" si="19"/>
        <v>-8.3359554653340218E-2</v>
      </c>
    </row>
    <row r="30" spans="1:31">
      <c r="A30" t="s">
        <v>18</v>
      </c>
      <c r="B30" s="9">
        <v>1</v>
      </c>
      <c r="C30" s="6">
        <f>SAI!M23</f>
        <v>2.3467102320190478E-2</v>
      </c>
      <c r="D30" s="7">
        <f>DEAB!P23</f>
        <v>1558.44</v>
      </c>
      <c r="E30" s="7">
        <f>Weighted!K23</f>
        <v>159.04490372272144</v>
      </c>
      <c r="F30" s="142"/>
      <c r="G30" s="3">
        <f t="shared" si="0"/>
        <v>2850000</v>
      </c>
      <c r="H30" s="3">
        <f t="shared" si="1"/>
        <v>844457.81021647435</v>
      </c>
      <c r="I30" s="3">
        <f t="shared" si="10"/>
        <v>4106457</v>
      </c>
      <c r="J30" s="3">
        <f t="shared" si="2"/>
        <v>419080</v>
      </c>
      <c r="K30" s="8">
        <v>172476</v>
      </c>
      <c r="L30" s="3">
        <f t="shared" si="3"/>
        <v>8392471</v>
      </c>
      <c r="M30" s="8">
        <v>2948801</v>
      </c>
      <c r="N30" s="3">
        <f t="shared" si="11"/>
        <v>11341272</v>
      </c>
      <c r="P30" s="124">
        <f t="shared" si="12"/>
        <v>1.1898573682045097E-2</v>
      </c>
      <c r="Q30" s="124">
        <f t="shared" si="13"/>
        <v>2.9411764705882353E-2</v>
      </c>
      <c r="R30" s="124">
        <f t="shared" si="14"/>
        <v>2.3467102320190478E-2</v>
      </c>
      <c r="S30" s="124">
        <f t="shared" si="15"/>
        <v>1.1632499829986967E-2</v>
      </c>
      <c r="T30" s="124">
        <f t="shared" si="16"/>
        <v>1.6326710438639442E-2</v>
      </c>
      <c r="U30" s="122">
        <f t="shared" si="4"/>
        <v>1697028.0933992774</v>
      </c>
      <c r="V30" s="122">
        <f t="shared" si="5"/>
        <v>416290.56753277621</v>
      </c>
      <c r="W30" s="122">
        <f t="shared" si="6"/>
        <v>-9585.7929714852362</v>
      </c>
      <c r="X30" s="140">
        <f t="shared" si="7"/>
        <v>172476</v>
      </c>
      <c r="Y30" s="122">
        <f t="shared" si="8"/>
        <v>2276208.6298097447</v>
      </c>
      <c r="AA30" s="124">
        <f t="shared" si="20"/>
        <v>0.14963295945986282</v>
      </c>
      <c r="AB30" s="124">
        <f t="shared" si="17"/>
        <v>3.6705809324807326E-2</v>
      </c>
      <c r="AC30" s="124">
        <f t="shared" si="21"/>
        <v>-8.4521321519184409E-4</v>
      </c>
      <c r="AD30" s="124">
        <f t="shared" si="18"/>
        <v>1.5207817959043747E-2</v>
      </c>
      <c r="AE30" s="124">
        <f t="shared" si="19"/>
        <v>0.20070135252992299</v>
      </c>
    </row>
    <row r="31" spans="1:31">
      <c r="A31" t="s">
        <v>19</v>
      </c>
      <c r="B31" s="9">
        <v>2</v>
      </c>
      <c r="C31" s="6">
        <f>SAI!M24</f>
        <v>4.6283480080051925E-2</v>
      </c>
      <c r="D31" s="7">
        <f>DEAB!P24</f>
        <v>5317.63</v>
      </c>
      <c r="E31" s="7">
        <f>Weighted!K24</f>
        <v>434.96973486273032</v>
      </c>
      <c r="F31" s="142"/>
      <c r="G31" s="3">
        <f t="shared" si="0"/>
        <v>5700000</v>
      </c>
      <c r="H31" s="3">
        <f t="shared" si="1"/>
        <v>1665499.4598106486</v>
      </c>
      <c r="I31" s="3">
        <f t="shared" si="10"/>
        <v>14011846</v>
      </c>
      <c r="J31" s="3">
        <f t="shared" si="2"/>
        <v>1146136</v>
      </c>
      <c r="K31" s="8">
        <v>-1498728</v>
      </c>
      <c r="L31" s="3">
        <f t="shared" si="3"/>
        <v>21024753</v>
      </c>
      <c r="M31" s="8">
        <v>6540184</v>
      </c>
      <c r="N31" s="3">
        <f t="shared" si="11"/>
        <v>27564937</v>
      </c>
      <c r="P31" s="124">
        <f t="shared" si="12"/>
        <v>4.0599714559891621E-2</v>
      </c>
      <c r="Q31" s="124">
        <f t="shared" si="13"/>
        <v>5.8823529411764705E-2</v>
      </c>
      <c r="R31" s="124">
        <f t="shared" si="14"/>
        <v>4.6283480080051925E-2</v>
      </c>
      <c r="S31" s="124">
        <f t="shared" si="15"/>
        <v>3.1813560239433866E-2</v>
      </c>
      <c r="T31" s="124">
        <f t="shared" si="16"/>
        <v>4.0901547860566441E-2</v>
      </c>
      <c r="U31" s="122">
        <f t="shared" si="4"/>
        <v>1765887.6827486465</v>
      </c>
      <c r="V31" s="122">
        <f t="shared" si="5"/>
        <v>204528.89006647258</v>
      </c>
      <c r="W31" s="122">
        <f t="shared" si="6"/>
        <v>-316535.69777402957</v>
      </c>
      <c r="X31" s="140">
        <f t="shared" si="7"/>
        <v>-1498728</v>
      </c>
      <c r="Y31" s="122">
        <f t="shared" si="8"/>
        <v>155152.4586927928</v>
      </c>
      <c r="AA31" s="124">
        <f t="shared" si="20"/>
        <v>6.4062823098367555E-2</v>
      </c>
      <c r="AB31" s="124">
        <f t="shared" si="17"/>
        <v>7.4198932530291136E-3</v>
      </c>
      <c r="AC31" s="124">
        <f t="shared" si="21"/>
        <v>-1.1483273035379315E-2</v>
      </c>
      <c r="AD31" s="124">
        <f t="shared" si="18"/>
        <v>-5.4370811730859392E-2</v>
      </c>
      <c r="AE31" s="124">
        <f t="shared" si="19"/>
        <v>5.6286164808863086E-3</v>
      </c>
    </row>
    <row r="32" spans="1:31">
      <c r="A32" t="s">
        <v>20</v>
      </c>
      <c r="B32" s="9">
        <v>1</v>
      </c>
      <c r="C32" s="6">
        <f>SAI!M25</f>
        <v>2.5660138534975795E-2</v>
      </c>
      <c r="D32" s="7">
        <f>DEAB!P25</f>
        <v>3529.06</v>
      </c>
      <c r="E32" s="7">
        <f>Weighted!K25</f>
        <v>573.90975743836782</v>
      </c>
      <c r="F32" s="142"/>
      <c r="G32" s="3">
        <f t="shared" si="0"/>
        <v>2850000</v>
      </c>
      <c r="H32" s="3">
        <f t="shared" si="1"/>
        <v>923373.67014647031</v>
      </c>
      <c r="I32" s="3">
        <f t="shared" si="10"/>
        <v>9299001</v>
      </c>
      <c r="J32" s="3">
        <f t="shared" si="2"/>
        <v>1512240</v>
      </c>
      <c r="K32" s="8">
        <v>-723627</v>
      </c>
      <c r="L32" s="3">
        <f t="shared" si="3"/>
        <v>13860988</v>
      </c>
      <c r="M32" s="8">
        <v>3430903</v>
      </c>
      <c r="N32" s="3">
        <f t="shared" si="11"/>
        <v>17291891</v>
      </c>
      <c r="P32" s="124">
        <f t="shared" si="12"/>
        <v>2.6944114736355704E-2</v>
      </c>
      <c r="Q32" s="124">
        <f t="shared" si="13"/>
        <v>2.9411764705882353E-2</v>
      </c>
      <c r="R32" s="124">
        <f t="shared" si="14"/>
        <v>2.5660138534975795E-2</v>
      </c>
      <c r="S32" s="124">
        <f t="shared" si="15"/>
        <v>4.1975593067909447E-2</v>
      </c>
      <c r="T32" s="124">
        <f t="shared" si="16"/>
        <v>2.6965161687118853E-2</v>
      </c>
      <c r="U32" s="122">
        <f t="shared" si="4"/>
        <v>239115.37389418576</v>
      </c>
      <c r="V32" s="122">
        <f t="shared" si="5"/>
        <v>-46203.528504316113</v>
      </c>
      <c r="W32" s="122">
        <f t="shared" si="6"/>
        <v>541533.84298147541</v>
      </c>
      <c r="X32" s="140">
        <f t="shared" si="7"/>
        <v>-723627</v>
      </c>
      <c r="Y32" s="122">
        <f t="shared" si="8"/>
        <v>10819.31840582937</v>
      </c>
      <c r="AA32" s="124">
        <f t="shared" si="20"/>
        <v>1.3828179572389495E-2</v>
      </c>
      <c r="AB32" s="124">
        <f t="shared" si="17"/>
        <v>-2.6719766221239838E-3</v>
      </c>
      <c r="AC32" s="124">
        <f t="shared" si="21"/>
        <v>3.1317213541392053E-2</v>
      </c>
      <c r="AD32" s="124">
        <f t="shared" si="18"/>
        <v>-4.1847765522001035E-2</v>
      </c>
      <c r="AE32" s="124">
        <f t="shared" si="19"/>
        <v>6.2568740491305262E-4</v>
      </c>
    </row>
    <row r="33" spans="1:31">
      <c r="A33" t="s">
        <v>21</v>
      </c>
      <c r="B33" s="9">
        <v>3</v>
      </c>
      <c r="C33" s="6">
        <f>SAI!M26</f>
        <v>8.1257025348279097E-2</v>
      </c>
      <c r="D33" s="7">
        <f>DEAB!P26</f>
        <v>13186.93</v>
      </c>
      <c r="E33" s="7">
        <f>Weighted!K26</f>
        <v>1554.2917493743839</v>
      </c>
      <c r="F33" s="142"/>
      <c r="G33" s="3">
        <f t="shared" si="0"/>
        <v>8550000</v>
      </c>
      <c r="H33" s="3">
        <f t="shared" si="1"/>
        <v>2924013.7429014863</v>
      </c>
      <c r="I33" s="3">
        <f t="shared" si="10"/>
        <v>34747290</v>
      </c>
      <c r="J33" s="3">
        <f t="shared" si="2"/>
        <v>4095527</v>
      </c>
      <c r="K33" s="8">
        <v>2852967</v>
      </c>
      <c r="L33" s="3">
        <f t="shared" si="3"/>
        <v>53169798</v>
      </c>
      <c r="M33" s="8">
        <v>18282225</v>
      </c>
      <c r="N33" s="3">
        <f t="shared" si="11"/>
        <v>71452023</v>
      </c>
      <c r="P33" s="124">
        <f t="shared" si="12"/>
        <v>0.10068124183849697</v>
      </c>
      <c r="Q33" s="124">
        <f t="shared" si="13"/>
        <v>8.8235294117647065E-2</v>
      </c>
      <c r="R33" s="124">
        <f t="shared" si="14"/>
        <v>8.1257025348279097E-2</v>
      </c>
      <c r="S33" s="124">
        <f t="shared" si="15"/>
        <v>0.11368048375299951</v>
      </c>
      <c r="T33" s="124">
        <f t="shared" si="16"/>
        <v>0.10343650827354071</v>
      </c>
      <c r="U33" s="122">
        <f t="shared" si="4"/>
        <v>-1206012.3099447303</v>
      </c>
      <c r="V33" s="122">
        <f t="shared" si="5"/>
        <v>-698975.56535737449</v>
      </c>
      <c r="W33" s="122">
        <f t="shared" si="6"/>
        <v>468319.14771857299</v>
      </c>
      <c r="X33" s="140">
        <f t="shared" si="7"/>
        <v>2852967</v>
      </c>
      <c r="Y33" s="122">
        <f t="shared" si="8"/>
        <v>1416298.5150451884</v>
      </c>
      <c r="AA33" s="124">
        <f t="shared" si="20"/>
        <v>-1.6878630713433127E-2</v>
      </c>
      <c r="AB33" s="124">
        <f t="shared" si="17"/>
        <v>-9.7824461227273372E-3</v>
      </c>
      <c r="AC33" s="124">
        <f t="shared" si="21"/>
        <v>6.5543161418756893E-3</v>
      </c>
      <c r="AD33" s="124">
        <f t="shared" si="18"/>
        <v>3.9928428618459133E-2</v>
      </c>
      <c r="AE33" s="124">
        <f t="shared" si="19"/>
        <v>1.9821671319861556E-2</v>
      </c>
    </row>
    <row r="34" spans="1:31">
      <c r="A34" t="s">
        <v>22</v>
      </c>
      <c r="B34" s="9">
        <v>1</v>
      </c>
      <c r="C34" s="6">
        <f>SAI!M27</f>
        <v>2.6576033477494213E-2</v>
      </c>
      <c r="D34" s="7">
        <f>DEAB!P27</f>
        <v>4783.87</v>
      </c>
      <c r="E34" s="7">
        <f>Weighted!K27</f>
        <v>515.3859945652174</v>
      </c>
      <c r="F34" s="142"/>
      <c r="G34" s="3">
        <f t="shared" si="0"/>
        <v>2850000</v>
      </c>
      <c r="H34" s="3">
        <f t="shared" si="1"/>
        <v>956331.92067925993</v>
      </c>
      <c r="I34" s="3">
        <f t="shared" si="10"/>
        <v>12605399</v>
      </c>
      <c r="J34" s="3">
        <f t="shared" si="2"/>
        <v>1358032</v>
      </c>
      <c r="K34" s="8">
        <v>-165528</v>
      </c>
      <c r="L34" s="3">
        <f t="shared" si="3"/>
        <v>17604235</v>
      </c>
      <c r="M34" s="8">
        <v>4759957</v>
      </c>
      <c r="N34" s="3">
        <f t="shared" si="11"/>
        <v>22364192</v>
      </c>
      <c r="P34" s="124">
        <f t="shared" si="12"/>
        <v>3.6524495153139942E-2</v>
      </c>
      <c r="Q34" s="124">
        <f t="shared" si="13"/>
        <v>2.9411764705882353E-2</v>
      </c>
      <c r="R34" s="124">
        <f t="shared" si="14"/>
        <v>2.6576033477494213E-2</v>
      </c>
      <c r="S34" s="124">
        <f t="shared" si="15"/>
        <v>3.7695206187641647E-2</v>
      </c>
      <c r="T34" s="124">
        <f t="shared" si="16"/>
        <v>3.4247273221291064E-2</v>
      </c>
      <c r="U34" s="122">
        <f t="shared" si="4"/>
        <v>-689223.65623957152</v>
      </c>
      <c r="V34" s="122">
        <f t="shared" si="5"/>
        <v>-357992.93446900544</v>
      </c>
      <c r="W34" s="122">
        <f t="shared" si="6"/>
        <v>42176.768471998395</v>
      </c>
      <c r="X34" s="140">
        <f t="shared" si="7"/>
        <v>-165528</v>
      </c>
      <c r="Y34" s="122">
        <f t="shared" si="8"/>
        <v>-1170568.0497690327</v>
      </c>
      <c r="AA34" s="124">
        <f t="shared" si="20"/>
        <v>-3.0818178284266719E-2</v>
      </c>
      <c r="AB34" s="124">
        <f t="shared" si="17"/>
        <v>-1.6007416430202596E-2</v>
      </c>
      <c r="AC34" s="124">
        <f t="shared" si="21"/>
        <v>1.885906205419735E-3</v>
      </c>
      <c r="AD34" s="124">
        <f t="shared" si="18"/>
        <v>-7.4014746430365111E-3</v>
      </c>
      <c r="AE34" s="124">
        <f t="shared" si="19"/>
        <v>-5.2341173326048748E-2</v>
      </c>
    </row>
    <row r="35" spans="1:31">
      <c r="A35" t="s">
        <v>23</v>
      </c>
      <c r="B35" s="9">
        <v>1</v>
      </c>
      <c r="C35" s="6">
        <f>SAI!M28</f>
        <v>2.6719017036180702E-2</v>
      </c>
      <c r="D35" s="7">
        <f>DEAB!P28</f>
        <v>3685.29</v>
      </c>
      <c r="E35" s="7">
        <f>Weighted!K28</f>
        <v>355.22795332428763</v>
      </c>
      <c r="F35" s="142"/>
      <c r="G35" s="3">
        <f t="shared" si="0"/>
        <v>2850000</v>
      </c>
      <c r="H35" s="3">
        <f t="shared" si="1"/>
        <v>961477.14829270355</v>
      </c>
      <c r="I35" s="3">
        <f t="shared" si="10"/>
        <v>9710664</v>
      </c>
      <c r="J35" s="3">
        <f t="shared" si="2"/>
        <v>936018</v>
      </c>
      <c r="K35" s="8">
        <v>439698</v>
      </c>
      <c r="L35" s="3">
        <f t="shared" si="3"/>
        <v>14897857</v>
      </c>
      <c r="M35" s="8">
        <v>5983997</v>
      </c>
      <c r="N35" s="3">
        <f t="shared" si="11"/>
        <v>20881854</v>
      </c>
      <c r="P35" s="124">
        <f t="shared" si="12"/>
        <v>2.8136919759681588E-2</v>
      </c>
      <c r="Q35" s="124">
        <f t="shared" si="13"/>
        <v>2.9411764705882353E-2</v>
      </c>
      <c r="R35" s="124">
        <f t="shared" si="14"/>
        <v>2.6719017036180702E-2</v>
      </c>
      <c r="S35" s="124">
        <f t="shared" si="15"/>
        <v>2.5981266645663696E-2</v>
      </c>
      <c r="T35" s="124">
        <f t="shared" si="16"/>
        <v>2.8982286312965237E-2</v>
      </c>
      <c r="U35" s="122">
        <f t="shared" si="4"/>
        <v>123532.61102347448</v>
      </c>
      <c r="V35" s="122">
        <f t="shared" si="5"/>
        <v>-51022.82462239475</v>
      </c>
      <c r="W35" s="122">
        <f t="shared" si="6"/>
        <v>-77660.909794335836</v>
      </c>
      <c r="X35" s="140">
        <f t="shared" si="7"/>
        <v>439698</v>
      </c>
      <c r="Y35" s="122">
        <f t="shared" si="8"/>
        <v>434547.18362051435</v>
      </c>
      <c r="AA35" s="124">
        <f t="shared" si="20"/>
        <v>5.9157875073484606E-3</v>
      </c>
      <c r="AB35" s="124">
        <f t="shared" si="17"/>
        <v>-2.4434049113835751E-3</v>
      </c>
      <c r="AC35" s="124">
        <f t="shared" si="21"/>
        <v>-3.7190620044722004E-3</v>
      </c>
      <c r="AD35" s="124">
        <f t="shared" si="18"/>
        <v>2.1056463664576908E-2</v>
      </c>
      <c r="AE35" s="124">
        <f t="shared" si="19"/>
        <v>2.0809798958488761E-2</v>
      </c>
    </row>
    <row r="36" spans="1:31">
      <c r="A36" t="s">
        <v>24</v>
      </c>
      <c r="B36" s="9">
        <v>1</v>
      </c>
      <c r="C36" s="6">
        <f>SAI!M29</f>
        <v>3.225288041926333E-2</v>
      </c>
      <c r="D36" s="7">
        <f>DEAB!P29</f>
        <v>3428.52</v>
      </c>
      <c r="E36" s="7">
        <f>Weighted!K29</f>
        <v>275.66140682414698</v>
      </c>
      <c r="F36" s="142"/>
      <c r="G36" s="3">
        <f t="shared" si="0"/>
        <v>2850000</v>
      </c>
      <c r="H36" s="3">
        <f t="shared" si="1"/>
        <v>1160611.8386670861</v>
      </c>
      <c r="I36" s="3">
        <f t="shared" si="10"/>
        <v>9034080</v>
      </c>
      <c r="J36" s="3">
        <f t="shared" si="2"/>
        <v>726362</v>
      </c>
      <c r="K36" s="8">
        <v>6288</v>
      </c>
      <c r="L36" s="3">
        <f t="shared" si="3"/>
        <v>13777342</v>
      </c>
      <c r="M36" s="8">
        <v>3193276</v>
      </c>
      <c r="N36" s="3">
        <f t="shared" si="11"/>
        <v>16970618</v>
      </c>
      <c r="P36" s="124">
        <f t="shared" si="12"/>
        <v>2.6176498750501945E-2</v>
      </c>
      <c r="Q36" s="124">
        <f t="shared" si="13"/>
        <v>2.9411764705882353E-2</v>
      </c>
      <c r="R36" s="124">
        <f t="shared" si="14"/>
        <v>3.225288041926333E-2</v>
      </c>
      <c r="S36" s="124">
        <f t="shared" si="15"/>
        <v>2.0161796892022989E-2</v>
      </c>
      <c r="T36" s="124">
        <f t="shared" si="16"/>
        <v>2.6802436785078626E-2</v>
      </c>
      <c r="U36" s="122">
        <f t="shared" si="4"/>
        <v>313497.31704864558</v>
      </c>
      <c r="V36" s="122">
        <f t="shared" si="5"/>
        <v>218657.09232721245</v>
      </c>
      <c r="W36" s="122">
        <f t="shared" si="6"/>
        <v>-216689.54161764099</v>
      </c>
      <c r="X36" s="140">
        <f t="shared" si="7"/>
        <v>6288</v>
      </c>
      <c r="Y36" s="122">
        <f t="shared" si="8"/>
        <v>321753.16665082239</v>
      </c>
      <c r="AA36" s="124">
        <f t="shared" si="20"/>
        <v>1.8472946421199603E-2</v>
      </c>
      <c r="AB36" s="124">
        <f t="shared" si="17"/>
        <v>1.2884450780001791E-2</v>
      </c>
      <c r="AC36" s="124">
        <f t="shared" si="21"/>
        <v>-1.2768512120044243E-2</v>
      </c>
      <c r="AD36" s="124">
        <f t="shared" si="18"/>
        <v>3.705227470207626E-4</v>
      </c>
      <c r="AE36" s="124">
        <f t="shared" si="19"/>
        <v>1.8959425440536248E-2</v>
      </c>
    </row>
    <row r="37" spans="1:31">
      <c r="A37" t="s">
        <v>25</v>
      </c>
      <c r="B37" s="9">
        <v>2</v>
      </c>
      <c r="C37" s="6">
        <f>SAI!M30</f>
        <v>6.8897730379842023E-2</v>
      </c>
      <c r="D37" s="7">
        <f>DEAB!P30</f>
        <v>12724.26</v>
      </c>
      <c r="E37" s="7">
        <f>Weighted!K30</f>
        <v>1194.0243979880538</v>
      </c>
      <c r="F37" s="142"/>
      <c r="G37" s="3">
        <f t="shared" si="0"/>
        <v>5700000</v>
      </c>
      <c r="H37" s="3">
        <f t="shared" si="1"/>
        <v>2479267.6032860205</v>
      </c>
      <c r="I37" s="3">
        <f t="shared" si="10"/>
        <v>33528164</v>
      </c>
      <c r="J37" s="3">
        <f t="shared" si="2"/>
        <v>3146230</v>
      </c>
      <c r="K37" s="8">
        <v>2679570</v>
      </c>
      <c r="L37" s="3">
        <f t="shared" si="3"/>
        <v>47533232</v>
      </c>
      <c r="M37" s="8">
        <v>10569112</v>
      </c>
      <c r="N37" s="3">
        <f t="shared" si="11"/>
        <v>58102344</v>
      </c>
      <c r="P37" s="124">
        <f t="shared" si="12"/>
        <v>9.7148790253420866E-2</v>
      </c>
      <c r="Q37" s="124">
        <f t="shared" si="13"/>
        <v>5.8823529411764705E-2</v>
      </c>
      <c r="R37" s="124">
        <f t="shared" si="14"/>
        <v>6.8897730379842023E-2</v>
      </c>
      <c r="S37" s="124">
        <f t="shared" si="15"/>
        <v>8.733062885391786E-2</v>
      </c>
      <c r="T37" s="124">
        <f t="shared" si="16"/>
        <v>9.2471134553419404E-2</v>
      </c>
      <c r="U37" s="122">
        <f t="shared" si="4"/>
        <v>-3713717.7640995551</v>
      </c>
      <c r="V37" s="122">
        <f t="shared" si="5"/>
        <v>-1016607.3225311255</v>
      </c>
      <c r="W37" s="122">
        <f t="shared" si="6"/>
        <v>-353715.46012380999</v>
      </c>
      <c r="X37" s="140">
        <f t="shared" si="7"/>
        <v>2679570</v>
      </c>
      <c r="Y37" s="122">
        <f t="shared" si="8"/>
        <v>-2404470.2063839808</v>
      </c>
      <c r="AA37" s="124">
        <f t="shared" si="20"/>
        <v>-6.3916832066182303E-2</v>
      </c>
      <c r="AB37" s="124">
        <f t="shared" si="17"/>
        <v>-1.7496838381100863E-2</v>
      </c>
      <c r="AC37" s="124">
        <f t="shared" si="21"/>
        <v>-6.0878001776281171E-3</v>
      </c>
      <c r="AD37" s="124">
        <f t="shared" si="18"/>
        <v>4.6118104976969602E-2</v>
      </c>
      <c r="AE37" s="124">
        <f t="shared" si="19"/>
        <v>-4.1383359789821578E-2</v>
      </c>
    </row>
    <row r="38" spans="1:31">
      <c r="A38" t="s">
        <v>26</v>
      </c>
      <c r="B38" s="9">
        <v>1</v>
      </c>
      <c r="C38" s="6">
        <f>SAI!M31</f>
        <v>3.8346335821672295E-2</v>
      </c>
      <c r="D38" s="7">
        <f>DEAB!P31</f>
        <v>4801.29</v>
      </c>
      <c r="E38" s="7">
        <f>Weighted!K31</f>
        <v>351.32121995417623</v>
      </c>
      <c r="F38" s="142"/>
      <c r="G38" s="3">
        <f t="shared" si="0"/>
        <v>2850000</v>
      </c>
      <c r="H38" s="3">
        <f t="shared" si="1"/>
        <v>1379883.3079589221</v>
      </c>
      <c r="I38" s="3">
        <f t="shared" si="10"/>
        <v>12651301</v>
      </c>
      <c r="J38" s="3">
        <f t="shared" si="2"/>
        <v>925724</v>
      </c>
      <c r="K38" s="8">
        <v>-440707</v>
      </c>
      <c r="L38" s="3">
        <f t="shared" si="3"/>
        <v>17366201</v>
      </c>
      <c r="M38" s="8">
        <v>5194892</v>
      </c>
      <c r="N38" s="3">
        <f t="shared" si="11"/>
        <v>22561093</v>
      </c>
      <c r="P38" s="124">
        <f t="shared" si="12"/>
        <v>3.6657497478295963E-2</v>
      </c>
      <c r="Q38" s="124">
        <f t="shared" si="13"/>
        <v>2.9411764705882353E-2</v>
      </c>
      <c r="R38" s="124">
        <f t="shared" si="14"/>
        <v>3.8346335821672295E-2</v>
      </c>
      <c r="S38" s="124">
        <f t="shared" si="15"/>
        <v>2.5695533722952316E-2</v>
      </c>
      <c r="T38" s="124">
        <f t="shared" si="16"/>
        <v>3.3784201952703881E-2</v>
      </c>
      <c r="U38" s="122">
        <f t="shared" si="4"/>
        <v>-702111.3969373107</v>
      </c>
      <c r="V38" s="122">
        <f t="shared" si="5"/>
        <v>60772.465947158635</v>
      </c>
      <c r="W38" s="122">
        <f t="shared" si="6"/>
        <v>-394922.79110909766</v>
      </c>
      <c r="X38" s="140">
        <f t="shared" si="7"/>
        <v>-440707</v>
      </c>
      <c r="Y38" s="122">
        <f t="shared" si="8"/>
        <v>-1476968.6795325875</v>
      </c>
      <c r="AA38" s="124">
        <f t="shared" si="20"/>
        <v>-3.1120451342375597E-2</v>
      </c>
      <c r="AB38" s="124">
        <f t="shared" si="17"/>
        <v>2.6936844747352724E-3</v>
      </c>
      <c r="AC38" s="124">
        <f t="shared" si="21"/>
        <v>-1.7504594795522434E-2</v>
      </c>
      <c r="AD38" s="124">
        <f t="shared" si="18"/>
        <v>-1.9533938360167213E-2</v>
      </c>
      <c r="AE38" s="124">
        <f t="shared" si="19"/>
        <v>-6.5465298136601249E-2</v>
      </c>
    </row>
    <row r="39" spans="1:31">
      <c r="A39" t="s">
        <v>27</v>
      </c>
      <c r="B39" s="9">
        <v>1</v>
      </c>
      <c r="C39" s="6">
        <f>SAI!M32</f>
        <v>2.4094957047199647E-2</v>
      </c>
      <c r="D39" s="7">
        <f>DEAB!P32</f>
        <v>2787.7</v>
      </c>
      <c r="E39" s="7">
        <f>Weighted!K32</f>
        <v>263.37165710186514</v>
      </c>
      <c r="F39" s="142"/>
      <c r="G39" s="3">
        <f t="shared" si="0"/>
        <v>2850000</v>
      </c>
      <c r="H39" s="3">
        <f t="shared" si="1"/>
        <v>867051.00560421753</v>
      </c>
      <c r="I39" s="3">
        <f t="shared" si="10"/>
        <v>7345532</v>
      </c>
      <c r="J39" s="3">
        <f t="shared" si="2"/>
        <v>693979</v>
      </c>
      <c r="K39" s="8">
        <v>524487</v>
      </c>
      <c r="L39" s="3">
        <f t="shared" si="3"/>
        <v>12281049</v>
      </c>
      <c r="M39" s="8">
        <v>4776998</v>
      </c>
      <c r="N39" s="3">
        <f t="shared" si="11"/>
        <v>17058047</v>
      </c>
      <c r="P39" s="124">
        <f t="shared" si="12"/>
        <v>2.1283883828765303E-2</v>
      </c>
      <c r="Q39" s="124">
        <f t="shared" si="13"/>
        <v>2.9411764705882353E-2</v>
      </c>
      <c r="R39" s="124">
        <f t="shared" si="14"/>
        <v>2.4094957047199647E-2</v>
      </c>
      <c r="S39" s="124">
        <f t="shared" si="15"/>
        <v>1.9262934522082959E-2</v>
      </c>
      <c r="T39" s="124">
        <f t="shared" si="16"/>
        <v>2.3891548854412779E-2</v>
      </c>
      <c r="U39" s="122">
        <f t="shared" si="4"/>
        <v>787591.57617179118</v>
      </c>
      <c r="V39" s="122">
        <f t="shared" si="5"/>
        <v>101155.73698345246</v>
      </c>
      <c r="W39" s="122">
        <f t="shared" si="6"/>
        <v>-72808.063388137612</v>
      </c>
      <c r="X39" s="140">
        <f t="shared" si="7"/>
        <v>524487</v>
      </c>
      <c r="Y39" s="122">
        <f t="shared" si="8"/>
        <v>1340425.9350251723</v>
      </c>
      <c r="AA39" s="124">
        <f t="shared" si="20"/>
        <v>4.617126310953365E-2</v>
      </c>
      <c r="AB39" s="124">
        <f t="shared" si="17"/>
        <v>5.9300890062884961E-3</v>
      </c>
      <c r="AC39" s="124">
        <f t="shared" si="21"/>
        <v>-4.2682531820986075E-3</v>
      </c>
      <c r="AD39" s="124">
        <f t="shared" si="18"/>
        <v>3.0747189288433781E-2</v>
      </c>
      <c r="AE39" s="124">
        <f t="shared" si="19"/>
        <v>7.8580269770928191E-2</v>
      </c>
    </row>
    <row r="40" spans="1:31">
      <c r="A40" t="s">
        <v>28</v>
      </c>
      <c r="B40" s="9">
        <v>1</v>
      </c>
      <c r="C40" s="6">
        <f>SAI!M33</f>
        <v>2.6067338805254688E-2</v>
      </c>
      <c r="D40" s="7">
        <f>DEAB!P33</f>
        <v>2439.1</v>
      </c>
      <c r="E40" s="7">
        <f>Weighted!K33</f>
        <v>181.50744157441571</v>
      </c>
      <c r="F40" s="142"/>
      <c r="G40" s="3">
        <f t="shared" si="0"/>
        <v>2850000</v>
      </c>
      <c r="H40" s="3">
        <f t="shared" si="1"/>
        <v>938026.6700723886</v>
      </c>
      <c r="I40" s="3">
        <f t="shared" si="10"/>
        <v>6426978</v>
      </c>
      <c r="J40" s="3">
        <f t="shared" si="2"/>
        <v>478268</v>
      </c>
      <c r="K40" s="8">
        <v>-269310</v>
      </c>
      <c r="L40" s="3">
        <f t="shared" si="3"/>
        <v>10423963</v>
      </c>
      <c r="M40" s="8">
        <v>3224315</v>
      </c>
      <c r="N40" s="3">
        <f t="shared" si="11"/>
        <v>13648278</v>
      </c>
      <c r="P40" s="124">
        <f t="shared" si="12"/>
        <v>1.8622347996309917E-2</v>
      </c>
      <c r="Q40" s="124">
        <f t="shared" si="13"/>
        <v>2.9411764705882353E-2</v>
      </c>
      <c r="R40" s="124">
        <f t="shared" si="14"/>
        <v>2.6067338805254688E-2</v>
      </c>
      <c r="S40" s="124">
        <f t="shared" si="15"/>
        <v>1.3275394742503119E-2</v>
      </c>
      <c r="T40" s="124">
        <f t="shared" si="16"/>
        <v>2.02787743352454E-2</v>
      </c>
      <c r="U40" s="122">
        <f t="shared" si="4"/>
        <v>1045494.3550025527</v>
      </c>
      <c r="V40" s="122">
        <f t="shared" si="5"/>
        <v>267906.08690601203</v>
      </c>
      <c r="W40" s="122">
        <f t="shared" si="6"/>
        <v>-192632.85960110719</v>
      </c>
      <c r="X40" s="140">
        <f t="shared" si="7"/>
        <v>-269310</v>
      </c>
      <c r="Y40" s="122">
        <f t="shared" si="8"/>
        <v>851457.45141869597</v>
      </c>
      <c r="AA40" s="124">
        <f t="shared" si="20"/>
        <v>7.660265676025596E-2</v>
      </c>
      <c r="AB40" s="124">
        <f t="shared" si="17"/>
        <v>1.9629295864724623E-2</v>
      </c>
      <c r="AC40" s="124">
        <f t="shared" si="21"/>
        <v>-1.4114077951893067E-2</v>
      </c>
      <c r="AD40" s="124">
        <f t="shared" si="18"/>
        <v>-1.9732159617498999E-2</v>
      </c>
      <c r="AE40" s="124">
        <f t="shared" si="19"/>
        <v>6.2385705465458421E-2</v>
      </c>
    </row>
    <row r="41" spans="1:31">
      <c r="A41" t="s">
        <v>29</v>
      </c>
      <c r="B41" s="9">
        <v>1</v>
      </c>
      <c r="C41" s="6">
        <f>SAI!M34</f>
        <v>2.790298248963792E-2</v>
      </c>
      <c r="D41" s="7">
        <f>DEAB!P34</f>
        <v>2418.27</v>
      </c>
      <c r="E41" s="7">
        <f>Weighted!K34</f>
        <v>201.6225111662531</v>
      </c>
      <c r="F41" s="142"/>
      <c r="G41" s="3">
        <f t="shared" si="0"/>
        <v>2850000</v>
      </c>
      <c r="H41" s="3">
        <f t="shared" si="1"/>
        <v>1004081.8491439981</v>
      </c>
      <c r="I41" s="3">
        <f t="shared" si="10"/>
        <v>6372092</v>
      </c>
      <c r="J41" s="3">
        <f t="shared" si="2"/>
        <v>531271</v>
      </c>
      <c r="K41" s="8">
        <v>-501893</v>
      </c>
      <c r="L41" s="3">
        <f t="shared" si="3"/>
        <v>10255552</v>
      </c>
      <c r="M41" s="8">
        <v>2523738</v>
      </c>
      <c r="N41" s="3">
        <f t="shared" si="11"/>
        <v>12779290</v>
      </c>
      <c r="P41" s="124">
        <f t="shared" si="12"/>
        <v>1.8463314280600066E-2</v>
      </c>
      <c r="Q41" s="124">
        <f t="shared" si="13"/>
        <v>2.9411764705882353E-2</v>
      </c>
      <c r="R41" s="124">
        <f t="shared" si="14"/>
        <v>2.790298248963792E-2</v>
      </c>
      <c r="S41" s="124">
        <f t="shared" si="15"/>
        <v>1.4746611189216871E-2</v>
      </c>
      <c r="T41" s="124">
        <f t="shared" si="16"/>
        <v>1.9951147628917587E-2</v>
      </c>
      <c r="U41" s="122">
        <f t="shared" si="4"/>
        <v>1060904.8968357274</v>
      </c>
      <c r="V41" s="122">
        <f t="shared" si="5"/>
        <v>339684.11938558158</v>
      </c>
      <c r="W41" s="122">
        <f t="shared" si="6"/>
        <v>-133900.34260488278</v>
      </c>
      <c r="X41" s="140">
        <f t="shared" si="7"/>
        <v>-501893</v>
      </c>
      <c r="Y41" s="122">
        <f t="shared" si="8"/>
        <v>764795.98631966114</v>
      </c>
      <c r="AA41" s="124">
        <f t="shared" si="20"/>
        <v>8.301751480995638E-2</v>
      </c>
      <c r="AB41" s="124">
        <f t="shared" si="17"/>
        <v>2.658082877730935E-2</v>
      </c>
      <c r="AC41" s="124">
        <f t="shared" si="21"/>
        <v>-1.0477917208615094E-2</v>
      </c>
      <c r="AD41" s="124">
        <f t="shared" si="18"/>
        <v>-3.927393462391103E-2</v>
      </c>
      <c r="AE41" s="124">
        <f t="shared" si="19"/>
        <v>5.9846516224270764E-2</v>
      </c>
    </row>
    <row r="42" spans="1:31">
      <c r="A42" t="s">
        <v>30</v>
      </c>
      <c r="B42" s="9">
        <v>1</v>
      </c>
      <c r="C42" s="6">
        <f>SAI!M35</f>
        <v>3.1255985283852997E-2</v>
      </c>
      <c r="D42" s="7">
        <f>DEAB!P35</f>
        <v>3901.2</v>
      </c>
      <c r="E42" s="7">
        <f>Weighted!K35</f>
        <v>383.71967187900538</v>
      </c>
      <c r="F42" s="142"/>
      <c r="G42" s="3">
        <f t="shared" si="0"/>
        <v>2850000</v>
      </c>
      <c r="H42" s="3">
        <f t="shared" si="1"/>
        <v>1124738.8164431292</v>
      </c>
      <c r="I42" s="3">
        <f t="shared" si="10"/>
        <v>10279582</v>
      </c>
      <c r="J42" s="3">
        <f t="shared" si="2"/>
        <v>1011093</v>
      </c>
      <c r="K42" s="8">
        <v>264816</v>
      </c>
      <c r="L42" s="3">
        <f t="shared" si="3"/>
        <v>15530230</v>
      </c>
      <c r="M42" s="8">
        <v>4161333</v>
      </c>
      <c r="N42" s="3">
        <f t="shared" si="11"/>
        <v>19691563</v>
      </c>
      <c r="P42" s="124">
        <f t="shared" si="12"/>
        <v>2.9785375531175537E-2</v>
      </c>
      <c r="Q42" s="124">
        <f t="shared" si="13"/>
        <v>2.9411764705882353E-2</v>
      </c>
      <c r="R42" s="124">
        <f t="shared" si="14"/>
        <v>3.1255985283852997E-2</v>
      </c>
      <c r="S42" s="124">
        <f t="shared" si="15"/>
        <v>2.8065140666700902E-2</v>
      </c>
      <c r="T42" s="124">
        <f t="shared" si="16"/>
        <v>3.0212504547882432E-2</v>
      </c>
      <c r="U42" s="122">
        <f t="shared" si="4"/>
        <v>-36202.87083926145</v>
      </c>
      <c r="V42" s="122">
        <f t="shared" si="5"/>
        <v>52919.53103102278</v>
      </c>
      <c r="W42" s="122">
        <f t="shared" si="6"/>
        <v>-61974.29263902246</v>
      </c>
      <c r="X42" s="140">
        <f t="shared" si="7"/>
        <v>264816</v>
      </c>
      <c r="Y42" s="122">
        <f t="shared" si="8"/>
        <v>219558.58590242639</v>
      </c>
      <c r="AA42" s="124">
        <f t="shared" si="20"/>
        <v>-1.838496560139053E-3</v>
      </c>
      <c r="AB42" s="124">
        <f t="shared" si="17"/>
        <v>2.6874215637947472E-3</v>
      </c>
      <c r="AC42" s="124">
        <f t="shared" si="21"/>
        <v>-3.1472510658002344E-3</v>
      </c>
      <c r="AD42" s="124">
        <f t="shared" si="18"/>
        <v>1.3448196062445628E-2</v>
      </c>
      <c r="AE42" s="124">
        <f t="shared" si="19"/>
        <v>1.1149881088790482E-2</v>
      </c>
    </row>
    <row r="43" spans="1:31">
      <c r="E43" s="21"/>
      <c r="G43" s="3"/>
      <c r="H43" s="3"/>
      <c r="I43" s="3"/>
      <c r="J43" s="3"/>
      <c r="AB43" s="121"/>
      <c r="AC43" s="121"/>
      <c r="AD43" s="121"/>
      <c r="AE43" s="121"/>
    </row>
    <row r="44" spans="1:31">
      <c r="A44" t="s">
        <v>35</v>
      </c>
      <c r="B44">
        <f>SUM(B13:B42)</f>
        <v>34</v>
      </c>
      <c r="C44" s="2">
        <f t="shared" ref="C44:E44" si="22">SUM(C13:C42)</f>
        <v>1.0000000000000002</v>
      </c>
      <c r="D44" s="1">
        <f>SUM(D13:D42)</f>
        <v>130977.02999999998</v>
      </c>
      <c r="E44" s="1">
        <f t="shared" si="22"/>
        <v>13672.460128108576</v>
      </c>
      <c r="G44" s="3">
        <f t="shared" ref="G44:N44" si="23">SUM(G13:G42)</f>
        <v>96900000</v>
      </c>
      <c r="H44" s="3">
        <f t="shared" si="23"/>
        <v>35984750</v>
      </c>
      <c r="I44" s="3">
        <f>SUM(I13:I42)</f>
        <v>345121786</v>
      </c>
      <c r="J44" s="3">
        <f t="shared" si="23"/>
        <v>36026650</v>
      </c>
      <c r="K44" s="3">
        <f t="shared" si="23"/>
        <v>0</v>
      </c>
      <c r="L44" s="3">
        <f>SUM(L13:L42)</f>
        <v>514033187</v>
      </c>
      <c r="M44" s="3">
        <f t="shared" si="23"/>
        <v>167721917</v>
      </c>
      <c r="N44" s="3">
        <f t="shared" si="23"/>
        <v>681755104</v>
      </c>
      <c r="P44" s="2">
        <f t="shared" ref="P44:T44" si="24">SUM(P13:P42)</f>
        <v>1</v>
      </c>
      <c r="Q44" s="2">
        <f t="shared" si="24"/>
        <v>1</v>
      </c>
      <c r="R44" s="2">
        <f t="shared" si="24"/>
        <v>1.0000000000000002</v>
      </c>
      <c r="S44" s="2">
        <f t="shared" si="24"/>
        <v>0.99999999999999989</v>
      </c>
      <c r="T44" s="2">
        <f t="shared" si="24"/>
        <v>1</v>
      </c>
      <c r="U44" s="122">
        <f>SUMIF($U$13:$U$42,"&gt;0")</f>
        <v>16667073.921282224</v>
      </c>
      <c r="V44" s="122">
        <f>SUMIF($V$13:$V$42,"&gt;0")</f>
        <v>4139790.3486330854</v>
      </c>
      <c r="W44" s="122">
        <f>SUMIF($W$13:$W$42,"&gt;0")</f>
        <v>2932656.2812339673</v>
      </c>
      <c r="X44" s="122">
        <f>SUMIF($X$13:$X$42,"&gt;0")</f>
        <v>9124363</v>
      </c>
      <c r="Y44" s="122">
        <f>SUMIF($Y$13:$Y$42,"&gt;0")</f>
        <v>18742011.042344268</v>
      </c>
      <c r="AA44" s="124">
        <f>U44/$N44</f>
        <v>2.4447303472307006E-2</v>
      </c>
      <c r="AB44" s="124">
        <f t="shared" ref="AB44" si="25">V44/$N44</f>
        <v>6.0722542806706812E-3</v>
      </c>
      <c r="AC44" s="124">
        <f t="shared" ref="AC44" si="26">W44/$N44</f>
        <v>4.3016271737863912E-3</v>
      </c>
      <c r="AD44" s="124">
        <f t="shared" ref="AD44" si="27">X44/$N44</f>
        <v>1.3383637242266983E-2</v>
      </c>
      <c r="AE44" s="124">
        <f t="shared" ref="AE44" si="28">Y44/$N44</f>
        <v>2.7490826152061002E-2</v>
      </c>
    </row>
    <row r="45" spans="1:31">
      <c r="U45" s="122">
        <f>SUMIF($U$13:$U$42,"&lt;0")</f>
        <v>-16667073.921282239</v>
      </c>
      <c r="V45" s="122">
        <f>SUMIF($V$13:$V$42,"&lt;0")</f>
        <v>-4139790.3486330891</v>
      </c>
      <c r="W45" s="122">
        <f>SUMIF($W$13:$W$42,"&lt;0")</f>
        <v>-2932656.2812339719</v>
      </c>
      <c r="X45" s="122">
        <f>SUMIF($X$13:$X$42,"&lt;0")</f>
        <v>-9124363</v>
      </c>
      <c r="Y45" s="122">
        <f>SUMIF($Y$13:$Y$42,"&lt;0")</f>
        <v>-18742011.042344328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C1" sqref="C1"/>
    </sheetView>
  </sheetViews>
  <sheetFormatPr defaultRowHeight="15"/>
  <cols>
    <col min="1" max="1" width="22.140625" customWidth="1"/>
    <col min="2" max="2" width="10.140625" bestFit="1" customWidth="1"/>
    <col min="3" max="3" width="10.140625" customWidth="1"/>
    <col min="10" max="10" width="11.42578125" bestFit="1" customWidth="1"/>
    <col min="12" max="12" width="18.28515625" customWidth="1"/>
    <col min="13" max="13" width="13.28515625" bestFit="1" customWidth="1"/>
  </cols>
  <sheetData>
    <row r="1" spans="1:13">
      <c r="A1" s="76" t="s">
        <v>92</v>
      </c>
    </row>
    <row r="2" spans="1:13">
      <c r="A2" s="76" t="s">
        <v>61</v>
      </c>
    </row>
    <row r="3" spans="1:13" ht="15.75" thickBot="1">
      <c r="A3" s="104"/>
      <c r="B3" s="114"/>
      <c r="C3" s="129">
        <v>0.1</v>
      </c>
      <c r="E3" s="129">
        <v>0.45</v>
      </c>
      <c r="G3" s="129"/>
      <c r="H3" s="121"/>
      <c r="I3" s="129">
        <v>0.45</v>
      </c>
    </row>
    <row r="4" spans="1:13" s="86" customFormat="1">
      <c r="A4" s="48"/>
      <c r="B4" s="101" t="s">
        <v>94</v>
      </c>
      <c r="C4" s="28" t="s">
        <v>109</v>
      </c>
      <c r="D4" s="28" t="s">
        <v>106</v>
      </c>
      <c r="E4" s="28" t="s">
        <v>109</v>
      </c>
      <c r="F4" s="28" t="s">
        <v>107</v>
      </c>
      <c r="G4" s="28" t="s">
        <v>107</v>
      </c>
      <c r="H4" s="28" t="s">
        <v>107</v>
      </c>
      <c r="I4" s="28" t="s">
        <v>109</v>
      </c>
      <c r="J4" s="131" t="s">
        <v>109</v>
      </c>
      <c r="L4" s="48"/>
      <c r="M4" s="131" t="s">
        <v>109</v>
      </c>
    </row>
    <row r="5" spans="1:13" s="86" customFormat="1" ht="15.75" thickBot="1">
      <c r="A5" s="51" t="s">
        <v>116</v>
      </c>
      <c r="B5" s="102" t="s">
        <v>95</v>
      </c>
      <c r="C5" s="103" t="s">
        <v>94</v>
      </c>
      <c r="D5" s="103" t="s">
        <v>95</v>
      </c>
      <c r="E5" s="103" t="s">
        <v>106</v>
      </c>
      <c r="F5" s="103" t="s">
        <v>95</v>
      </c>
      <c r="G5" s="27" t="s">
        <v>108</v>
      </c>
      <c r="H5" s="27" t="s">
        <v>110</v>
      </c>
      <c r="I5" s="27" t="s">
        <v>107</v>
      </c>
      <c r="J5" s="132" t="s">
        <v>115</v>
      </c>
      <c r="L5" s="51" t="s">
        <v>67</v>
      </c>
      <c r="M5" s="132" t="s">
        <v>115</v>
      </c>
    </row>
    <row r="6" spans="1:13">
      <c r="A6" s="53" t="s">
        <v>1</v>
      </c>
      <c r="B6" s="87">
        <v>732</v>
      </c>
      <c r="C6" s="95">
        <f>$B6/$B$39</f>
        <v>2.2744220730797911E-2</v>
      </c>
      <c r="D6" s="57">
        <v>7729</v>
      </c>
      <c r="E6" s="95">
        <f>$D6/$D$39</f>
        <v>1.7018905980948691E-2</v>
      </c>
      <c r="F6" s="57">
        <v>7566</v>
      </c>
      <c r="G6" s="57">
        <v>3697</v>
      </c>
      <c r="H6" s="57">
        <f>($F6/$G6)*100</f>
        <v>204.65242088179605</v>
      </c>
      <c r="I6" s="95">
        <f>$H6/$H$39</f>
        <v>3.4605715008704976E-2</v>
      </c>
      <c r="J6" s="133">
        <f>($C$3*$C6)+($E$3*$E6)+($I$3*$I6)</f>
        <v>2.5505501518423943E-2</v>
      </c>
      <c r="L6" s="53" t="s">
        <v>1</v>
      </c>
      <c r="M6" s="133">
        <f>J6</f>
        <v>2.5505501518423943E-2</v>
      </c>
    </row>
    <row r="7" spans="1:13">
      <c r="A7" s="41" t="s">
        <v>74</v>
      </c>
      <c r="B7" s="88">
        <v>1719</v>
      </c>
      <c r="C7" s="96">
        <f t="shared" ref="C7:C38" si="0">$B7/$B$39</f>
        <v>5.3411633109619688E-2</v>
      </c>
      <c r="D7" s="60">
        <v>27106</v>
      </c>
      <c r="E7" s="96">
        <f t="shared" ref="E7:E38" si="1">$D7/$D$39</f>
        <v>5.9686177451105604E-2</v>
      </c>
      <c r="F7" s="60">
        <v>28804</v>
      </c>
      <c r="G7" s="60">
        <v>20083</v>
      </c>
      <c r="H7" s="60">
        <f t="shared" ref="H7:H38" si="2">($F7/$G7)*100</f>
        <v>143.42478713339642</v>
      </c>
      <c r="I7" s="96">
        <f t="shared" ref="I7:I38" si="3">$H7/$H$39</f>
        <v>2.4252424121526641E-2</v>
      </c>
      <c r="J7" s="134">
        <f t="shared" ref="J7:J38" si="4">($C$3*$C7)+($E$3*$E7)+($I$3*$I7)</f>
        <v>4.3113534018646482E-2</v>
      </c>
      <c r="L7" s="41" t="s">
        <v>74</v>
      </c>
      <c r="M7" s="134">
        <f t="shared" ref="M7:M25" si="5">J7</f>
        <v>4.3113534018646482E-2</v>
      </c>
    </row>
    <row r="8" spans="1:13">
      <c r="A8" s="42" t="s">
        <v>3</v>
      </c>
      <c r="B8" s="89">
        <v>626</v>
      </c>
      <c r="C8" s="97">
        <f t="shared" si="0"/>
        <v>1.945065871240368E-2</v>
      </c>
      <c r="D8" s="62">
        <v>5786</v>
      </c>
      <c r="E8" s="97">
        <f t="shared" si="1"/>
        <v>1.2740508475322697E-2</v>
      </c>
      <c r="F8" s="62">
        <v>6370</v>
      </c>
      <c r="G8" s="62">
        <v>3202</v>
      </c>
      <c r="H8" s="62">
        <f t="shared" si="2"/>
        <v>198.93816364772016</v>
      </c>
      <c r="I8" s="97">
        <f t="shared" si="3"/>
        <v>3.3639462293604795E-2</v>
      </c>
      <c r="J8" s="134">
        <f t="shared" si="4"/>
        <v>2.2816052717257743E-2</v>
      </c>
      <c r="L8" s="42" t="s">
        <v>3</v>
      </c>
      <c r="M8" s="134">
        <f t="shared" si="5"/>
        <v>2.2816052717257743E-2</v>
      </c>
    </row>
    <row r="9" spans="1:13">
      <c r="A9" s="41" t="s">
        <v>4</v>
      </c>
      <c r="B9" s="88">
        <v>442</v>
      </c>
      <c r="C9" s="96">
        <f t="shared" si="0"/>
        <v>1.3733532189908028E-2</v>
      </c>
      <c r="D9" s="60">
        <v>7430</v>
      </c>
      <c r="E9" s="96">
        <f t="shared" si="1"/>
        <v>1.6360521598971247E-2</v>
      </c>
      <c r="F9" s="60">
        <v>7845</v>
      </c>
      <c r="G9" s="60">
        <v>3491</v>
      </c>
      <c r="H9" s="60">
        <f t="shared" si="2"/>
        <v>224.72071039816672</v>
      </c>
      <c r="I9" s="96">
        <f t="shared" si="3"/>
        <v>3.7999163787484996E-2</v>
      </c>
      <c r="J9" s="134">
        <f t="shared" si="4"/>
        <v>2.5835211642896115E-2</v>
      </c>
      <c r="L9" s="41" t="s">
        <v>4</v>
      </c>
      <c r="M9" s="134">
        <f t="shared" si="5"/>
        <v>2.5835211642896115E-2</v>
      </c>
    </row>
    <row r="10" spans="1:13">
      <c r="A10" s="42" t="s">
        <v>5</v>
      </c>
      <c r="B10" s="89">
        <v>428</v>
      </c>
      <c r="C10" s="97">
        <f t="shared" si="0"/>
        <v>1.3298533432761621E-2</v>
      </c>
      <c r="D10" s="62">
        <v>7936</v>
      </c>
      <c r="E10" s="97">
        <f t="shared" si="1"/>
        <v>1.7474710553086921E-2</v>
      </c>
      <c r="F10" s="62">
        <v>8350</v>
      </c>
      <c r="G10" s="62">
        <v>4302</v>
      </c>
      <c r="H10" s="62">
        <f t="shared" si="2"/>
        <v>194.09576940957695</v>
      </c>
      <c r="I10" s="97">
        <f t="shared" si="3"/>
        <v>3.2820637311017524E-2</v>
      </c>
      <c r="J10" s="134">
        <f t="shared" si="4"/>
        <v>2.3962759882123163E-2</v>
      </c>
      <c r="L10" s="42" t="s">
        <v>5</v>
      </c>
      <c r="M10" s="134">
        <f t="shared" si="5"/>
        <v>2.3962759882123163E-2</v>
      </c>
    </row>
    <row r="11" spans="1:13">
      <c r="A11" s="41" t="s">
        <v>6</v>
      </c>
      <c r="B11" s="88">
        <v>527</v>
      </c>
      <c r="C11" s="96">
        <f t="shared" si="0"/>
        <v>1.637459607258265E-2</v>
      </c>
      <c r="D11" s="60">
        <v>6325</v>
      </c>
      <c r="E11" s="96">
        <f t="shared" si="1"/>
        <v>1.3927361926445914E-2</v>
      </c>
      <c r="F11" s="60">
        <v>6741</v>
      </c>
      <c r="G11" s="60">
        <v>3735</v>
      </c>
      <c r="H11" s="60">
        <f t="shared" si="2"/>
        <v>180.48192771084337</v>
      </c>
      <c r="I11" s="96">
        <f t="shared" si="3"/>
        <v>3.0518603824337649E-2</v>
      </c>
      <c r="J11" s="134">
        <f t="shared" si="4"/>
        <v>2.163814419511087E-2</v>
      </c>
      <c r="L11" s="41" t="s">
        <v>6</v>
      </c>
      <c r="M11" s="134">
        <f t="shared" si="5"/>
        <v>2.163814419511087E-2</v>
      </c>
    </row>
    <row r="12" spans="1:13">
      <c r="A12" s="42" t="s">
        <v>7</v>
      </c>
      <c r="B12" s="89">
        <v>1853</v>
      </c>
      <c r="C12" s="97">
        <f t="shared" si="0"/>
        <v>5.7575192642306733E-2</v>
      </c>
      <c r="D12" s="62">
        <v>25858</v>
      </c>
      <c r="E12" s="97">
        <f t="shared" si="1"/>
        <v>5.6938138291547577E-2</v>
      </c>
      <c r="F12" s="62">
        <v>27657</v>
      </c>
      <c r="G12" s="62">
        <v>16462</v>
      </c>
      <c r="H12" s="62">
        <f t="shared" si="2"/>
        <v>168.00510266067306</v>
      </c>
      <c r="I12" s="97">
        <f t="shared" si="3"/>
        <v>2.8408834245071114E-2</v>
      </c>
      <c r="J12" s="134">
        <f t="shared" si="4"/>
        <v>4.416365690570908E-2</v>
      </c>
      <c r="L12" s="42" t="s">
        <v>7</v>
      </c>
      <c r="M12" s="134">
        <f t="shared" si="5"/>
        <v>4.416365690570908E-2</v>
      </c>
    </row>
    <row r="13" spans="1:13">
      <c r="A13" s="41" t="s">
        <v>8</v>
      </c>
      <c r="B13" s="88">
        <v>884</v>
      </c>
      <c r="C13" s="96">
        <f t="shared" si="0"/>
        <v>2.7467064379816056E-2</v>
      </c>
      <c r="D13" s="60">
        <v>9932</v>
      </c>
      <c r="E13" s="96">
        <f t="shared" si="1"/>
        <v>2.186981164481594E-2</v>
      </c>
      <c r="F13" s="60">
        <v>10287</v>
      </c>
      <c r="G13" s="60">
        <v>5184</v>
      </c>
      <c r="H13" s="60">
        <f t="shared" si="2"/>
        <v>198.4375</v>
      </c>
      <c r="I13" s="96">
        <f t="shared" si="3"/>
        <v>3.3554802540089197E-2</v>
      </c>
      <c r="J13" s="134">
        <f t="shared" si="4"/>
        <v>2.7687782821188917E-2</v>
      </c>
      <c r="L13" s="41" t="s">
        <v>8</v>
      </c>
      <c r="M13" s="134">
        <f t="shared" si="5"/>
        <v>2.7687782821188917E-2</v>
      </c>
    </row>
    <row r="14" spans="1:13">
      <c r="A14" s="42" t="s">
        <v>9</v>
      </c>
      <c r="B14" s="89">
        <v>1187</v>
      </c>
      <c r="C14" s="97">
        <f t="shared" si="0"/>
        <v>3.688168033805618E-2</v>
      </c>
      <c r="D14" s="62">
        <v>16002</v>
      </c>
      <c r="E14" s="97">
        <f t="shared" si="1"/>
        <v>3.5235675185294468E-2</v>
      </c>
      <c r="F14" s="62">
        <v>16777</v>
      </c>
      <c r="G14" s="62">
        <v>10010</v>
      </c>
      <c r="H14" s="62">
        <f t="shared" si="2"/>
        <v>167.60239760239762</v>
      </c>
      <c r="I14" s="97">
        <f t="shared" si="3"/>
        <v>2.8340738805890879E-2</v>
      </c>
      <c r="J14" s="134">
        <f t="shared" si="4"/>
        <v>3.2297554329839023E-2</v>
      </c>
      <c r="L14" s="42" t="s">
        <v>9</v>
      </c>
      <c r="M14" s="134">
        <f t="shared" si="5"/>
        <v>3.2297554329839023E-2</v>
      </c>
    </row>
    <row r="15" spans="1:13">
      <c r="A15" s="41" t="s">
        <v>10</v>
      </c>
      <c r="B15" s="88">
        <v>992</v>
      </c>
      <c r="C15" s="96">
        <f t="shared" si="0"/>
        <v>3.0822769077802636E-2</v>
      </c>
      <c r="D15" s="60">
        <v>18623</v>
      </c>
      <c r="E15" s="96">
        <f t="shared" si="1"/>
        <v>4.1006997811257273E-2</v>
      </c>
      <c r="F15" s="60">
        <v>19026</v>
      </c>
      <c r="G15" s="60">
        <v>11893</v>
      </c>
      <c r="H15" s="60">
        <f t="shared" si="2"/>
        <v>159.97645673925837</v>
      </c>
      <c r="I15" s="96">
        <f t="shared" si="3"/>
        <v>2.7051229817695428E-2</v>
      </c>
      <c r="J15" s="134">
        <f t="shared" si="4"/>
        <v>3.3708479340808978E-2</v>
      </c>
      <c r="L15" s="41" t="s">
        <v>10</v>
      </c>
      <c r="M15" s="134">
        <f t="shared" si="5"/>
        <v>3.3708479340808978E-2</v>
      </c>
    </row>
    <row r="16" spans="1:13">
      <c r="A16" s="42" t="s">
        <v>11</v>
      </c>
      <c r="B16" s="89">
        <v>1295</v>
      </c>
      <c r="C16" s="97">
        <f t="shared" si="0"/>
        <v>4.0237385036042753E-2</v>
      </c>
      <c r="D16" s="62">
        <v>23020</v>
      </c>
      <c r="E16" s="97">
        <f t="shared" si="1"/>
        <v>5.0688991548898804E-2</v>
      </c>
      <c r="F16" s="62">
        <v>24170</v>
      </c>
      <c r="G16" s="62">
        <v>15887</v>
      </c>
      <c r="H16" s="62">
        <f t="shared" si="2"/>
        <v>152.13696733178071</v>
      </c>
      <c r="I16" s="97">
        <f t="shared" si="3"/>
        <v>2.5725610823891163E-2</v>
      </c>
      <c r="J16" s="134">
        <f t="shared" si="4"/>
        <v>3.8410309571359762E-2</v>
      </c>
      <c r="L16" s="42" t="s">
        <v>11</v>
      </c>
      <c r="M16" s="134">
        <f t="shared" si="5"/>
        <v>3.8410309571359762E-2</v>
      </c>
    </row>
    <row r="17" spans="1:13">
      <c r="A17" s="43" t="s">
        <v>75</v>
      </c>
      <c r="B17" s="90">
        <v>387</v>
      </c>
      <c r="C17" s="98">
        <f t="shared" si="0"/>
        <v>1.2024608501118568E-2</v>
      </c>
      <c r="D17" s="63">
        <v>5447</v>
      </c>
      <c r="E17" s="98">
        <f t="shared" si="1"/>
        <v>1.1994045915154291E-2</v>
      </c>
      <c r="F17" s="63">
        <v>5803</v>
      </c>
      <c r="G17" s="63">
        <v>2666</v>
      </c>
      <c r="H17" s="63">
        <f t="shared" si="2"/>
        <v>217.6669167291823</v>
      </c>
      <c r="I17" s="98">
        <f t="shared" si="3"/>
        <v>3.6806402067944569E-2</v>
      </c>
      <c r="J17" s="135">
        <f t="shared" si="4"/>
        <v>2.3162662442506345E-2</v>
      </c>
      <c r="L17" s="43" t="s">
        <v>12</v>
      </c>
      <c r="M17" s="135">
        <f t="shared" si="5"/>
        <v>2.3162662442506345E-2</v>
      </c>
    </row>
    <row r="18" spans="1:13">
      <c r="A18" s="44" t="s">
        <v>13</v>
      </c>
      <c r="B18" s="91">
        <v>1405</v>
      </c>
      <c r="C18" s="99">
        <f t="shared" si="0"/>
        <v>4.3655232413621674E-2</v>
      </c>
      <c r="D18" s="64">
        <v>17890</v>
      </c>
      <c r="E18" s="99">
        <f t="shared" si="1"/>
        <v>3.9392965195907889E-2</v>
      </c>
      <c r="F18" s="64">
        <v>19263</v>
      </c>
      <c r="G18" s="64">
        <v>11543</v>
      </c>
      <c r="H18" s="64">
        <f t="shared" si="2"/>
        <v>166.88036039157933</v>
      </c>
      <c r="I18" s="99">
        <f t="shared" si="3"/>
        <v>2.8218645874687833E-2</v>
      </c>
      <c r="J18" s="135">
        <f t="shared" si="4"/>
        <v>3.479074822313024E-2</v>
      </c>
      <c r="L18" s="44" t="s">
        <v>13</v>
      </c>
      <c r="M18" s="135">
        <f t="shared" si="5"/>
        <v>3.479074822313024E-2</v>
      </c>
    </row>
    <row r="19" spans="1:13">
      <c r="A19" s="43" t="s">
        <v>14</v>
      </c>
      <c r="B19" s="90">
        <v>1058</v>
      </c>
      <c r="C19" s="98">
        <f t="shared" si="0"/>
        <v>3.287347750434999E-2</v>
      </c>
      <c r="D19" s="63">
        <v>20106</v>
      </c>
      <c r="E19" s="98">
        <f t="shared" si="1"/>
        <v>4.42724962676872E-2</v>
      </c>
      <c r="F19" s="63">
        <v>20881</v>
      </c>
      <c r="G19" s="63">
        <v>14954</v>
      </c>
      <c r="H19" s="63">
        <f t="shared" si="2"/>
        <v>139.6348802995854</v>
      </c>
      <c r="I19" s="98">
        <f t="shared" si="3"/>
        <v>2.3611569568058353E-2</v>
      </c>
      <c r="J19" s="135">
        <f t="shared" si="4"/>
        <v>3.3835177376520496E-2</v>
      </c>
      <c r="L19" s="43" t="s">
        <v>14</v>
      </c>
      <c r="M19" s="135">
        <f t="shared" si="5"/>
        <v>3.3835177376520496E-2</v>
      </c>
    </row>
    <row r="20" spans="1:13">
      <c r="A20" s="44" t="s">
        <v>15</v>
      </c>
      <c r="B20" s="91">
        <v>704</v>
      </c>
      <c r="C20" s="99">
        <f t="shared" si="0"/>
        <v>2.1874223216505097E-2</v>
      </c>
      <c r="D20" s="64">
        <v>10290</v>
      </c>
      <c r="E20" s="99">
        <f t="shared" si="1"/>
        <v>2.2658111339625052E-2</v>
      </c>
      <c r="F20" s="64">
        <v>10605</v>
      </c>
      <c r="G20" s="64">
        <v>4933</v>
      </c>
      <c r="H20" s="64">
        <f t="shared" si="2"/>
        <v>214.98074194202309</v>
      </c>
      <c r="I20" s="99">
        <f t="shared" si="3"/>
        <v>3.635218315986876E-2</v>
      </c>
      <c r="J20" s="135">
        <f t="shared" si="4"/>
        <v>2.8742054846422727E-2</v>
      </c>
      <c r="L20" s="44" t="s">
        <v>15</v>
      </c>
      <c r="M20" s="135">
        <f t="shared" si="5"/>
        <v>2.8742054846422727E-2</v>
      </c>
    </row>
    <row r="21" spans="1:13">
      <c r="A21" s="43" t="s">
        <v>16</v>
      </c>
      <c r="B21" s="90">
        <v>675</v>
      </c>
      <c r="C21" s="98">
        <f t="shared" si="0"/>
        <v>2.0973154362416108E-2</v>
      </c>
      <c r="D21" s="63">
        <v>10128</v>
      </c>
      <c r="E21" s="98">
        <f t="shared" si="1"/>
        <v>2.2301394717951655E-2</v>
      </c>
      <c r="F21" s="63">
        <v>10767</v>
      </c>
      <c r="G21" s="63">
        <v>5369</v>
      </c>
      <c r="H21" s="63">
        <f t="shared" si="2"/>
        <v>200.5401378282734</v>
      </c>
      <c r="I21" s="98">
        <f t="shared" si="3"/>
        <v>3.3910348226469225E-2</v>
      </c>
      <c r="J21" s="135">
        <f t="shared" si="4"/>
        <v>2.7392599761231009E-2</v>
      </c>
      <c r="L21" s="43" t="s">
        <v>16</v>
      </c>
      <c r="M21" s="135">
        <f t="shared" si="5"/>
        <v>2.7392599761231009E-2</v>
      </c>
    </row>
    <row r="22" spans="1:13">
      <c r="A22" s="44" t="s">
        <v>17</v>
      </c>
      <c r="B22" s="91">
        <v>1508</v>
      </c>
      <c r="C22" s="99">
        <f t="shared" si="0"/>
        <v>4.6855580412627391E-2</v>
      </c>
      <c r="D22" s="64">
        <v>17579</v>
      </c>
      <c r="E22" s="99">
        <f t="shared" si="1"/>
        <v>3.8708157360473158E-2</v>
      </c>
      <c r="F22" s="64">
        <v>18703</v>
      </c>
      <c r="G22" s="64">
        <v>11808</v>
      </c>
      <c r="H22" s="64">
        <f t="shared" si="2"/>
        <v>158.39261517615176</v>
      </c>
      <c r="I22" s="99">
        <f t="shared" si="3"/>
        <v>2.6783410021009677E-2</v>
      </c>
      <c r="J22" s="135">
        <f t="shared" si="4"/>
        <v>3.4156763362930019E-2</v>
      </c>
      <c r="L22" s="44" t="s">
        <v>17</v>
      </c>
      <c r="M22" s="135">
        <f t="shared" si="5"/>
        <v>3.4156763362930019E-2</v>
      </c>
    </row>
    <row r="23" spans="1:13">
      <c r="A23" s="43" t="s">
        <v>18</v>
      </c>
      <c r="B23" s="90">
        <v>529</v>
      </c>
      <c r="C23" s="98">
        <f t="shared" si="0"/>
        <v>1.6436738752174995E-2</v>
      </c>
      <c r="D23" s="63">
        <v>5975</v>
      </c>
      <c r="E23" s="98">
        <f t="shared" si="1"/>
        <v>1.3156677867274993E-2</v>
      </c>
      <c r="F23" s="63">
        <v>6460</v>
      </c>
      <c r="G23" s="63">
        <v>3091</v>
      </c>
      <c r="H23" s="63">
        <f t="shared" si="2"/>
        <v>208.99385312196702</v>
      </c>
      <c r="I23" s="98">
        <f t="shared" si="3"/>
        <v>3.5339829788220513E-2</v>
      </c>
      <c r="J23" s="135">
        <f t="shared" si="4"/>
        <v>2.3467102320190478E-2</v>
      </c>
      <c r="L23" s="43" t="s">
        <v>18</v>
      </c>
      <c r="M23" s="135">
        <f t="shared" si="5"/>
        <v>2.3467102320190478E-2</v>
      </c>
    </row>
    <row r="24" spans="1:13">
      <c r="A24" s="44" t="s">
        <v>117</v>
      </c>
      <c r="B24" s="91">
        <v>1728</v>
      </c>
      <c r="C24" s="99">
        <f t="shared" si="0"/>
        <v>5.3691275167785234E-2</v>
      </c>
      <c r="D24" s="64">
        <v>25682</v>
      </c>
      <c r="E24" s="99">
        <f t="shared" si="1"/>
        <v>5.6550594307507342E-2</v>
      </c>
      <c r="F24" s="64">
        <v>27001</v>
      </c>
      <c r="G24" s="64">
        <v>13284</v>
      </c>
      <c r="H24" s="64">
        <f t="shared" si="2"/>
        <v>203.2595603733815</v>
      </c>
      <c r="I24" s="99">
        <f t="shared" si="3"/>
        <v>3.4370189166433536E-2</v>
      </c>
      <c r="J24" s="135">
        <f t="shared" si="4"/>
        <v>4.6283480080051925E-2</v>
      </c>
      <c r="L24" s="44" t="s">
        <v>117</v>
      </c>
      <c r="M24" s="135">
        <f t="shared" si="5"/>
        <v>4.6283480080051925E-2</v>
      </c>
    </row>
    <row r="25" spans="1:13">
      <c r="A25" s="43" t="s">
        <v>20</v>
      </c>
      <c r="B25" s="90">
        <v>865</v>
      </c>
      <c r="C25" s="98">
        <f t="shared" si="0"/>
        <v>2.6876708923688788E-2</v>
      </c>
      <c r="D25" s="63">
        <v>9937</v>
      </c>
      <c r="E25" s="98">
        <f t="shared" si="1"/>
        <v>2.1880821417089809E-2</v>
      </c>
      <c r="F25" s="63">
        <v>10545</v>
      </c>
      <c r="G25" s="63">
        <v>6113</v>
      </c>
      <c r="H25" s="63">
        <f t="shared" si="2"/>
        <v>172.50122689350565</v>
      </c>
      <c r="I25" s="98">
        <f t="shared" si="3"/>
        <v>2.9169106677592222E-2</v>
      </c>
      <c r="J25" s="135">
        <f t="shared" si="4"/>
        <v>2.5660138534975795E-2</v>
      </c>
      <c r="L25" s="43" t="s">
        <v>20</v>
      </c>
      <c r="M25" s="135">
        <f t="shared" si="5"/>
        <v>2.5660138534975795E-2</v>
      </c>
    </row>
    <row r="26" spans="1:13">
      <c r="A26" s="44" t="s">
        <v>111</v>
      </c>
      <c r="B26" s="91">
        <v>971</v>
      </c>
      <c r="C26" s="99">
        <f t="shared" si="0"/>
        <v>3.0170270942083022E-2</v>
      </c>
      <c r="D26" s="64">
        <v>16259</v>
      </c>
      <c r="E26" s="99">
        <f t="shared" si="1"/>
        <v>3.5801577480171397E-2</v>
      </c>
      <c r="F26" s="64">
        <v>17187</v>
      </c>
      <c r="G26" s="64">
        <v>10884</v>
      </c>
      <c r="H26" s="64">
        <f t="shared" si="2"/>
        <v>157.91069459757443</v>
      </c>
      <c r="I26" s="99">
        <f t="shared" si="3"/>
        <v>2.6701919628043795E-2</v>
      </c>
      <c r="J26" s="135">
        <f t="shared" si="4"/>
        <v>3.1143600792905138E-2</v>
      </c>
      <c r="L26" s="44" t="s">
        <v>76</v>
      </c>
      <c r="M26" s="135">
        <f>J26+J27+J28</f>
        <v>8.1257025348279097E-2</v>
      </c>
    </row>
    <row r="27" spans="1:13">
      <c r="A27" s="43" t="s">
        <v>112</v>
      </c>
      <c r="B27" s="90">
        <v>649</v>
      </c>
      <c r="C27" s="98">
        <f t="shared" si="0"/>
        <v>2.0165299527715636E-2</v>
      </c>
      <c r="D27" s="63">
        <v>11742</v>
      </c>
      <c r="E27" s="98">
        <f t="shared" si="1"/>
        <v>2.5855349207956981E-2</v>
      </c>
      <c r="F27" s="63">
        <v>10912</v>
      </c>
      <c r="G27" s="63">
        <v>8251</v>
      </c>
      <c r="H27" s="63">
        <f t="shared" si="2"/>
        <v>132.25063628651071</v>
      </c>
      <c r="I27" s="98">
        <f t="shared" si="3"/>
        <v>2.2362930325140268E-2</v>
      </c>
      <c r="J27" s="135">
        <f t="shared" si="4"/>
        <v>2.3714755742665329E-2</v>
      </c>
      <c r="L27" s="43" t="s">
        <v>22</v>
      </c>
      <c r="M27" s="135">
        <f>J29</f>
        <v>2.6576033477494213E-2</v>
      </c>
    </row>
    <row r="28" spans="1:13">
      <c r="A28" s="44" t="s">
        <v>113</v>
      </c>
      <c r="B28" s="91">
        <v>953</v>
      </c>
      <c r="C28" s="99">
        <f t="shared" si="0"/>
        <v>2.9610986825751928E-2</v>
      </c>
      <c r="D28" s="64">
        <v>13064</v>
      </c>
      <c r="E28" s="99">
        <f t="shared" si="1"/>
        <v>2.8766332997168288E-2</v>
      </c>
      <c r="F28" s="64">
        <v>11994</v>
      </c>
      <c r="G28" s="64">
        <v>8698</v>
      </c>
      <c r="H28" s="64">
        <f t="shared" si="2"/>
        <v>137.89376868245574</v>
      </c>
      <c r="I28" s="99">
        <f t="shared" si="3"/>
        <v>2.3317156180906021E-2</v>
      </c>
      <c r="J28" s="135">
        <f t="shared" si="4"/>
        <v>2.6398668812708633E-2</v>
      </c>
      <c r="L28" s="44" t="s">
        <v>77</v>
      </c>
      <c r="M28" s="135">
        <f t="shared" ref="M28:M29" si="6">J30</f>
        <v>2.6719017036180702E-2</v>
      </c>
    </row>
    <row r="29" spans="1:13">
      <c r="A29" s="43" t="s">
        <v>22</v>
      </c>
      <c r="B29" s="90">
        <v>1203</v>
      </c>
      <c r="C29" s="98">
        <f t="shared" si="0"/>
        <v>3.7378821774794929E-2</v>
      </c>
      <c r="D29" s="63">
        <v>11086</v>
      </c>
      <c r="E29" s="98">
        <f t="shared" si="1"/>
        <v>2.4410867085625201E-2</v>
      </c>
      <c r="F29" s="63">
        <v>11817</v>
      </c>
      <c r="G29" s="63">
        <v>7586</v>
      </c>
      <c r="H29" s="63">
        <f t="shared" si="2"/>
        <v>155.77379383074083</v>
      </c>
      <c r="I29" s="98">
        <f t="shared" si="3"/>
        <v>2.6340580247740844E-2</v>
      </c>
      <c r="J29" s="135">
        <f t="shared" si="4"/>
        <v>2.6576033477494213E-2</v>
      </c>
      <c r="L29" s="43" t="s">
        <v>24</v>
      </c>
      <c r="M29" s="135">
        <f t="shared" si="6"/>
        <v>3.225288041926333E-2</v>
      </c>
    </row>
    <row r="30" spans="1:13">
      <c r="A30" s="44" t="s">
        <v>77</v>
      </c>
      <c r="B30" s="91">
        <v>807</v>
      </c>
      <c r="C30" s="99">
        <f t="shared" si="0"/>
        <v>2.5074571215510814E-2</v>
      </c>
      <c r="D30" s="64">
        <v>11654</v>
      </c>
      <c r="E30" s="99">
        <f t="shared" si="1"/>
        <v>2.5661577215936867E-2</v>
      </c>
      <c r="F30" s="64">
        <v>12239</v>
      </c>
      <c r="G30" s="64">
        <v>7354</v>
      </c>
      <c r="H30" s="64">
        <f t="shared" si="2"/>
        <v>166.42643459341855</v>
      </c>
      <c r="I30" s="99">
        <f t="shared" si="3"/>
        <v>2.8141889261017849E-2</v>
      </c>
      <c r="J30" s="135">
        <f t="shared" si="4"/>
        <v>2.6719017036180702E-2</v>
      </c>
      <c r="L30" s="44" t="s">
        <v>78</v>
      </c>
      <c r="M30" s="135">
        <f>J32+J33</f>
        <v>6.8897730379842023E-2</v>
      </c>
    </row>
    <row r="31" spans="1:13">
      <c r="A31" s="43" t="s">
        <v>24</v>
      </c>
      <c r="B31" s="90">
        <v>1001</v>
      </c>
      <c r="C31" s="98">
        <f t="shared" si="0"/>
        <v>3.1102411135968185E-2</v>
      </c>
      <c r="D31" s="63">
        <v>14095</v>
      </c>
      <c r="E31" s="98">
        <f t="shared" si="1"/>
        <v>3.103654804004034E-2</v>
      </c>
      <c r="F31" s="63">
        <v>15046</v>
      </c>
      <c r="G31" s="63">
        <v>7544</v>
      </c>
      <c r="H31" s="63">
        <f t="shared" si="2"/>
        <v>199.44326617179215</v>
      </c>
      <c r="I31" s="98">
        <f t="shared" si="3"/>
        <v>3.3724872639218584E-2</v>
      </c>
      <c r="J31" s="135">
        <f t="shared" si="4"/>
        <v>3.225288041926333E-2</v>
      </c>
      <c r="L31" s="43" t="s">
        <v>26</v>
      </c>
      <c r="M31" s="135">
        <f>J34</f>
        <v>3.8346335821672295E-2</v>
      </c>
    </row>
    <row r="32" spans="1:13">
      <c r="A32" s="44" t="s">
        <v>25</v>
      </c>
      <c r="B32" s="91">
        <v>1358</v>
      </c>
      <c r="C32" s="99">
        <f t="shared" si="0"/>
        <v>4.2194879443201591E-2</v>
      </c>
      <c r="D32" s="64">
        <v>20986</v>
      </c>
      <c r="E32" s="99">
        <f t="shared" si="1"/>
        <v>4.621021618788837E-2</v>
      </c>
      <c r="F32" s="64">
        <v>22225</v>
      </c>
      <c r="G32" s="64">
        <v>12015</v>
      </c>
      <c r="H32" s="64">
        <f t="shared" si="2"/>
        <v>184.97711194340408</v>
      </c>
      <c r="I32" s="99">
        <f t="shared" si="3"/>
        <v>3.1278717307448939E-2</v>
      </c>
      <c r="J32" s="135">
        <f t="shared" si="4"/>
        <v>3.9089508017221955E-2</v>
      </c>
      <c r="L32" s="44" t="s">
        <v>27</v>
      </c>
      <c r="M32" s="135">
        <f t="shared" ref="M32:M35" si="7">J35</f>
        <v>2.4094957047199647E-2</v>
      </c>
    </row>
    <row r="33" spans="1:13" s="121" customFormat="1">
      <c r="A33" s="43" t="s">
        <v>114</v>
      </c>
      <c r="B33" s="90">
        <v>1072</v>
      </c>
      <c r="C33" s="98">
        <f t="shared" si="0"/>
        <v>3.3308476261496398E-2</v>
      </c>
      <c r="D33" s="63">
        <v>13420</v>
      </c>
      <c r="E33" s="98">
        <f t="shared" si="1"/>
        <v>2.9550228783067851E-2</v>
      </c>
      <c r="F33" s="63">
        <v>14487</v>
      </c>
      <c r="G33" s="63">
        <v>8364</v>
      </c>
      <c r="H33" s="63">
        <f t="shared" si="2"/>
        <v>173.20659971305597</v>
      </c>
      <c r="I33" s="98">
        <f t="shared" si="3"/>
        <v>2.9288381742421987E-2</v>
      </c>
      <c r="J33" s="135">
        <f t="shared" si="4"/>
        <v>2.9808222362620068E-2</v>
      </c>
      <c r="L33" s="43" t="s">
        <v>28</v>
      </c>
      <c r="M33" s="135">
        <f t="shared" si="7"/>
        <v>2.6067338805254688E-2</v>
      </c>
    </row>
    <row r="34" spans="1:13">
      <c r="A34" s="44" t="s">
        <v>26</v>
      </c>
      <c r="B34" s="91">
        <v>1204</v>
      </c>
      <c r="C34" s="99">
        <f t="shared" si="0"/>
        <v>3.74098931145911E-2</v>
      </c>
      <c r="D34" s="64">
        <v>19986</v>
      </c>
      <c r="E34" s="99">
        <f t="shared" si="1"/>
        <v>4.4008261733114312E-2</v>
      </c>
      <c r="F34" s="64">
        <v>20946</v>
      </c>
      <c r="G34" s="64">
        <v>10768</v>
      </c>
      <c r="H34" s="64">
        <f t="shared" si="2"/>
        <v>194.52080237741455</v>
      </c>
      <c r="I34" s="99">
        <f t="shared" si="3"/>
        <v>3.2892508289581651E-2</v>
      </c>
      <c r="J34" s="135">
        <f t="shared" si="4"/>
        <v>3.8346335821672295E-2</v>
      </c>
      <c r="L34" s="44" t="s">
        <v>29</v>
      </c>
      <c r="M34" s="135">
        <f t="shared" si="7"/>
        <v>2.790298248963792E-2</v>
      </c>
    </row>
    <row r="35" spans="1:13" ht="15.75" thickBot="1">
      <c r="A35" s="43" t="s">
        <v>27</v>
      </c>
      <c r="B35" s="90">
        <v>775</v>
      </c>
      <c r="C35" s="98">
        <f t="shared" si="0"/>
        <v>2.408028834203331E-2</v>
      </c>
      <c r="D35" s="63">
        <v>8418</v>
      </c>
      <c r="E35" s="98">
        <f t="shared" si="1"/>
        <v>1.8536052600288015E-2</v>
      </c>
      <c r="F35" s="63">
        <v>9171</v>
      </c>
      <c r="G35" s="63">
        <v>5229</v>
      </c>
      <c r="H35" s="63">
        <f t="shared" si="2"/>
        <v>175.38726333907059</v>
      </c>
      <c r="I35" s="98">
        <f t="shared" si="3"/>
        <v>2.9657121206370464E-2</v>
      </c>
      <c r="J35" s="135">
        <f t="shared" si="4"/>
        <v>2.4094957047199647E-2</v>
      </c>
      <c r="L35" s="43" t="s">
        <v>30</v>
      </c>
      <c r="M35" s="136">
        <f t="shared" si="7"/>
        <v>3.1255985283852997E-2</v>
      </c>
    </row>
    <row r="36" spans="1:13" ht="15.75" thickBot="1">
      <c r="A36" s="44" t="s">
        <v>28</v>
      </c>
      <c r="B36" s="91">
        <v>854</v>
      </c>
      <c r="C36" s="99">
        <f t="shared" si="0"/>
        <v>2.6534924185930897E-2</v>
      </c>
      <c r="D36" s="64">
        <v>9129</v>
      </c>
      <c r="E36" s="99">
        <f t="shared" si="1"/>
        <v>2.010164221763237E-2</v>
      </c>
      <c r="F36" s="64">
        <v>9951</v>
      </c>
      <c r="G36" s="64">
        <v>5270</v>
      </c>
      <c r="H36" s="64">
        <f t="shared" si="2"/>
        <v>188.8235294117647</v>
      </c>
      <c r="I36" s="99">
        <f t="shared" si="3"/>
        <v>3.1929127530504517E-2</v>
      </c>
      <c r="J36" s="135">
        <f t="shared" si="4"/>
        <v>2.6067338805254688E-2</v>
      </c>
      <c r="L36" s="54" t="s">
        <v>35</v>
      </c>
      <c r="M36" s="137">
        <f>SUM(M3:M35)</f>
        <v>1.0000000000000002</v>
      </c>
    </row>
    <row r="37" spans="1:13" ht="15.75" thickTop="1">
      <c r="A37" s="43" t="s">
        <v>29</v>
      </c>
      <c r="B37" s="90">
        <v>930</v>
      </c>
      <c r="C37" s="98">
        <f t="shared" si="0"/>
        <v>2.8896346010439972E-2</v>
      </c>
      <c r="D37" s="63">
        <v>11494</v>
      </c>
      <c r="E37" s="98">
        <f t="shared" si="1"/>
        <v>2.5309264503173015E-2</v>
      </c>
      <c r="F37" s="63">
        <v>12399</v>
      </c>
      <c r="G37" s="63">
        <v>6925</v>
      </c>
      <c r="H37" s="63">
        <f t="shared" si="2"/>
        <v>179.04693140794222</v>
      </c>
      <c r="I37" s="98">
        <f t="shared" si="3"/>
        <v>3.0275953027035698E-2</v>
      </c>
      <c r="J37" s="135">
        <f t="shared" si="4"/>
        <v>2.790298248963792E-2</v>
      </c>
      <c r="K37" s="139"/>
      <c r="L37" s="138"/>
    </row>
    <row r="38" spans="1:13" ht="15.75" thickBot="1">
      <c r="A38" s="125" t="s">
        <v>30</v>
      </c>
      <c r="B38" s="126">
        <v>863</v>
      </c>
      <c r="C38" s="127">
        <f t="shared" si="0"/>
        <v>2.6814566244096446E-2</v>
      </c>
      <c r="D38" s="128">
        <v>14028</v>
      </c>
      <c r="E38" s="127">
        <f t="shared" si="1"/>
        <v>3.0889017091570478E-2</v>
      </c>
      <c r="F38" s="128">
        <v>14834</v>
      </c>
      <c r="G38" s="128">
        <v>7692</v>
      </c>
      <c r="H38" s="128">
        <f t="shared" si="2"/>
        <v>192.84971398855956</v>
      </c>
      <c r="I38" s="127">
        <f t="shared" si="3"/>
        <v>3.26099354849703E-2</v>
      </c>
      <c r="J38" s="136">
        <f t="shared" si="4"/>
        <v>3.1255985283852997E-2</v>
      </c>
      <c r="K38" s="139"/>
      <c r="L38" s="138"/>
      <c r="M38" s="123"/>
    </row>
    <row r="39" spans="1:13" ht="15.75" thickBot="1">
      <c r="A39" s="54" t="s">
        <v>35</v>
      </c>
      <c r="B39" s="93">
        <f t="shared" ref="B39:J39" si="8">SUM(B6:B38)</f>
        <v>32184</v>
      </c>
      <c r="C39" s="120">
        <f t="shared" si="8"/>
        <v>0.99999999999999989</v>
      </c>
      <c r="D39" s="94">
        <f t="shared" si="8"/>
        <v>454142</v>
      </c>
      <c r="E39" s="130">
        <f t="shared" si="8"/>
        <v>1</v>
      </c>
      <c r="F39" s="94">
        <f t="shared" si="8"/>
        <v>476829</v>
      </c>
      <c r="G39" s="94">
        <f t="shared" si="8"/>
        <v>278287</v>
      </c>
      <c r="H39" s="94">
        <f t="shared" si="8"/>
        <v>5913.8330426149632</v>
      </c>
      <c r="I39" s="130">
        <f t="shared" si="8"/>
        <v>0.99999999999999989</v>
      </c>
      <c r="J39" s="137">
        <f t="shared" si="8"/>
        <v>1.0000000000000002</v>
      </c>
      <c r="L39" s="12"/>
    </row>
    <row r="40" spans="1:13" ht="15.75" thickTop="1">
      <c r="A40" s="31" t="s">
        <v>79</v>
      </c>
    </row>
    <row r="41" spans="1:13">
      <c r="A41" s="105"/>
    </row>
    <row r="42" spans="1:13">
      <c r="A42" s="106"/>
    </row>
    <row r="43" spans="1:13">
      <c r="A43" s="106"/>
    </row>
    <row r="44" spans="1:13">
      <c r="A44" s="106"/>
    </row>
    <row r="45" spans="1:13">
      <c r="A45" s="106"/>
    </row>
    <row r="46" spans="1:13">
      <c r="A46" s="106"/>
    </row>
    <row r="47" spans="1:13">
      <c r="A47" s="10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workbookViewId="0">
      <selection activeCell="C1" sqref="C1"/>
    </sheetView>
  </sheetViews>
  <sheetFormatPr defaultRowHeight="15"/>
  <cols>
    <col min="1" max="1" width="19.28515625" customWidth="1"/>
    <col min="2" max="5" width="8.5703125" bestFit="1" customWidth="1"/>
    <col min="6" max="6" width="10.5703125" bestFit="1" customWidth="1"/>
    <col min="7" max="9" width="8.5703125" bestFit="1" customWidth="1"/>
    <col min="10" max="10" width="10.5703125" bestFit="1" customWidth="1"/>
    <col min="11" max="11" width="11.140625" bestFit="1" customWidth="1"/>
    <col min="12" max="12" width="10.5703125" bestFit="1" customWidth="1"/>
    <col min="13" max="13" width="10" bestFit="1" customWidth="1"/>
    <col min="14" max="14" width="9.28515625" customWidth="1"/>
    <col min="15" max="15" width="10.42578125" style="121" bestFit="1" customWidth="1"/>
    <col min="16" max="16" width="9.7109375" customWidth="1"/>
    <col min="17" max="17" width="12.42578125" bestFit="1" customWidth="1"/>
  </cols>
  <sheetData>
    <row r="1" spans="1:17">
      <c r="A1" s="76" t="s">
        <v>55</v>
      </c>
      <c r="B1" s="76"/>
      <c r="C1" s="76"/>
      <c r="D1" s="76"/>
      <c r="E1" s="76"/>
      <c r="F1" s="76"/>
      <c r="G1" s="76"/>
      <c r="H1" s="76"/>
      <c r="I1" s="76"/>
      <c r="J1" s="76"/>
      <c r="K1" s="76"/>
      <c r="L1" s="76"/>
      <c r="M1" s="76"/>
      <c r="N1" s="77"/>
      <c r="O1" s="77"/>
      <c r="P1" s="77"/>
      <c r="Q1" s="77"/>
    </row>
    <row r="2" spans="1:17" ht="16.5">
      <c r="A2" s="29" t="s">
        <v>56</v>
      </c>
      <c r="B2" s="29"/>
      <c r="C2" s="29"/>
      <c r="D2" s="29"/>
      <c r="E2" s="29"/>
      <c r="F2" s="29"/>
      <c r="G2" s="29"/>
      <c r="H2" s="29"/>
      <c r="I2" s="29"/>
      <c r="J2" s="29"/>
      <c r="K2" s="29"/>
      <c r="L2" s="29"/>
      <c r="M2" s="29"/>
      <c r="N2" s="29"/>
      <c r="O2" s="29"/>
      <c r="P2" s="29"/>
      <c r="Q2" s="23"/>
    </row>
    <row r="3" spans="1:17" ht="17.25" thickBot="1">
      <c r="A3" s="38" t="s">
        <v>57</v>
      </c>
      <c r="B3" s="38"/>
      <c r="C3" s="29"/>
      <c r="D3" s="29"/>
      <c r="E3" s="29"/>
      <c r="F3" s="29"/>
      <c r="G3" s="29"/>
      <c r="H3" s="29"/>
      <c r="I3" s="29"/>
      <c r="J3" s="29"/>
      <c r="K3" s="29"/>
      <c r="L3" s="38"/>
      <c r="M3" s="29"/>
      <c r="N3" s="30" t="s">
        <v>58</v>
      </c>
      <c r="O3" s="30"/>
      <c r="P3" s="37">
        <v>130977</v>
      </c>
      <c r="Q3" s="23"/>
    </row>
    <row r="4" spans="1:17">
      <c r="A4" s="48"/>
      <c r="B4" s="79" t="s">
        <v>82</v>
      </c>
      <c r="C4" s="26" t="s">
        <v>59</v>
      </c>
      <c r="D4" s="26" t="s">
        <v>60</v>
      </c>
      <c r="E4" s="26" t="s">
        <v>61</v>
      </c>
      <c r="F4" s="49" t="s">
        <v>62</v>
      </c>
      <c r="G4" s="28" t="s">
        <v>59</v>
      </c>
      <c r="H4" s="28" t="s">
        <v>60</v>
      </c>
      <c r="I4" s="28" t="s">
        <v>61</v>
      </c>
      <c r="J4" s="49" t="s">
        <v>62</v>
      </c>
      <c r="K4" s="26" t="s">
        <v>62</v>
      </c>
      <c r="L4" s="26" t="s">
        <v>62</v>
      </c>
      <c r="M4" s="26" t="s">
        <v>63</v>
      </c>
      <c r="N4" s="26" t="s">
        <v>64</v>
      </c>
      <c r="O4" s="26" t="s">
        <v>124</v>
      </c>
      <c r="P4" s="79" t="s">
        <v>65</v>
      </c>
      <c r="Q4" s="50" t="s">
        <v>66</v>
      </c>
    </row>
    <row r="5" spans="1:17" ht="15.75" thickBot="1">
      <c r="A5" s="51" t="s">
        <v>67</v>
      </c>
      <c r="B5" s="80" t="s">
        <v>68</v>
      </c>
      <c r="C5" s="46" t="s">
        <v>68</v>
      </c>
      <c r="D5" s="46" t="s">
        <v>68</v>
      </c>
      <c r="E5" s="46" t="s">
        <v>68</v>
      </c>
      <c r="F5" s="47" t="s">
        <v>68</v>
      </c>
      <c r="G5" s="27" t="s">
        <v>69</v>
      </c>
      <c r="H5" s="27" t="s">
        <v>69</v>
      </c>
      <c r="I5" s="27" t="s">
        <v>69</v>
      </c>
      <c r="J5" s="47" t="s">
        <v>69</v>
      </c>
      <c r="K5" s="46" t="s">
        <v>70</v>
      </c>
      <c r="L5" s="46" t="s">
        <v>71</v>
      </c>
      <c r="M5" s="46" t="s">
        <v>71</v>
      </c>
      <c r="N5" s="46" t="s">
        <v>72</v>
      </c>
      <c r="O5" s="46" t="s">
        <v>125</v>
      </c>
      <c r="P5" s="80" t="s">
        <v>0</v>
      </c>
      <c r="Q5" s="52" t="s">
        <v>126</v>
      </c>
    </row>
    <row r="6" spans="1:17">
      <c r="A6" s="53" t="s">
        <v>73</v>
      </c>
      <c r="B6" s="81">
        <v>4252</v>
      </c>
      <c r="C6" s="56">
        <v>4431</v>
      </c>
      <c r="D6" s="56">
        <v>4434</v>
      </c>
      <c r="E6" s="56">
        <v>4434</v>
      </c>
      <c r="F6" s="78">
        <f>ROUND(AVERAGE(C6:E6),0)</f>
        <v>4433</v>
      </c>
      <c r="G6" s="57">
        <v>4706.9746666999999</v>
      </c>
      <c r="H6" s="57">
        <v>3418.1509999999998</v>
      </c>
      <c r="I6" s="57">
        <v>2752.897426</v>
      </c>
      <c r="J6" s="78">
        <f>ROUND(AVERAGE(G6:I6),0)</f>
        <v>3626</v>
      </c>
      <c r="K6" s="149">
        <v>-231</v>
      </c>
      <c r="L6" s="149">
        <v>0</v>
      </c>
      <c r="M6" s="150">
        <f>L6/$L$36</f>
        <v>0</v>
      </c>
      <c r="N6" s="149">
        <f>ROUND(-$K$36*M6,1)</f>
        <v>0</v>
      </c>
      <c r="O6" s="149">
        <f>B6+K6</f>
        <v>4021</v>
      </c>
      <c r="P6" s="81">
        <f>O6</f>
        <v>4021</v>
      </c>
      <c r="Q6" s="71">
        <f>P6-B6</f>
        <v>-231</v>
      </c>
    </row>
    <row r="7" spans="1:17">
      <c r="A7" s="41" t="s">
        <v>74</v>
      </c>
      <c r="B7" s="82">
        <v>7090</v>
      </c>
      <c r="C7" s="58">
        <v>7054</v>
      </c>
      <c r="D7" s="58">
        <v>7056</v>
      </c>
      <c r="E7" s="58">
        <v>7056</v>
      </c>
      <c r="F7" s="59">
        <f>ROUND(AVERAGE(C7:E7),0)</f>
        <v>7055</v>
      </c>
      <c r="G7" s="60">
        <v>8506.6887793000005</v>
      </c>
      <c r="H7" s="60">
        <v>8385.4953332999994</v>
      </c>
      <c r="I7" s="60">
        <v>7962.0354442999997</v>
      </c>
      <c r="J7" s="59">
        <f>ROUND(AVERAGE(G7:I7),0)</f>
        <v>8285</v>
      </c>
      <c r="K7" s="151">
        <f>IF(J7&lt;F7,J7-F7,0)</f>
        <v>0</v>
      </c>
      <c r="L7" s="151">
        <f>IF(J7&gt;F7,J7-F7,0)</f>
        <v>1230</v>
      </c>
      <c r="M7" s="152">
        <f>L7/$L$36</f>
        <v>0.17833840800347978</v>
      </c>
      <c r="N7" s="151">
        <f>ROUND(-$K$36*M7,1)</f>
        <v>407.7</v>
      </c>
      <c r="O7" s="151">
        <f>F7+K7+N7</f>
        <v>7462.7</v>
      </c>
      <c r="P7" s="82">
        <f>ROUND($O7/($O$36-$O$6)*($P$3-$P$6),2)</f>
        <v>7473.43</v>
      </c>
      <c r="Q7" s="72">
        <f t="shared" ref="Q7" si="0">P7-B7</f>
        <v>383.43000000000029</v>
      </c>
    </row>
    <row r="8" spans="1:17">
      <c r="A8" s="42" t="s">
        <v>3</v>
      </c>
      <c r="B8" s="82">
        <v>1752</v>
      </c>
      <c r="C8" s="61">
        <v>1733</v>
      </c>
      <c r="D8" s="61">
        <v>1744</v>
      </c>
      <c r="E8" s="61">
        <v>1750</v>
      </c>
      <c r="F8" s="59">
        <f t="shared" ref="F8:F35" si="1">ROUND(AVERAGE(C8:E8),0)</f>
        <v>1742</v>
      </c>
      <c r="G8" s="62">
        <v>1924.7624733</v>
      </c>
      <c r="H8" s="62">
        <v>1827.9207853</v>
      </c>
      <c r="I8" s="62">
        <v>1819.2170000000001</v>
      </c>
      <c r="J8" s="59">
        <f t="shared" ref="J8:J35" si="2">ROUND(AVERAGE(G8:I8),0)</f>
        <v>1857</v>
      </c>
      <c r="K8" s="153">
        <f t="shared" ref="K8:K35" si="3">IF(J8&lt;F8,J8-F8,0)</f>
        <v>0</v>
      </c>
      <c r="L8" s="153">
        <f t="shared" ref="L8:L35" si="4">IF(J8&gt;F8,J8-F8,0)</f>
        <v>115</v>
      </c>
      <c r="M8" s="154">
        <f t="shared" ref="M8:M35" si="5">L8/$L$36</f>
        <v>1.6673916195447294E-2</v>
      </c>
      <c r="N8" s="153">
        <f t="shared" ref="N8:N35" si="6">ROUND(-$K$36*M8,1)</f>
        <v>38.1</v>
      </c>
      <c r="O8" s="153">
        <f t="shared" ref="O8:O35" si="7">F8+K8+N8</f>
        <v>1780.1</v>
      </c>
      <c r="P8" s="82">
        <f t="shared" ref="P8:P35" si="8">ROUND($O8/($O$36-$O$6)*($P$3-$P$6),2)</f>
        <v>1782.66</v>
      </c>
      <c r="Q8" s="73">
        <f t="shared" ref="Q8:Q35" si="9">P8-B8</f>
        <v>30.660000000000082</v>
      </c>
    </row>
    <row r="9" spans="1:17">
      <c r="A9" s="41" t="s">
        <v>4</v>
      </c>
      <c r="B9" s="82">
        <v>1619</v>
      </c>
      <c r="C9" s="58">
        <v>1616</v>
      </c>
      <c r="D9" s="58">
        <v>1619</v>
      </c>
      <c r="E9" s="58">
        <v>1619</v>
      </c>
      <c r="F9" s="59">
        <f t="shared" si="1"/>
        <v>1618</v>
      </c>
      <c r="G9" s="60">
        <v>1658.7026667</v>
      </c>
      <c r="H9" s="60">
        <v>1671.0058443</v>
      </c>
      <c r="I9" s="60">
        <v>1592.3253027000001</v>
      </c>
      <c r="J9" s="59">
        <f t="shared" si="2"/>
        <v>1641</v>
      </c>
      <c r="K9" s="151">
        <f t="shared" si="3"/>
        <v>0</v>
      </c>
      <c r="L9" s="151">
        <f t="shared" si="4"/>
        <v>23</v>
      </c>
      <c r="M9" s="152">
        <f t="shared" si="5"/>
        <v>3.3347832390894592E-3</v>
      </c>
      <c r="N9" s="151">
        <f t="shared" si="6"/>
        <v>7.6</v>
      </c>
      <c r="O9" s="151">
        <f t="shared" si="7"/>
        <v>1625.6</v>
      </c>
      <c r="P9" s="82">
        <f t="shared" si="8"/>
        <v>1627.94</v>
      </c>
      <c r="Q9" s="72">
        <f t="shared" si="9"/>
        <v>8.9400000000000546</v>
      </c>
    </row>
    <row r="10" spans="1:17">
      <c r="A10" s="42" t="s">
        <v>5</v>
      </c>
      <c r="B10" s="82">
        <v>1467</v>
      </c>
      <c r="C10" s="61">
        <v>1454</v>
      </c>
      <c r="D10" s="61">
        <v>1454</v>
      </c>
      <c r="E10" s="61">
        <v>1454</v>
      </c>
      <c r="F10" s="59">
        <f t="shared" si="1"/>
        <v>1454</v>
      </c>
      <c r="G10" s="62">
        <v>1900.6908292999999</v>
      </c>
      <c r="H10" s="62">
        <v>1906.8727269999999</v>
      </c>
      <c r="I10" s="62">
        <v>1833.3561400000001</v>
      </c>
      <c r="J10" s="59">
        <f t="shared" si="2"/>
        <v>1880</v>
      </c>
      <c r="K10" s="153">
        <f t="shared" si="3"/>
        <v>0</v>
      </c>
      <c r="L10" s="153">
        <f t="shared" si="4"/>
        <v>426</v>
      </c>
      <c r="M10" s="154">
        <f t="shared" si="5"/>
        <v>6.1765985210961286E-2</v>
      </c>
      <c r="N10" s="153">
        <f t="shared" si="6"/>
        <v>141.19999999999999</v>
      </c>
      <c r="O10" s="153">
        <f t="shared" si="7"/>
        <v>1595.2</v>
      </c>
      <c r="P10" s="82">
        <f t="shared" si="8"/>
        <v>1597.49</v>
      </c>
      <c r="Q10" s="73">
        <f t="shared" si="9"/>
        <v>130.49</v>
      </c>
    </row>
    <row r="11" spans="1:17">
      <c r="A11" s="41" t="s">
        <v>6</v>
      </c>
      <c r="B11" s="82">
        <v>2108</v>
      </c>
      <c r="C11" s="58">
        <v>2106</v>
      </c>
      <c r="D11" s="58">
        <v>2108</v>
      </c>
      <c r="E11" s="58">
        <v>2108</v>
      </c>
      <c r="F11" s="59">
        <f t="shared" si="1"/>
        <v>2107</v>
      </c>
      <c r="G11" s="60">
        <v>2116.6849999999999</v>
      </c>
      <c r="H11" s="60">
        <v>2096.5569999999998</v>
      </c>
      <c r="I11" s="60">
        <v>2023.4069999999999</v>
      </c>
      <c r="J11" s="59">
        <f t="shared" si="2"/>
        <v>2079</v>
      </c>
      <c r="K11" s="151">
        <f t="shared" si="3"/>
        <v>-28</v>
      </c>
      <c r="L11" s="151">
        <f t="shared" si="4"/>
        <v>0</v>
      </c>
      <c r="M11" s="152">
        <f t="shared" si="5"/>
        <v>0</v>
      </c>
      <c r="N11" s="151">
        <f t="shared" si="6"/>
        <v>0</v>
      </c>
      <c r="O11" s="151">
        <f t="shared" si="7"/>
        <v>2079</v>
      </c>
      <c r="P11" s="82">
        <f t="shared" si="8"/>
        <v>2081.9899999999998</v>
      </c>
      <c r="Q11" s="72">
        <f t="shared" si="9"/>
        <v>-26.010000000000218</v>
      </c>
    </row>
    <row r="12" spans="1:17">
      <c r="A12" s="42" t="s">
        <v>7</v>
      </c>
      <c r="B12" s="82">
        <v>6760</v>
      </c>
      <c r="C12" s="61">
        <v>6733</v>
      </c>
      <c r="D12" s="61">
        <v>6739</v>
      </c>
      <c r="E12" s="61">
        <v>6739</v>
      </c>
      <c r="F12" s="59">
        <f t="shared" si="1"/>
        <v>6737</v>
      </c>
      <c r="G12" s="62">
        <v>8583.4486667000001</v>
      </c>
      <c r="H12" s="62">
        <v>7742.2983333000002</v>
      </c>
      <c r="I12" s="62">
        <v>7118.0989883000002</v>
      </c>
      <c r="J12" s="59">
        <f t="shared" si="2"/>
        <v>7815</v>
      </c>
      <c r="K12" s="153">
        <f t="shared" si="3"/>
        <v>0</v>
      </c>
      <c r="L12" s="153">
        <f t="shared" si="4"/>
        <v>1078</v>
      </c>
      <c r="M12" s="154">
        <f t="shared" si="5"/>
        <v>0.15629984051036683</v>
      </c>
      <c r="N12" s="153">
        <f t="shared" si="6"/>
        <v>357.3</v>
      </c>
      <c r="O12" s="153">
        <f t="shared" si="7"/>
        <v>7094.3</v>
      </c>
      <c r="P12" s="82">
        <f t="shared" si="8"/>
        <v>7104.5</v>
      </c>
      <c r="Q12" s="73">
        <f t="shared" si="9"/>
        <v>344.5</v>
      </c>
    </row>
    <row r="13" spans="1:17">
      <c r="A13" s="41" t="s">
        <v>8</v>
      </c>
      <c r="B13" s="82">
        <v>3992</v>
      </c>
      <c r="C13" s="58">
        <v>3989</v>
      </c>
      <c r="D13" s="58">
        <v>3992</v>
      </c>
      <c r="E13" s="58">
        <v>3992</v>
      </c>
      <c r="F13" s="59">
        <f t="shared" si="1"/>
        <v>3991</v>
      </c>
      <c r="G13" s="60">
        <v>4059.2916667</v>
      </c>
      <c r="H13" s="60">
        <v>3972.0373332999998</v>
      </c>
      <c r="I13" s="60">
        <v>3834.0803332999999</v>
      </c>
      <c r="J13" s="59">
        <f t="shared" si="2"/>
        <v>3955</v>
      </c>
      <c r="K13" s="151">
        <f t="shared" si="3"/>
        <v>-36</v>
      </c>
      <c r="L13" s="151">
        <f t="shared" si="4"/>
        <v>0</v>
      </c>
      <c r="M13" s="152">
        <f t="shared" si="5"/>
        <v>0</v>
      </c>
      <c r="N13" s="151">
        <f t="shared" si="6"/>
        <v>0</v>
      </c>
      <c r="O13" s="151">
        <f t="shared" si="7"/>
        <v>3955</v>
      </c>
      <c r="P13" s="82">
        <f t="shared" si="8"/>
        <v>3960.68</v>
      </c>
      <c r="Q13" s="72">
        <f t="shared" si="9"/>
        <v>-31.320000000000164</v>
      </c>
    </row>
    <row r="14" spans="1:17">
      <c r="A14" s="42" t="s">
        <v>9</v>
      </c>
      <c r="B14" s="82">
        <v>4600</v>
      </c>
      <c r="C14" s="61">
        <v>4588</v>
      </c>
      <c r="D14" s="61">
        <v>4596</v>
      </c>
      <c r="E14" s="61">
        <v>4596</v>
      </c>
      <c r="F14" s="59">
        <f t="shared" si="1"/>
        <v>4593</v>
      </c>
      <c r="G14" s="62">
        <v>4689.0349999999999</v>
      </c>
      <c r="H14" s="62">
        <v>4757.3163370000002</v>
      </c>
      <c r="I14" s="62">
        <v>4704.2515469999998</v>
      </c>
      <c r="J14" s="59">
        <f t="shared" si="2"/>
        <v>4717</v>
      </c>
      <c r="K14" s="153">
        <f t="shared" si="3"/>
        <v>0</v>
      </c>
      <c r="L14" s="153">
        <f t="shared" si="4"/>
        <v>124</v>
      </c>
      <c r="M14" s="154">
        <f t="shared" si="5"/>
        <v>1.7978831375960562E-2</v>
      </c>
      <c r="N14" s="153">
        <f t="shared" si="6"/>
        <v>41.1</v>
      </c>
      <c r="O14" s="153">
        <f t="shared" si="7"/>
        <v>4634.1000000000004</v>
      </c>
      <c r="P14" s="82">
        <f t="shared" si="8"/>
        <v>4640.76</v>
      </c>
      <c r="Q14" s="73">
        <f t="shared" si="9"/>
        <v>40.760000000000218</v>
      </c>
    </row>
    <row r="15" spans="1:17">
      <c r="A15" s="41" t="s">
        <v>10</v>
      </c>
      <c r="B15" s="82">
        <v>4819</v>
      </c>
      <c r="C15" s="58">
        <v>4817</v>
      </c>
      <c r="D15" s="58">
        <v>4819</v>
      </c>
      <c r="E15" s="58">
        <v>4819</v>
      </c>
      <c r="F15" s="59">
        <f t="shared" si="1"/>
        <v>4818</v>
      </c>
      <c r="G15" s="60">
        <v>5003.6679999999997</v>
      </c>
      <c r="H15" s="60">
        <v>4882.2853333000003</v>
      </c>
      <c r="I15" s="60">
        <v>4577.3156667000003</v>
      </c>
      <c r="J15" s="59">
        <f t="shared" si="2"/>
        <v>4821</v>
      </c>
      <c r="K15" s="151">
        <f t="shared" si="3"/>
        <v>0</v>
      </c>
      <c r="L15" s="151">
        <f t="shared" si="4"/>
        <v>3</v>
      </c>
      <c r="M15" s="152">
        <f t="shared" si="5"/>
        <v>4.3497172683775554E-4</v>
      </c>
      <c r="N15" s="151">
        <f t="shared" si="6"/>
        <v>1</v>
      </c>
      <c r="O15" s="151">
        <f t="shared" si="7"/>
        <v>4819</v>
      </c>
      <c r="P15" s="82">
        <f t="shared" si="8"/>
        <v>4825.93</v>
      </c>
      <c r="Q15" s="72">
        <f t="shared" si="9"/>
        <v>6.930000000000291</v>
      </c>
    </row>
    <row r="16" spans="1:17">
      <c r="A16" s="42" t="s">
        <v>11</v>
      </c>
      <c r="B16" s="82">
        <v>4716</v>
      </c>
      <c r="C16" s="61">
        <v>4706</v>
      </c>
      <c r="D16" s="61">
        <v>4706</v>
      </c>
      <c r="E16" s="61">
        <v>4706</v>
      </c>
      <c r="F16" s="59">
        <f t="shared" si="1"/>
        <v>4706</v>
      </c>
      <c r="G16" s="62">
        <v>4746.2931893000004</v>
      </c>
      <c r="H16" s="62">
        <v>4977.4418392999996</v>
      </c>
      <c r="I16" s="62">
        <v>5173.1102412999999</v>
      </c>
      <c r="J16" s="59">
        <f t="shared" si="2"/>
        <v>4966</v>
      </c>
      <c r="K16" s="153">
        <f t="shared" si="3"/>
        <v>0</v>
      </c>
      <c r="L16" s="153">
        <f t="shared" si="4"/>
        <v>260</v>
      </c>
      <c r="M16" s="154">
        <f t="shared" si="5"/>
        <v>3.7697549659272148E-2</v>
      </c>
      <c r="N16" s="153">
        <f t="shared" si="6"/>
        <v>86.2</v>
      </c>
      <c r="O16" s="153">
        <f t="shared" si="7"/>
        <v>4792.2</v>
      </c>
      <c r="P16" s="82">
        <f t="shared" si="8"/>
        <v>4799.09</v>
      </c>
      <c r="Q16" s="73">
        <f t="shared" si="9"/>
        <v>83.090000000000146</v>
      </c>
    </row>
    <row r="17" spans="1:17">
      <c r="A17" s="43" t="s">
        <v>75</v>
      </c>
      <c r="B17" s="82">
        <v>1552</v>
      </c>
      <c r="C17" s="58">
        <v>1617</v>
      </c>
      <c r="D17" s="58">
        <v>1552</v>
      </c>
      <c r="E17" s="58">
        <v>1552</v>
      </c>
      <c r="F17" s="59">
        <f t="shared" si="1"/>
        <v>1574</v>
      </c>
      <c r="G17" s="63">
        <v>1411.6976666999999</v>
      </c>
      <c r="H17" s="63">
        <v>1474.7829999999999</v>
      </c>
      <c r="I17" s="63">
        <v>1469.496455</v>
      </c>
      <c r="J17" s="59">
        <f t="shared" si="2"/>
        <v>1452</v>
      </c>
      <c r="K17" s="151">
        <f t="shared" si="3"/>
        <v>-122</v>
      </c>
      <c r="L17" s="151">
        <f t="shared" si="4"/>
        <v>0</v>
      </c>
      <c r="M17" s="152">
        <f t="shared" si="5"/>
        <v>0</v>
      </c>
      <c r="N17" s="151">
        <f t="shared" si="6"/>
        <v>0</v>
      </c>
      <c r="O17" s="151">
        <f t="shared" si="7"/>
        <v>1452</v>
      </c>
      <c r="P17" s="82">
        <f t="shared" si="8"/>
        <v>1454.09</v>
      </c>
      <c r="Q17" s="72">
        <f t="shared" si="9"/>
        <v>-97.910000000000082</v>
      </c>
    </row>
    <row r="18" spans="1:17">
      <c r="A18" s="44" t="s">
        <v>13</v>
      </c>
      <c r="B18" s="82">
        <v>5211</v>
      </c>
      <c r="C18" s="61">
        <v>5210</v>
      </c>
      <c r="D18" s="61">
        <v>5211</v>
      </c>
      <c r="E18" s="61">
        <v>5211</v>
      </c>
      <c r="F18" s="59">
        <f t="shared" si="1"/>
        <v>5211</v>
      </c>
      <c r="G18" s="64">
        <v>5259.2963332999998</v>
      </c>
      <c r="H18" s="64">
        <v>5071.3594796999996</v>
      </c>
      <c r="I18" s="64">
        <v>4819.4994602999996</v>
      </c>
      <c r="J18" s="59">
        <f t="shared" si="2"/>
        <v>5050</v>
      </c>
      <c r="K18" s="153">
        <f t="shared" si="3"/>
        <v>-161</v>
      </c>
      <c r="L18" s="153">
        <f t="shared" si="4"/>
        <v>0</v>
      </c>
      <c r="M18" s="154">
        <f t="shared" si="5"/>
        <v>0</v>
      </c>
      <c r="N18" s="153">
        <f t="shared" si="6"/>
        <v>0</v>
      </c>
      <c r="O18" s="153">
        <f t="shared" si="7"/>
        <v>5050</v>
      </c>
      <c r="P18" s="82">
        <f t="shared" si="8"/>
        <v>5057.26</v>
      </c>
      <c r="Q18" s="73">
        <f t="shared" si="9"/>
        <v>-153.73999999999978</v>
      </c>
    </row>
    <row r="19" spans="1:17">
      <c r="A19" s="43" t="s">
        <v>14</v>
      </c>
      <c r="B19" s="82">
        <v>5699</v>
      </c>
      <c r="C19" s="58">
        <v>5696</v>
      </c>
      <c r="D19" s="58">
        <v>5698</v>
      </c>
      <c r="E19" s="58">
        <v>5698</v>
      </c>
      <c r="F19" s="59">
        <f t="shared" si="1"/>
        <v>5697</v>
      </c>
      <c r="G19" s="63">
        <v>6064.9848923</v>
      </c>
      <c r="H19" s="63">
        <v>5850.2661723000001</v>
      </c>
      <c r="I19" s="63">
        <v>5742.3052122999998</v>
      </c>
      <c r="J19" s="59">
        <f t="shared" si="2"/>
        <v>5886</v>
      </c>
      <c r="K19" s="151">
        <f t="shared" si="3"/>
        <v>0</v>
      </c>
      <c r="L19" s="151">
        <f t="shared" si="4"/>
        <v>189</v>
      </c>
      <c r="M19" s="152">
        <f t="shared" si="5"/>
        <v>2.7403218790778599E-2</v>
      </c>
      <c r="N19" s="151">
        <f t="shared" si="6"/>
        <v>62.6</v>
      </c>
      <c r="O19" s="151">
        <f t="shared" si="7"/>
        <v>5759.6</v>
      </c>
      <c r="P19" s="82">
        <f t="shared" si="8"/>
        <v>5767.88</v>
      </c>
      <c r="Q19" s="72">
        <f t="shared" si="9"/>
        <v>68.880000000000109</v>
      </c>
    </row>
    <row r="20" spans="1:17">
      <c r="A20" s="44" t="s">
        <v>15</v>
      </c>
      <c r="B20" s="82">
        <v>2803</v>
      </c>
      <c r="C20" s="61">
        <v>2802</v>
      </c>
      <c r="D20" s="61">
        <v>2802</v>
      </c>
      <c r="E20" s="61">
        <v>2802</v>
      </c>
      <c r="F20" s="59">
        <f t="shared" si="1"/>
        <v>2802</v>
      </c>
      <c r="G20" s="64">
        <v>2820.3836667</v>
      </c>
      <c r="H20" s="64">
        <v>2879.0033333000001</v>
      </c>
      <c r="I20" s="64">
        <v>2775.1200253000002</v>
      </c>
      <c r="J20" s="59">
        <f t="shared" si="2"/>
        <v>2825</v>
      </c>
      <c r="K20" s="153">
        <f t="shared" si="3"/>
        <v>0</v>
      </c>
      <c r="L20" s="153">
        <f t="shared" si="4"/>
        <v>23</v>
      </c>
      <c r="M20" s="154">
        <f t="shared" si="5"/>
        <v>3.3347832390894592E-3</v>
      </c>
      <c r="N20" s="153">
        <f t="shared" si="6"/>
        <v>7.6</v>
      </c>
      <c r="O20" s="153">
        <f t="shared" si="7"/>
        <v>2809.6</v>
      </c>
      <c r="P20" s="82">
        <f t="shared" si="8"/>
        <v>2813.64</v>
      </c>
      <c r="Q20" s="73">
        <f t="shared" si="9"/>
        <v>10.639999999999873</v>
      </c>
    </row>
    <row r="21" spans="1:17">
      <c r="A21" s="43" t="s">
        <v>16</v>
      </c>
      <c r="B21" s="82">
        <v>2465</v>
      </c>
      <c r="C21" s="58">
        <v>2451</v>
      </c>
      <c r="D21" s="58">
        <v>2452</v>
      </c>
      <c r="E21" s="58">
        <v>2452</v>
      </c>
      <c r="F21" s="59">
        <f t="shared" si="1"/>
        <v>2452</v>
      </c>
      <c r="G21" s="63">
        <v>2841.0839999999998</v>
      </c>
      <c r="H21" s="63">
        <v>2860.0903333000001</v>
      </c>
      <c r="I21" s="63">
        <v>2832.732</v>
      </c>
      <c r="J21" s="59">
        <f t="shared" si="2"/>
        <v>2845</v>
      </c>
      <c r="K21" s="151">
        <f t="shared" si="3"/>
        <v>0</v>
      </c>
      <c r="L21" s="151">
        <f t="shared" si="4"/>
        <v>393</v>
      </c>
      <c r="M21" s="152">
        <f t="shared" si="5"/>
        <v>5.6981296215745977E-2</v>
      </c>
      <c r="N21" s="151">
        <f t="shared" si="6"/>
        <v>130.30000000000001</v>
      </c>
      <c r="O21" s="151">
        <f t="shared" si="7"/>
        <v>2582.3000000000002</v>
      </c>
      <c r="P21" s="82">
        <f t="shared" si="8"/>
        <v>2586.0100000000002</v>
      </c>
      <c r="Q21" s="72">
        <f t="shared" si="9"/>
        <v>121.01000000000022</v>
      </c>
    </row>
    <row r="22" spans="1:17">
      <c r="A22" s="44" t="s">
        <v>17</v>
      </c>
      <c r="B22" s="82">
        <v>4581</v>
      </c>
      <c r="C22" s="61">
        <v>4558</v>
      </c>
      <c r="D22" s="61">
        <v>4560</v>
      </c>
      <c r="E22" s="61">
        <v>4560</v>
      </c>
      <c r="F22" s="59">
        <f t="shared" si="1"/>
        <v>4559</v>
      </c>
      <c r="G22" s="64">
        <v>5506.1930000000002</v>
      </c>
      <c r="H22" s="64">
        <v>5258.1986667000001</v>
      </c>
      <c r="I22" s="64">
        <v>5224.0452363000004</v>
      </c>
      <c r="J22" s="59">
        <f t="shared" si="2"/>
        <v>5329</v>
      </c>
      <c r="K22" s="153">
        <f t="shared" si="3"/>
        <v>0</v>
      </c>
      <c r="L22" s="153">
        <f t="shared" si="4"/>
        <v>770</v>
      </c>
      <c r="M22" s="154">
        <f t="shared" si="5"/>
        <v>0.11164274322169059</v>
      </c>
      <c r="N22" s="153">
        <f t="shared" si="6"/>
        <v>255.2</v>
      </c>
      <c r="O22" s="153">
        <f t="shared" si="7"/>
        <v>4814.2</v>
      </c>
      <c r="P22" s="82">
        <f t="shared" si="8"/>
        <v>4821.12</v>
      </c>
      <c r="Q22" s="73">
        <f t="shared" si="9"/>
        <v>240.11999999999989</v>
      </c>
    </row>
    <row r="23" spans="1:17">
      <c r="A23" s="43" t="s">
        <v>18</v>
      </c>
      <c r="B23" s="82">
        <v>1535</v>
      </c>
      <c r="C23" s="58">
        <v>1533</v>
      </c>
      <c r="D23" s="58">
        <v>1535</v>
      </c>
      <c r="E23" s="58">
        <v>1535</v>
      </c>
      <c r="F23" s="59">
        <f t="shared" si="1"/>
        <v>1534</v>
      </c>
      <c r="G23" s="63">
        <v>1659.0834202999999</v>
      </c>
      <c r="H23" s="63">
        <v>1573.6949999999999</v>
      </c>
      <c r="I23" s="63">
        <v>1571.606945</v>
      </c>
      <c r="J23" s="59">
        <f t="shared" si="2"/>
        <v>1601</v>
      </c>
      <c r="K23" s="151">
        <f t="shared" si="3"/>
        <v>0</v>
      </c>
      <c r="L23" s="151">
        <f t="shared" si="4"/>
        <v>67</v>
      </c>
      <c r="M23" s="152">
        <f t="shared" si="5"/>
        <v>9.7143685660432064E-3</v>
      </c>
      <c r="N23" s="151">
        <f t="shared" si="6"/>
        <v>22.2</v>
      </c>
      <c r="O23" s="151">
        <f t="shared" si="7"/>
        <v>1556.2</v>
      </c>
      <c r="P23" s="82">
        <f t="shared" si="8"/>
        <v>1558.44</v>
      </c>
      <c r="Q23" s="72">
        <f t="shared" si="9"/>
        <v>23.440000000000055</v>
      </c>
    </row>
    <row r="24" spans="1:17">
      <c r="A24" s="44" t="s">
        <v>19</v>
      </c>
      <c r="B24" s="82">
        <v>5348</v>
      </c>
      <c r="C24" s="61">
        <v>5346</v>
      </c>
      <c r="D24" s="61">
        <v>5348</v>
      </c>
      <c r="E24" s="61">
        <v>5348</v>
      </c>
      <c r="F24" s="59">
        <f t="shared" si="1"/>
        <v>5347</v>
      </c>
      <c r="G24" s="64">
        <v>5335.5396667000005</v>
      </c>
      <c r="H24" s="64">
        <v>5191.1366667000002</v>
      </c>
      <c r="I24" s="64">
        <v>5404.5357793000003</v>
      </c>
      <c r="J24" s="59">
        <f t="shared" si="2"/>
        <v>5310</v>
      </c>
      <c r="K24" s="153">
        <f t="shared" si="3"/>
        <v>-37</v>
      </c>
      <c r="L24" s="153">
        <f t="shared" si="4"/>
        <v>0</v>
      </c>
      <c r="M24" s="154">
        <f t="shared" si="5"/>
        <v>0</v>
      </c>
      <c r="N24" s="153">
        <f t="shared" si="6"/>
        <v>0</v>
      </c>
      <c r="O24" s="153">
        <f t="shared" si="7"/>
        <v>5310</v>
      </c>
      <c r="P24" s="82">
        <f t="shared" si="8"/>
        <v>5317.63</v>
      </c>
      <c r="Q24" s="73">
        <f t="shared" si="9"/>
        <v>-30.369999999999891</v>
      </c>
    </row>
    <row r="25" spans="1:17">
      <c r="A25" s="43" t="s">
        <v>20</v>
      </c>
      <c r="B25" s="82">
        <v>3584</v>
      </c>
      <c r="C25" s="58">
        <v>3584</v>
      </c>
      <c r="D25" s="58">
        <v>3584</v>
      </c>
      <c r="E25" s="58">
        <v>3584</v>
      </c>
      <c r="F25" s="59">
        <f t="shared" si="1"/>
        <v>3584</v>
      </c>
      <c r="G25" s="63">
        <v>3415.1701443000002</v>
      </c>
      <c r="H25" s="63">
        <v>3548.6116299999999</v>
      </c>
      <c r="I25" s="63">
        <v>3609.3785213000001</v>
      </c>
      <c r="J25" s="59">
        <f t="shared" si="2"/>
        <v>3524</v>
      </c>
      <c r="K25" s="151">
        <f t="shared" si="3"/>
        <v>-60</v>
      </c>
      <c r="L25" s="151">
        <f t="shared" si="4"/>
        <v>0</v>
      </c>
      <c r="M25" s="152">
        <f t="shared" si="5"/>
        <v>0</v>
      </c>
      <c r="N25" s="151">
        <f t="shared" si="6"/>
        <v>0</v>
      </c>
      <c r="O25" s="151">
        <f t="shared" si="7"/>
        <v>3524</v>
      </c>
      <c r="P25" s="82">
        <f t="shared" si="8"/>
        <v>3529.06</v>
      </c>
      <c r="Q25" s="72">
        <f t="shared" si="9"/>
        <v>-54.940000000000055</v>
      </c>
    </row>
    <row r="26" spans="1:17">
      <c r="A26" s="44" t="s">
        <v>76</v>
      </c>
      <c r="B26" s="82">
        <v>13955</v>
      </c>
      <c r="C26" s="61">
        <v>13955</v>
      </c>
      <c r="D26" s="61">
        <v>13958</v>
      </c>
      <c r="E26" s="61">
        <v>13955</v>
      </c>
      <c r="F26" s="59">
        <f t="shared" si="1"/>
        <v>13956</v>
      </c>
      <c r="G26" s="64">
        <v>13002.597675700001</v>
      </c>
      <c r="H26" s="64">
        <v>13759.398565</v>
      </c>
      <c r="I26" s="64">
        <v>12741.278546</v>
      </c>
      <c r="J26" s="59">
        <f t="shared" si="2"/>
        <v>13168</v>
      </c>
      <c r="K26" s="153">
        <f t="shared" si="3"/>
        <v>-788</v>
      </c>
      <c r="L26" s="153">
        <f t="shared" si="4"/>
        <v>0</v>
      </c>
      <c r="M26" s="154">
        <f t="shared" si="5"/>
        <v>0</v>
      </c>
      <c r="N26" s="153">
        <f t="shared" si="6"/>
        <v>0</v>
      </c>
      <c r="O26" s="153">
        <f t="shared" si="7"/>
        <v>13168</v>
      </c>
      <c r="P26" s="82">
        <f t="shared" si="8"/>
        <v>13186.93</v>
      </c>
      <c r="Q26" s="73">
        <f t="shared" si="9"/>
        <v>-768.06999999999971</v>
      </c>
    </row>
    <row r="27" spans="1:17">
      <c r="A27" s="43" t="s">
        <v>22</v>
      </c>
      <c r="B27" s="82">
        <v>4910</v>
      </c>
      <c r="C27" s="58">
        <v>4910</v>
      </c>
      <c r="D27" s="58">
        <v>4910</v>
      </c>
      <c r="E27" s="58">
        <v>4910</v>
      </c>
      <c r="F27" s="59">
        <f t="shared" si="1"/>
        <v>4910</v>
      </c>
      <c r="G27" s="63">
        <v>4841.2520000000004</v>
      </c>
      <c r="H27" s="63">
        <v>4769.6793332999996</v>
      </c>
      <c r="I27" s="63">
        <v>4719.4060786999999</v>
      </c>
      <c r="J27" s="59">
        <f t="shared" si="2"/>
        <v>4777</v>
      </c>
      <c r="K27" s="151">
        <f t="shared" si="3"/>
        <v>-133</v>
      </c>
      <c r="L27" s="151">
        <f t="shared" si="4"/>
        <v>0</v>
      </c>
      <c r="M27" s="152">
        <f t="shared" si="5"/>
        <v>0</v>
      </c>
      <c r="N27" s="151">
        <f t="shared" si="6"/>
        <v>0</v>
      </c>
      <c r="O27" s="151">
        <f t="shared" si="7"/>
        <v>4777</v>
      </c>
      <c r="P27" s="82">
        <f t="shared" si="8"/>
        <v>4783.87</v>
      </c>
      <c r="Q27" s="72">
        <f t="shared" si="9"/>
        <v>-126.13000000000011</v>
      </c>
    </row>
    <row r="28" spans="1:17">
      <c r="A28" s="44" t="s">
        <v>77</v>
      </c>
      <c r="B28" s="82">
        <v>3701</v>
      </c>
      <c r="C28" s="61">
        <v>3707</v>
      </c>
      <c r="D28" s="61">
        <v>3704</v>
      </c>
      <c r="E28" s="61">
        <v>3701</v>
      </c>
      <c r="F28" s="59">
        <f t="shared" si="1"/>
        <v>3704</v>
      </c>
      <c r="G28" s="64">
        <v>3670.6486666999999</v>
      </c>
      <c r="H28" s="64">
        <v>3674.0896667000002</v>
      </c>
      <c r="I28" s="64">
        <v>3694.4604693000001</v>
      </c>
      <c r="J28" s="59">
        <f t="shared" si="2"/>
        <v>3680</v>
      </c>
      <c r="K28" s="153">
        <f t="shared" si="3"/>
        <v>-24</v>
      </c>
      <c r="L28" s="153">
        <f t="shared" si="4"/>
        <v>0</v>
      </c>
      <c r="M28" s="154">
        <f t="shared" si="5"/>
        <v>0</v>
      </c>
      <c r="N28" s="153">
        <f t="shared" si="6"/>
        <v>0</v>
      </c>
      <c r="O28" s="153">
        <f t="shared" si="7"/>
        <v>3680</v>
      </c>
      <c r="P28" s="82">
        <f t="shared" si="8"/>
        <v>3685.29</v>
      </c>
      <c r="Q28" s="73">
        <f t="shared" si="9"/>
        <v>-15.710000000000036</v>
      </c>
    </row>
    <row r="29" spans="1:17">
      <c r="A29" s="43" t="s">
        <v>24</v>
      </c>
      <c r="B29" s="82">
        <v>3366</v>
      </c>
      <c r="C29" s="58">
        <v>3359</v>
      </c>
      <c r="D29" s="58">
        <v>3362</v>
      </c>
      <c r="E29" s="58">
        <v>3362</v>
      </c>
      <c r="F29" s="59">
        <f t="shared" si="1"/>
        <v>3361</v>
      </c>
      <c r="G29" s="63">
        <v>3625.5936667000001</v>
      </c>
      <c r="H29" s="63">
        <v>3574.3651089999998</v>
      </c>
      <c r="I29" s="63">
        <v>3450.6980557000002</v>
      </c>
      <c r="J29" s="59">
        <f t="shared" si="2"/>
        <v>3550</v>
      </c>
      <c r="K29" s="151">
        <f t="shared" si="3"/>
        <v>0</v>
      </c>
      <c r="L29" s="151">
        <f t="shared" si="4"/>
        <v>189</v>
      </c>
      <c r="M29" s="152">
        <f t="shared" si="5"/>
        <v>2.7403218790778599E-2</v>
      </c>
      <c r="N29" s="151">
        <f t="shared" si="6"/>
        <v>62.6</v>
      </c>
      <c r="O29" s="151">
        <f t="shared" si="7"/>
        <v>3423.6</v>
      </c>
      <c r="P29" s="82">
        <f t="shared" si="8"/>
        <v>3428.52</v>
      </c>
      <c r="Q29" s="72">
        <f t="shared" si="9"/>
        <v>62.519999999999982</v>
      </c>
    </row>
    <row r="30" spans="1:17">
      <c r="A30" s="44" t="s">
        <v>78</v>
      </c>
      <c r="B30" s="82">
        <v>13374</v>
      </c>
      <c r="C30" s="61">
        <v>13368</v>
      </c>
      <c r="D30" s="61">
        <v>13374</v>
      </c>
      <c r="E30" s="61">
        <v>13374</v>
      </c>
      <c r="F30" s="59">
        <f t="shared" si="1"/>
        <v>13372</v>
      </c>
      <c r="G30" s="64">
        <v>13196.789333299999</v>
      </c>
      <c r="H30" s="64">
        <v>12410.6873333</v>
      </c>
      <c r="I30" s="64">
        <v>12509.163382999999</v>
      </c>
      <c r="J30" s="59">
        <f t="shared" si="2"/>
        <v>12706</v>
      </c>
      <c r="K30" s="153">
        <f t="shared" si="3"/>
        <v>-666</v>
      </c>
      <c r="L30" s="153">
        <f t="shared" si="4"/>
        <v>0</v>
      </c>
      <c r="M30" s="154">
        <f t="shared" si="5"/>
        <v>0</v>
      </c>
      <c r="N30" s="153">
        <f t="shared" si="6"/>
        <v>0</v>
      </c>
      <c r="O30" s="153">
        <f t="shared" si="7"/>
        <v>12706</v>
      </c>
      <c r="P30" s="82">
        <f t="shared" si="8"/>
        <v>12724.26</v>
      </c>
      <c r="Q30" s="73">
        <f t="shared" si="9"/>
        <v>-649.73999999999978</v>
      </c>
    </row>
    <row r="31" spans="1:17">
      <c r="A31" s="43" t="s">
        <v>26</v>
      </c>
      <c r="B31" s="82">
        <v>4334</v>
      </c>
      <c r="C31" s="58">
        <v>4284</v>
      </c>
      <c r="D31" s="58">
        <v>4286</v>
      </c>
      <c r="E31" s="58">
        <v>4286</v>
      </c>
      <c r="F31" s="59">
        <f t="shared" si="1"/>
        <v>4285</v>
      </c>
      <c r="G31" s="63">
        <v>5864.1841846999996</v>
      </c>
      <c r="H31" s="63">
        <v>5874.7406013</v>
      </c>
      <c r="I31" s="63">
        <v>5728.4279947000005</v>
      </c>
      <c r="J31" s="59">
        <f t="shared" si="2"/>
        <v>5822</v>
      </c>
      <c r="K31" s="151">
        <f t="shared" si="3"/>
        <v>0</v>
      </c>
      <c r="L31" s="151">
        <f t="shared" si="4"/>
        <v>1537</v>
      </c>
      <c r="M31" s="152">
        <f t="shared" si="5"/>
        <v>0.22285051471654344</v>
      </c>
      <c r="N31" s="151">
        <f t="shared" si="6"/>
        <v>509.4</v>
      </c>
      <c r="O31" s="151">
        <f t="shared" si="7"/>
        <v>4794.3999999999996</v>
      </c>
      <c r="P31" s="82">
        <f t="shared" si="8"/>
        <v>4801.29</v>
      </c>
      <c r="Q31" s="72">
        <f t="shared" si="9"/>
        <v>467.28999999999996</v>
      </c>
    </row>
    <row r="32" spans="1:17">
      <c r="A32" s="44" t="s">
        <v>27</v>
      </c>
      <c r="B32" s="82">
        <v>2733</v>
      </c>
      <c r="C32" s="61">
        <v>2724</v>
      </c>
      <c r="D32" s="61">
        <v>2728</v>
      </c>
      <c r="E32" s="61">
        <v>2728</v>
      </c>
      <c r="F32" s="59">
        <f t="shared" si="1"/>
        <v>2727</v>
      </c>
      <c r="G32" s="64">
        <v>2905.8106667000002</v>
      </c>
      <c r="H32" s="64">
        <v>3036.1586667000001</v>
      </c>
      <c r="I32" s="64">
        <v>2750.8803333000001</v>
      </c>
      <c r="J32" s="59">
        <f t="shared" si="2"/>
        <v>2898</v>
      </c>
      <c r="K32" s="153">
        <f t="shared" si="3"/>
        <v>0</v>
      </c>
      <c r="L32" s="153">
        <f t="shared" si="4"/>
        <v>171</v>
      </c>
      <c r="M32" s="154">
        <f t="shared" si="5"/>
        <v>2.4793388429752067E-2</v>
      </c>
      <c r="N32" s="153">
        <f t="shared" si="6"/>
        <v>56.7</v>
      </c>
      <c r="O32" s="153">
        <f t="shared" si="7"/>
        <v>2783.7</v>
      </c>
      <c r="P32" s="82">
        <f t="shared" si="8"/>
        <v>2787.7</v>
      </c>
      <c r="Q32" s="73">
        <f t="shared" si="9"/>
        <v>54.699999999999818</v>
      </c>
    </row>
    <row r="33" spans="1:17">
      <c r="A33" s="43" t="s">
        <v>28</v>
      </c>
      <c r="B33" s="82">
        <v>2378</v>
      </c>
      <c r="C33" s="58">
        <v>2372</v>
      </c>
      <c r="D33" s="58">
        <v>2374</v>
      </c>
      <c r="E33" s="58">
        <v>2374</v>
      </c>
      <c r="F33" s="59">
        <f t="shared" si="1"/>
        <v>2373</v>
      </c>
      <c r="G33" s="63">
        <v>2627.192</v>
      </c>
      <c r="H33" s="63">
        <v>2623.6945627</v>
      </c>
      <c r="I33" s="63">
        <v>2435.3485337000002</v>
      </c>
      <c r="J33" s="59">
        <f t="shared" si="2"/>
        <v>2562</v>
      </c>
      <c r="K33" s="151">
        <f t="shared" si="3"/>
        <v>0</v>
      </c>
      <c r="L33" s="151">
        <f t="shared" si="4"/>
        <v>189</v>
      </c>
      <c r="M33" s="152">
        <f t="shared" si="5"/>
        <v>2.7403218790778599E-2</v>
      </c>
      <c r="N33" s="151">
        <f t="shared" si="6"/>
        <v>62.6</v>
      </c>
      <c r="O33" s="151">
        <f t="shared" si="7"/>
        <v>2435.6</v>
      </c>
      <c r="P33" s="82">
        <f t="shared" si="8"/>
        <v>2439.1</v>
      </c>
      <c r="Q33" s="72">
        <f t="shared" si="9"/>
        <v>61.099999999999909</v>
      </c>
    </row>
    <row r="34" spans="1:17">
      <c r="A34" s="44" t="s">
        <v>29</v>
      </c>
      <c r="B34" s="82">
        <v>2380</v>
      </c>
      <c r="C34" s="61">
        <v>2385</v>
      </c>
      <c r="D34" s="61">
        <v>2382</v>
      </c>
      <c r="E34" s="61">
        <v>2379</v>
      </c>
      <c r="F34" s="59">
        <f t="shared" si="1"/>
        <v>2382</v>
      </c>
      <c r="G34" s="64">
        <v>2625.3613332999998</v>
      </c>
      <c r="H34" s="64">
        <v>2439.4768927</v>
      </c>
      <c r="I34" s="64">
        <v>2376.8629999999998</v>
      </c>
      <c r="J34" s="59">
        <f t="shared" si="2"/>
        <v>2481</v>
      </c>
      <c r="K34" s="153">
        <f t="shared" si="3"/>
        <v>0</v>
      </c>
      <c r="L34" s="153">
        <f t="shared" si="4"/>
        <v>99</v>
      </c>
      <c r="M34" s="154">
        <f t="shared" si="5"/>
        <v>1.4354066985645933E-2</v>
      </c>
      <c r="N34" s="153">
        <f t="shared" si="6"/>
        <v>32.799999999999997</v>
      </c>
      <c r="O34" s="153">
        <f t="shared" si="7"/>
        <v>2414.8000000000002</v>
      </c>
      <c r="P34" s="82">
        <f t="shared" si="8"/>
        <v>2418.27</v>
      </c>
      <c r="Q34" s="73">
        <f t="shared" si="9"/>
        <v>38.269999999999982</v>
      </c>
    </row>
    <row r="35" spans="1:17" ht="15.75" thickBot="1">
      <c r="A35" s="45" t="s">
        <v>30</v>
      </c>
      <c r="B35" s="83">
        <v>3893</v>
      </c>
      <c r="C35" s="65">
        <v>3889</v>
      </c>
      <c r="D35" s="65">
        <v>3893</v>
      </c>
      <c r="E35" s="65">
        <v>3893</v>
      </c>
      <c r="F35" s="66">
        <f t="shared" si="1"/>
        <v>3892</v>
      </c>
      <c r="G35" s="67">
        <v>4019.84</v>
      </c>
      <c r="H35" s="67">
        <v>3874.1512400000001</v>
      </c>
      <c r="I35" s="67">
        <v>3814.0441919999998</v>
      </c>
      <c r="J35" s="66">
        <f t="shared" si="2"/>
        <v>3903</v>
      </c>
      <c r="K35" s="155">
        <f t="shared" si="3"/>
        <v>0</v>
      </c>
      <c r="L35" s="155">
        <f t="shared" si="4"/>
        <v>11</v>
      </c>
      <c r="M35" s="156">
        <f t="shared" si="5"/>
        <v>1.594896331738437E-3</v>
      </c>
      <c r="N35" s="155">
        <f t="shared" si="6"/>
        <v>3.6</v>
      </c>
      <c r="O35" s="151">
        <f t="shared" si="7"/>
        <v>3895.6</v>
      </c>
      <c r="P35" s="82">
        <f t="shared" si="8"/>
        <v>3901.2</v>
      </c>
      <c r="Q35" s="74">
        <f t="shared" si="9"/>
        <v>8.1999999999998181</v>
      </c>
    </row>
    <row r="36" spans="1:17" ht="15.75" thickBot="1">
      <c r="A36" s="54" t="s">
        <v>35</v>
      </c>
      <c r="B36" s="84">
        <v>130977</v>
      </c>
      <c r="C36" s="68">
        <v>130977</v>
      </c>
      <c r="D36" s="68">
        <v>130980</v>
      </c>
      <c r="E36" s="68">
        <v>130977</v>
      </c>
      <c r="F36" s="69">
        <f>SUM(F6:F35)</f>
        <v>130976</v>
      </c>
      <c r="G36" s="70">
        <v>138590</v>
      </c>
      <c r="H36" s="70">
        <v>135379</v>
      </c>
      <c r="I36" s="70">
        <v>131055</v>
      </c>
      <c r="J36" s="69">
        <f>SUM(J6:J35)</f>
        <v>135011</v>
      </c>
      <c r="K36" s="68">
        <f t="shared" ref="K36:P36" si="10">SUM(K6:K35)</f>
        <v>-2286</v>
      </c>
      <c r="L36" s="68">
        <f t="shared" si="10"/>
        <v>6897</v>
      </c>
      <c r="M36" s="55"/>
      <c r="N36" s="68">
        <f t="shared" si="10"/>
        <v>2285.7999999999997</v>
      </c>
      <c r="O36" s="68">
        <f t="shared" si="10"/>
        <v>130794.8</v>
      </c>
      <c r="P36" s="84">
        <f t="shared" si="10"/>
        <v>130977.02999999998</v>
      </c>
      <c r="Q36" s="75">
        <f>SUM(Q6:Q35)</f>
        <v>3.000000000088221E-2</v>
      </c>
    </row>
    <row r="37" spans="1:17" ht="15.75" thickTop="1">
      <c r="A37" s="31" t="s">
        <v>79</v>
      </c>
      <c r="B37" s="31"/>
      <c r="C37" s="33"/>
      <c r="D37" s="33"/>
      <c r="E37" s="34"/>
      <c r="F37" s="33"/>
      <c r="G37" s="32"/>
      <c r="H37" s="32"/>
      <c r="I37" s="32"/>
      <c r="J37" s="32"/>
      <c r="K37" s="35"/>
      <c r="L37" s="36"/>
      <c r="M37" s="33"/>
      <c r="N37" s="33"/>
      <c r="O37" s="33"/>
      <c r="P37" s="24"/>
      <c r="Q37" s="39" t="s">
        <v>80</v>
      </c>
    </row>
    <row r="38" spans="1:17">
      <c r="A38" s="22" t="s">
        <v>81</v>
      </c>
      <c r="B38" s="22"/>
      <c r="C38" s="22"/>
      <c r="D38" s="22"/>
      <c r="E38" s="22"/>
      <c r="F38" s="22"/>
      <c r="G38" s="22"/>
      <c r="H38" s="22"/>
      <c r="I38" s="22"/>
      <c r="J38" s="22"/>
      <c r="K38" s="22"/>
      <c r="L38" s="22"/>
      <c r="M38" s="22"/>
      <c r="N38" s="22"/>
      <c r="O38" s="22"/>
      <c r="P38" s="25"/>
      <c r="Q38" s="40">
        <v>42676.583111886575</v>
      </c>
    </row>
  </sheetData>
  <pageMargins left="0.7" right="0.7" top="0.75" bottom="0.75" header="0.3" footer="0.3"/>
  <pageSetup orientation="portrait" r:id="rId1"/>
  <ignoredErrors>
    <ignoredError sqref="F6 F7:F3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activeCell="L6" sqref="L6"/>
    </sheetView>
  </sheetViews>
  <sheetFormatPr defaultRowHeight="15"/>
  <cols>
    <col min="1" max="1" width="22.140625" customWidth="1"/>
    <col min="3" max="3" width="9.140625" customWidth="1"/>
    <col min="5" max="5" width="11" bestFit="1" customWidth="1"/>
    <col min="8" max="8" width="9.7109375" customWidth="1"/>
    <col min="9" max="9" width="11" bestFit="1" customWidth="1"/>
    <col min="10" max="10" width="11" customWidth="1"/>
    <col min="11" max="11" width="13.140625" bestFit="1" customWidth="1"/>
  </cols>
  <sheetData>
    <row r="1" spans="1:11">
      <c r="A1" s="76" t="s">
        <v>93</v>
      </c>
    </row>
    <row r="2" spans="1:11">
      <c r="A2" s="76" t="s">
        <v>61</v>
      </c>
      <c r="J2" s="114" t="s">
        <v>90</v>
      </c>
      <c r="K2">
        <f>Summary!$K$10</f>
        <v>0.3</v>
      </c>
    </row>
    <row r="3" spans="1:11" ht="15.75" thickBot="1">
      <c r="A3" s="104"/>
    </row>
    <row r="4" spans="1:11" s="86" customFormat="1">
      <c r="A4" s="48"/>
      <c r="B4" s="101" t="s">
        <v>83</v>
      </c>
      <c r="C4" s="28" t="s">
        <v>84</v>
      </c>
      <c r="D4" s="28" t="s">
        <v>85</v>
      </c>
      <c r="E4" s="28" t="s">
        <v>86</v>
      </c>
      <c r="F4" s="28" t="s">
        <v>34</v>
      </c>
      <c r="G4" s="28" t="s">
        <v>88</v>
      </c>
      <c r="H4" s="28" t="s">
        <v>89</v>
      </c>
      <c r="I4" s="107" t="s">
        <v>65</v>
      </c>
      <c r="J4" s="28" t="s">
        <v>34</v>
      </c>
      <c r="K4" s="115" t="s">
        <v>91</v>
      </c>
    </row>
    <row r="5" spans="1:11" s="86" customFormat="1" ht="15.75" thickBot="1">
      <c r="A5" s="51" t="s">
        <v>67</v>
      </c>
      <c r="B5" s="102" t="s">
        <v>87</v>
      </c>
      <c r="C5" s="103" t="s">
        <v>87</v>
      </c>
      <c r="D5" s="103" t="s">
        <v>87</v>
      </c>
      <c r="E5" s="27" t="s">
        <v>87</v>
      </c>
      <c r="F5" s="27" t="s">
        <v>87</v>
      </c>
      <c r="G5" s="27" t="s">
        <v>87</v>
      </c>
      <c r="H5" s="27" t="s">
        <v>34</v>
      </c>
      <c r="I5" s="108" t="s">
        <v>0</v>
      </c>
      <c r="J5" s="27" t="s">
        <v>0</v>
      </c>
      <c r="K5" s="116" t="s">
        <v>87</v>
      </c>
    </row>
    <row r="6" spans="1:11">
      <c r="A6" s="53" t="s">
        <v>1</v>
      </c>
      <c r="B6" s="87">
        <v>18.555499999999999</v>
      </c>
      <c r="C6" s="57">
        <v>835.10119999999995</v>
      </c>
      <c r="D6" s="57">
        <v>0</v>
      </c>
      <c r="E6" s="57">
        <v>457.32409999999999</v>
      </c>
      <c r="F6" s="57">
        <f>SUM(B6:E6)</f>
        <v>1310.9808</v>
      </c>
      <c r="G6" s="57">
        <v>3087.6210999999998</v>
      </c>
      <c r="H6" s="95">
        <f>F6/G6</f>
        <v>0.42459251233903023</v>
      </c>
      <c r="I6" s="109">
        <f>ROUND(DEAB!P6,0)</f>
        <v>4021</v>
      </c>
      <c r="J6" s="57">
        <f>ROUND(I6*(B6+C6+D6)/G6,0)+ROUND(I6*E6/G6,0)</f>
        <v>1708</v>
      </c>
      <c r="K6" s="143">
        <f>($J6/$I6)*DEAB!$P6*$K$2</f>
        <v>512.4</v>
      </c>
    </row>
    <row r="7" spans="1:11">
      <c r="A7" s="41" t="s">
        <v>74</v>
      </c>
      <c r="B7" s="88">
        <v>862.59950000000003</v>
      </c>
      <c r="C7" s="60">
        <v>909.62130000000002</v>
      </c>
      <c r="D7" s="60">
        <v>0</v>
      </c>
      <c r="E7" s="60">
        <v>534.24379999999996</v>
      </c>
      <c r="F7" s="60">
        <f t="shared" ref="F7:F35" si="0">SUM(B7:E7)</f>
        <v>2306.4646000000002</v>
      </c>
      <c r="G7" s="60">
        <v>8243.5436000000009</v>
      </c>
      <c r="H7" s="96">
        <f t="shared" ref="H7:H36" si="1">F7/G7</f>
        <v>0.27979042896067174</v>
      </c>
      <c r="I7" s="110">
        <f>ROUND(DEAB!P7,0)</f>
        <v>7473</v>
      </c>
      <c r="J7" s="60">
        <f t="shared" ref="J7:J35" si="2">ROUND(I7*(B7+C7+D7)/G7,0)+ROUND(I7*E7/G7,0)</f>
        <v>2091</v>
      </c>
      <c r="K7" s="144">
        <f>($J7/$I7)*DEAB!$P7*$K$2</f>
        <v>627.33609514251305</v>
      </c>
    </row>
    <row r="8" spans="1:11">
      <c r="A8" s="42" t="s">
        <v>3</v>
      </c>
      <c r="B8" s="89">
        <v>47</v>
      </c>
      <c r="C8" s="62">
        <v>907.02560000000005</v>
      </c>
      <c r="D8" s="62">
        <v>0</v>
      </c>
      <c r="E8" s="62">
        <v>113.7555</v>
      </c>
      <c r="F8" s="62">
        <f t="shared" si="0"/>
        <v>1067.7811000000002</v>
      </c>
      <c r="G8" s="62">
        <v>2021.2243000000001</v>
      </c>
      <c r="H8" s="97">
        <f t="shared" si="1"/>
        <v>0.52828431757920191</v>
      </c>
      <c r="I8" s="110">
        <f>ROUND(DEAB!P8,0)</f>
        <v>1783</v>
      </c>
      <c r="J8" s="62">
        <f t="shared" si="2"/>
        <v>942</v>
      </c>
      <c r="K8" s="145">
        <f>($J8/$I8)*DEAB!$P8*$K$2</f>
        <v>282.54611104879422</v>
      </c>
    </row>
    <row r="9" spans="1:11">
      <c r="A9" s="41" t="s">
        <v>4</v>
      </c>
      <c r="B9" s="88">
        <v>84.777699999999996</v>
      </c>
      <c r="C9" s="60">
        <v>209.40870000000001</v>
      </c>
      <c r="D9" s="60">
        <v>0</v>
      </c>
      <c r="E9" s="60">
        <v>168.04419999999999</v>
      </c>
      <c r="F9" s="60">
        <f t="shared" si="0"/>
        <v>462.23059999999998</v>
      </c>
      <c r="G9" s="60">
        <v>1673.7337</v>
      </c>
      <c r="H9" s="96">
        <f t="shared" si="1"/>
        <v>0.27616734968053758</v>
      </c>
      <c r="I9" s="110">
        <f>ROUND(DEAB!P9,0)</f>
        <v>1628</v>
      </c>
      <c r="J9" s="60">
        <f t="shared" si="2"/>
        <v>449</v>
      </c>
      <c r="K9" s="144">
        <f>($J9/$I9)*DEAB!$P9*$K$2</f>
        <v>134.69503562653563</v>
      </c>
    </row>
    <row r="10" spans="1:11">
      <c r="A10" s="42" t="s">
        <v>5</v>
      </c>
      <c r="B10" s="89">
        <v>279.26639999999998</v>
      </c>
      <c r="C10" s="62">
        <v>113.2932</v>
      </c>
      <c r="D10" s="62">
        <v>0</v>
      </c>
      <c r="E10" s="62">
        <v>184.03319999999999</v>
      </c>
      <c r="F10" s="62">
        <f t="shared" si="0"/>
        <v>576.59280000000001</v>
      </c>
      <c r="G10" s="62">
        <v>1865.2138</v>
      </c>
      <c r="H10" s="97">
        <f t="shared" si="1"/>
        <v>0.30912960219359303</v>
      </c>
      <c r="I10" s="110">
        <f>ROUND(DEAB!P10,0)</f>
        <v>1597</v>
      </c>
      <c r="J10" s="62">
        <f t="shared" si="2"/>
        <v>494</v>
      </c>
      <c r="K10" s="145">
        <f>($J10/$I10)*DEAB!$P10*$K$2</f>
        <v>148.24547150907952</v>
      </c>
    </row>
    <row r="11" spans="1:11">
      <c r="A11" s="41" t="s">
        <v>6</v>
      </c>
      <c r="B11" s="88">
        <v>101.9777</v>
      </c>
      <c r="C11" s="60">
        <v>291.82400000000001</v>
      </c>
      <c r="D11" s="60">
        <v>53</v>
      </c>
      <c r="E11" s="60">
        <v>381.24829999999997</v>
      </c>
      <c r="F11" s="60">
        <f t="shared" si="0"/>
        <v>828.05</v>
      </c>
      <c r="G11" s="60">
        <v>2183.4104000000002</v>
      </c>
      <c r="H11" s="96">
        <f t="shared" si="1"/>
        <v>0.37924615546394752</v>
      </c>
      <c r="I11" s="110">
        <f>ROUND(DEAB!P11,0)</f>
        <v>2082</v>
      </c>
      <c r="J11" s="60">
        <f>ROUND(I11*(B11+C11+D11)/G11,0)+ROUND(I11*E11/G11,0)</f>
        <v>790</v>
      </c>
      <c r="K11" s="144">
        <f>($J11/$I11)*DEAB!$P11*$K$2</f>
        <v>236.99886167146971</v>
      </c>
    </row>
    <row r="12" spans="1:11">
      <c r="A12" s="42" t="s">
        <v>7</v>
      </c>
      <c r="B12" s="89">
        <v>398.82139999999998</v>
      </c>
      <c r="C12" s="62">
        <v>881.2364</v>
      </c>
      <c r="D12" s="62">
        <v>0</v>
      </c>
      <c r="E12" s="62">
        <v>779.87090000000001</v>
      </c>
      <c r="F12" s="62">
        <f t="shared" si="0"/>
        <v>2059.9286999999999</v>
      </c>
      <c r="G12" s="62">
        <v>7337.2645000000002</v>
      </c>
      <c r="H12" s="97">
        <f t="shared" si="1"/>
        <v>0.28074886764679124</v>
      </c>
      <c r="I12" s="110">
        <f>ROUND(DEAB!P12,0)</f>
        <v>7105</v>
      </c>
      <c r="J12" s="62">
        <f t="shared" si="2"/>
        <v>1995</v>
      </c>
      <c r="K12" s="145">
        <f>($J12/$I12)*DEAB!$P12*$K$2</f>
        <v>598.45788177339898</v>
      </c>
    </row>
    <row r="13" spans="1:11">
      <c r="A13" s="41" t="s">
        <v>8</v>
      </c>
      <c r="B13" s="88">
        <v>30.777699999999999</v>
      </c>
      <c r="C13" s="60">
        <v>1042.7254</v>
      </c>
      <c r="D13" s="60">
        <v>0</v>
      </c>
      <c r="E13" s="60">
        <v>263.64429999999999</v>
      </c>
      <c r="F13" s="60">
        <f t="shared" si="0"/>
        <v>1337.1474000000001</v>
      </c>
      <c r="G13" s="60">
        <v>4189.0776999999998</v>
      </c>
      <c r="H13" s="96">
        <f t="shared" si="1"/>
        <v>0.31919851952137346</v>
      </c>
      <c r="I13" s="110">
        <f>ROUND(DEAB!P13,0)</f>
        <v>3961</v>
      </c>
      <c r="J13" s="60">
        <f t="shared" si="2"/>
        <v>1264</v>
      </c>
      <c r="K13" s="144">
        <f>($J13/$I13)*DEAB!$P13*$K$2</f>
        <v>379.16936531178987</v>
      </c>
    </row>
    <row r="14" spans="1:11">
      <c r="A14" s="42" t="s">
        <v>9</v>
      </c>
      <c r="B14" s="89">
        <v>296.97739999999999</v>
      </c>
      <c r="C14" s="62">
        <v>664.43470000000002</v>
      </c>
      <c r="D14" s="62">
        <v>65</v>
      </c>
      <c r="E14" s="62">
        <v>648.45309999999995</v>
      </c>
      <c r="F14" s="62">
        <f t="shared" si="0"/>
        <v>1674.8652</v>
      </c>
      <c r="G14" s="62">
        <v>4959.2902000000004</v>
      </c>
      <c r="H14" s="97">
        <f t="shared" si="1"/>
        <v>0.33772276524572004</v>
      </c>
      <c r="I14" s="110">
        <f>ROUND(DEAB!P14,0)</f>
        <v>4641</v>
      </c>
      <c r="J14" s="62">
        <f t="shared" si="2"/>
        <v>1568</v>
      </c>
      <c r="K14" s="145">
        <f>($J14/$I14)*DEAB!$P14*$K$2</f>
        <v>470.3756742081448</v>
      </c>
    </row>
    <row r="15" spans="1:11">
      <c r="A15" s="41" t="s">
        <v>10</v>
      </c>
      <c r="B15" s="88">
        <v>429.81060000000002</v>
      </c>
      <c r="C15" s="60">
        <v>461.90609999999998</v>
      </c>
      <c r="D15" s="60">
        <v>0</v>
      </c>
      <c r="E15" s="60">
        <v>874.39909999999998</v>
      </c>
      <c r="F15" s="60">
        <f t="shared" si="0"/>
        <v>1766.1158</v>
      </c>
      <c r="G15" s="60">
        <v>4902.8119999999999</v>
      </c>
      <c r="H15" s="96">
        <f t="shared" si="1"/>
        <v>0.36022507083689931</v>
      </c>
      <c r="I15" s="110">
        <f>ROUND(DEAB!P15,0)</f>
        <v>4826</v>
      </c>
      <c r="J15" s="60">
        <f t="shared" si="2"/>
        <v>1739</v>
      </c>
      <c r="K15" s="144">
        <f>($J15/$I15)*DEAB!$P15*$K$2</f>
        <v>521.6924328636552</v>
      </c>
    </row>
    <row r="16" spans="1:11">
      <c r="A16" s="42" t="s">
        <v>11</v>
      </c>
      <c r="B16" s="89">
        <v>644.34370000000001</v>
      </c>
      <c r="C16" s="62">
        <v>683.25710000000004</v>
      </c>
      <c r="D16" s="62">
        <v>0</v>
      </c>
      <c r="E16" s="62">
        <v>693.48649999999998</v>
      </c>
      <c r="F16" s="62">
        <f t="shared" si="0"/>
        <v>2021.0873000000001</v>
      </c>
      <c r="G16" s="62">
        <v>5491.2281999999996</v>
      </c>
      <c r="H16" s="97">
        <f t="shared" si="1"/>
        <v>0.36805742292771593</v>
      </c>
      <c r="I16" s="110">
        <f>ROUND(DEAB!P16,0)</f>
        <v>4799</v>
      </c>
      <c r="J16" s="62">
        <f t="shared" si="2"/>
        <v>1766</v>
      </c>
      <c r="K16" s="145">
        <f>($J16/$I16)*DEAB!$P16*$K$2</f>
        <v>529.80993581996245</v>
      </c>
    </row>
    <row r="17" spans="1:11">
      <c r="A17" s="43" t="s">
        <v>75</v>
      </c>
      <c r="B17" s="90">
        <v>66.222200000000001</v>
      </c>
      <c r="C17" s="63">
        <v>154.47319999999999</v>
      </c>
      <c r="D17" s="63">
        <v>0</v>
      </c>
      <c r="E17" s="63">
        <v>336.82420000000002</v>
      </c>
      <c r="F17" s="63">
        <f t="shared" si="0"/>
        <v>557.51960000000008</v>
      </c>
      <c r="G17" s="63">
        <v>1658.7249999999999</v>
      </c>
      <c r="H17" s="98">
        <f t="shared" si="1"/>
        <v>0.33611334006541177</v>
      </c>
      <c r="I17" s="111">
        <f>ROUND(DEAB!P17,0)</f>
        <v>1454</v>
      </c>
      <c r="J17" s="63">
        <f t="shared" si="2"/>
        <v>488</v>
      </c>
      <c r="K17" s="146">
        <f>($J17/$I17)*DEAB!$P17*$K$2</f>
        <v>146.4090618982118</v>
      </c>
    </row>
    <row r="18" spans="1:11">
      <c r="A18" s="44" t="s">
        <v>13</v>
      </c>
      <c r="B18" s="91">
        <v>380.62189999999998</v>
      </c>
      <c r="C18" s="64">
        <v>694.17920000000004</v>
      </c>
      <c r="D18" s="64">
        <v>16</v>
      </c>
      <c r="E18" s="64">
        <v>768.66639999999995</v>
      </c>
      <c r="F18" s="64">
        <f t="shared" si="0"/>
        <v>1859.4675000000002</v>
      </c>
      <c r="G18" s="64">
        <v>5234.8239999999996</v>
      </c>
      <c r="H18" s="99">
        <f t="shared" si="1"/>
        <v>0.35521108255024436</v>
      </c>
      <c r="I18" s="111">
        <f>ROUND(DEAB!P18,0)</f>
        <v>5057</v>
      </c>
      <c r="J18" s="64">
        <f t="shared" si="2"/>
        <v>1797</v>
      </c>
      <c r="K18" s="147">
        <f>($J18/$I18)*DEAB!$P18*$K$2</f>
        <v>539.12771722365039</v>
      </c>
    </row>
    <row r="19" spans="1:11">
      <c r="A19" s="43" t="s">
        <v>14</v>
      </c>
      <c r="B19" s="90">
        <v>306.33300000000003</v>
      </c>
      <c r="C19" s="63">
        <v>384.41289999999998</v>
      </c>
      <c r="D19" s="63">
        <v>5</v>
      </c>
      <c r="E19" s="63">
        <v>2091.1113</v>
      </c>
      <c r="F19" s="63">
        <f t="shared" si="0"/>
        <v>2786.8571999999999</v>
      </c>
      <c r="G19" s="63">
        <v>6004.7758000000003</v>
      </c>
      <c r="H19" s="98">
        <f t="shared" si="1"/>
        <v>0.46410678646819747</v>
      </c>
      <c r="I19" s="111">
        <f>ROUND(DEAB!P19,0)</f>
        <v>5768</v>
      </c>
      <c r="J19" s="63">
        <f t="shared" si="2"/>
        <v>2677</v>
      </c>
      <c r="K19" s="146">
        <f>($J19/$I19)*DEAB!$P19*$K$2</f>
        <v>803.08329195561726</v>
      </c>
    </row>
    <row r="20" spans="1:11">
      <c r="A20" s="44" t="s">
        <v>15</v>
      </c>
      <c r="B20" s="91">
        <v>87.919899999999998</v>
      </c>
      <c r="C20" s="64">
        <v>927.44100000000003</v>
      </c>
      <c r="D20" s="64">
        <v>44</v>
      </c>
      <c r="E20" s="64">
        <v>569.02650000000006</v>
      </c>
      <c r="F20" s="64">
        <f t="shared" si="0"/>
        <v>1628.3874000000001</v>
      </c>
      <c r="G20" s="64">
        <v>2995.0120999999999</v>
      </c>
      <c r="H20" s="99">
        <f t="shared" si="1"/>
        <v>0.54369977336652497</v>
      </c>
      <c r="I20" s="111">
        <f>ROUND(DEAB!P20,0)</f>
        <v>2814</v>
      </c>
      <c r="J20" s="64">
        <f t="shared" si="2"/>
        <v>1530</v>
      </c>
      <c r="K20" s="147">
        <f>($J20/$I20)*DEAB!$P20*$K$2</f>
        <v>458.94127931769719</v>
      </c>
    </row>
    <row r="21" spans="1:11">
      <c r="A21" s="43" t="s">
        <v>16</v>
      </c>
      <c r="B21" s="90">
        <v>88.964299999999994</v>
      </c>
      <c r="C21" s="63">
        <v>444.06400000000002</v>
      </c>
      <c r="D21" s="63">
        <v>0</v>
      </c>
      <c r="E21" s="63">
        <v>778.98320000000001</v>
      </c>
      <c r="F21" s="63">
        <f t="shared" si="0"/>
        <v>1312.0115000000001</v>
      </c>
      <c r="G21" s="63">
        <v>2904.7363</v>
      </c>
      <c r="H21" s="98">
        <f t="shared" si="1"/>
        <v>0.45168007161269685</v>
      </c>
      <c r="I21" s="111">
        <f>ROUND(DEAB!P21,0)</f>
        <v>2586</v>
      </c>
      <c r="J21" s="63">
        <f t="shared" si="2"/>
        <v>1169</v>
      </c>
      <c r="K21" s="146">
        <f>($J21/$I21)*DEAB!$P21*$K$2</f>
        <v>350.70135614849193</v>
      </c>
    </row>
    <row r="22" spans="1:11">
      <c r="A22" s="44" t="s">
        <v>17</v>
      </c>
      <c r="B22" s="91">
        <v>420.92189999999999</v>
      </c>
      <c r="C22" s="64">
        <v>1210.6153999999999</v>
      </c>
      <c r="D22" s="64">
        <v>3</v>
      </c>
      <c r="E22" s="64">
        <v>227.9264</v>
      </c>
      <c r="F22" s="64">
        <f t="shared" si="0"/>
        <v>1862.4637</v>
      </c>
      <c r="G22" s="64">
        <v>5513.4390999999996</v>
      </c>
      <c r="H22" s="99">
        <f t="shared" si="1"/>
        <v>0.33780434792505465</v>
      </c>
      <c r="I22" s="111">
        <f>ROUND(DEAB!P22,0)</f>
        <v>4821</v>
      </c>
      <c r="J22" s="64">
        <f t="shared" si="2"/>
        <v>1628</v>
      </c>
      <c r="K22" s="147">
        <f>($J22/$I22)*DEAB!$P22*$K$2</f>
        <v>488.41215681393896</v>
      </c>
    </row>
    <row r="23" spans="1:11">
      <c r="A23" s="43" t="s">
        <v>18</v>
      </c>
      <c r="B23" s="90">
        <v>70.666600000000003</v>
      </c>
      <c r="C23" s="63">
        <v>257.1465</v>
      </c>
      <c r="D23" s="63">
        <v>39</v>
      </c>
      <c r="E23" s="63">
        <v>203.01310000000001</v>
      </c>
      <c r="F23" s="63">
        <f t="shared" si="0"/>
        <v>569.82619999999997</v>
      </c>
      <c r="G23" s="63">
        <v>1676.6713</v>
      </c>
      <c r="H23" s="98">
        <f t="shared" si="1"/>
        <v>0.33985564135319785</v>
      </c>
      <c r="I23" s="111">
        <f>ROUND(DEAB!P23,0)</f>
        <v>1558</v>
      </c>
      <c r="J23" s="63">
        <f t="shared" si="2"/>
        <v>530</v>
      </c>
      <c r="K23" s="146">
        <f>($J23/$I23)*DEAB!$P23*$K$2</f>
        <v>159.04490372272144</v>
      </c>
    </row>
    <row r="24" spans="1:11">
      <c r="A24" s="44" t="s">
        <v>19</v>
      </c>
      <c r="B24" s="91">
        <v>452.7774</v>
      </c>
      <c r="C24" s="64">
        <v>427.22840000000002</v>
      </c>
      <c r="D24" s="64">
        <v>0</v>
      </c>
      <c r="E24" s="64">
        <v>659.15440000000001</v>
      </c>
      <c r="F24" s="64">
        <f t="shared" si="0"/>
        <v>1539.1602</v>
      </c>
      <c r="G24" s="64">
        <v>5644.3356000000003</v>
      </c>
      <c r="H24" s="99">
        <f t="shared" si="1"/>
        <v>0.27269112063428685</v>
      </c>
      <c r="I24" s="111">
        <f>ROUND(DEAB!P24,0)</f>
        <v>5318</v>
      </c>
      <c r="J24" s="64">
        <f t="shared" si="2"/>
        <v>1450</v>
      </c>
      <c r="K24" s="147">
        <f>($J24/$I24)*DEAB!$P24*$K$2</f>
        <v>434.96973486273032</v>
      </c>
    </row>
    <row r="25" spans="1:11">
      <c r="A25" s="43" t="s">
        <v>20</v>
      </c>
      <c r="B25" s="90">
        <v>24.333300000000001</v>
      </c>
      <c r="C25" s="63">
        <v>754.2414</v>
      </c>
      <c r="D25" s="63">
        <v>1.9999979999999999</v>
      </c>
      <c r="E25" s="63">
        <v>1282.1990000000001</v>
      </c>
      <c r="F25" s="63">
        <f t="shared" si="0"/>
        <v>2062.773698</v>
      </c>
      <c r="G25" s="63">
        <v>3806.1889999999999</v>
      </c>
      <c r="H25" s="98">
        <f t="shared" si="1"/>
        <v>0.54195251418150803</v>
      </c>
      <c r="I25" s="111">
        <f>ROUND(DEAB!P25,0)</f>
        <v>3529</v>
      </c>
      <c r="J25" s="63">
        <f t="shared" si="2"/>
        <v>1913</v>
      </c>
      <c r="K25" s="146">
        <f>($J25/$I25)*DEAB!$P25*$K$2</f>
        <v>573.90975743836782</v>
      </c>
    </row>
    <row r="26" spans="1:11">
      <c r="A26" s="44" t="s">
        <v>76</v>
      </c>
      <c r="B26" s="91">
        <v>1105.1768</v>
      </c>
      <c r="C26" s="64">
        <v>1789.2113999999999</v>
      </c>
      <c r="D26" s="64">
        <v>96</v>
      </c>
      <c r="E26" s="64">
        <v>2365.8290999999999</v>
      </c>
      <c r="F26" s="64">
        <f t="shared" si="0"/>
        <v>5356.2173000000003</v>
      </c>
      <c r="G26" s="64">
        <v>13632.708000000001</v>
      </c>
      <c r="H26" s="99">
        <f t="shared" si="1"/>
        <v>0.39289459584992209</v>
      </c>
      <c r="I26" s="111">
        <f>ROUND(DEAB!P26,0)</f>
        <v>13187</v>
      </c>
      <c r="J26" s="64">
        <f t="shared" si="2"/>
        <v>5181</v>
      </c>
      <c r="K26" s="147">
        <f>($J26/$I26)*DEAB!$P26*$K$2</f>
        <v>1554.2917493743839</v>
      </c>
    </row>
    <row r="27" spans="1:11">
      <c r="A27" s="43" t="s">
        <v>22</v>
      </c>
      <c r="B27" s="90">
        <v>457.83269999999999</v>
      </c>
      <c r="C27" s="63">
        <v>764.27919999999995</v>
      </c>
      <c r="D27" s="63">
        <v>0</v>
      </c>
      <c r="E27" s="63">
        <v>563.39480000000003</v>
      </c>
      <c r="F27" s="63">
        <f t="shared" si="0"/>
        <v>1785.5066999999999</v>
      </c>
      <c r="G27" s="63">
        <v>4971.201</v>
      </c>
      <c r="H27" s="98">
        <f t="shared" si="1"/>
        <v>0.35917008787212584</v>
      </c>
      <c r="I27" s="111">
        <f>ROUND(DEAB!P27,0)</f>
        <v>4784</v>
      </c>
      <c r="J27" s="63">
        <f t="shared" si="2"/>
        <v>1718</v>
      </c>
      <c r="K27" s="146">
        <f>($J27/$I27)*DEAB!$P27*$K$2</f>
        <v>515.3859945652174</v>
      </c>
    </row>
    <row r="28" spans="1:11">
      <c r="A28" s="44" t="s">
        <v>77</v>
      </c>
      <c r="B28" s="91">
        <v>213.71080000000001</v>
      </c>
      <c r="C28" s="64">
        <v>565.37950000000001</v>
      </c>
      <c r="D28" s="64">
        <v>10</v>
      </c>
      <c r="E28" s="64">
        <v>450.16390000000001</v>
      </c>
      <c r="F28" s="64">
        <f t="shared" si="0"/>
        <v>1239.2542000000001</v>
      </c>
      <c r="G28" s="64">
        <v>3857.6307999999999</v>
      </c>
      <c r="H28" s="99">
        <f t="shared" si="1"/>
        <v>0.32124748692902394</v>
      </c>
      <c r="I28" s="111">
        <f>ROUND(DEAB!P28,0)</f>
        <v>3685</v>
      </c>
      <c r="J28" s="64">
        <f t="shared" si="2"/>
        <v>1184</v>
      </c>
      <c r="K28" s="147">
        <f>($J28/$I28)*DEAB!$P28*$K$2</f>
        <v>355.22795332428763</v>
      </c>
    </row>
    <row r="29" spans="1:11">
      <c r="A29" s="43" t="s">
        <v>24</v>
      </c>
      <c r="B29" s="90">
        <v>247.71090000000001</v>
      </c>
      <c r="C29" s="63">
        <v>482.93509999999998</v>
      </c>
      <c r="D29" s="63">
        <v>0</v>
      </c>
      <c r="E29" s="63">
        <v>215.19309999999999</v>
      </c>
      <c r="F29" s="63">
        <f t="shared" si="0"/>
        <v>945.83909999999992</v>
      </c>
      <c r="G29" s="63">
        <v>3530.5295999999998</v>
      </c>
      <c r="H29" s="98">
        <f t="shared" si="1"/>
        <v>0.26790289479516044</v>
      </c>
      <c r="I29" s="111">
        <f>ROUND(DEAB!P29,0)</f>
        <v>3429</v>
      </c>
      <c r="J29" s="63">
        <f t="shared" si="2"/>
        <v>919</v>
      </c>
      <c r="K29" s="146">
        <f>($J29/$I29)*DEAB!$P29*$K$2</f>
        <v>275.66140682414698</v>
      </c>
    </row>
    <row r="30" spans="1:11">
      <c r="A30" s="44" t="s">
        <v>78</v>
      </c>
      <c r="B30" s="91">
        <v>238.2664</v>
      </c>
      <c r="C30" s="64">
        <v>1845.1928</v>
      </c>
      <c r="D30" s="64">
        <v>0</v>
      </c>
      <c r="E30" s="64">
        <v>1948.635</v>
      </c>
      <c r="F30" s="64">
        <f t="shared" si="0"/>
        <v>4032.0942000000005</v>
      </c>
      <c r="G30" s="64">
        <v>12890.309800000001</v>
      </c>
      <c r="H30" s="99">
        <f t="shared" si="1"/>
        <v>0.3128004107395464</v>
      </c>
      <c r="I30" s="111">
        <f>ROUND(DEAB!P30,0)</f>
        <v>12724</v>
      </c>
      <c r="J30" s="64">
        <f t="shared" si="2"/>
        <v>3980</v>
      </c>
      <c r="K30" s="147">
        <f>($J30/$I30)*DEAB!$P30*$K$2</f>
        <v>1194.0243979880538</v>
      </c>
    </row>
    <row r="31" spans="1:11">
      <c r="A31" s="43" t="s">
        <v>26</v>
      </c>
      <c r="B31" s="90">
        <v>486.75510000000003</v>
      </c>
      <c r="C31" s="63">
        <v>583.55920000000003</v>
      </c>
      <c r="D31" s="63">
        <v>0</v>
      </c>
      <c r="E31" s="63">
        <v>385.63069999999999</v>
      </c>
      <c r="F31" s="63">
        <f t="shared" si="0"/>
        <v>1455.9449999999999</v>
      </c>
      <c r="G31" s="63">
        <v>5970.7447000000002</v>
      </c>
      <c r="H31" s="98">
        <f t="shared" si="1"/>
        <v>0.24384646692396678</v>
      </c>
      <c r="I31" s="111">
        <f>ROUND(DEAB!P31,0)</f>
        <v>4801</v>
      </c>
      <c r="J31" s="63">
        <f t="shared" si="2"/>
        <v>1171</v>
      </c>
      <c r="K31" s="146">
        <f>($J31/$I31)*DEAB!$P31*$K$2</f>
        <v>351.32121995417623</v>
      </c>
    </row>
    <row r="32" spans="1:11">
      <c r="A32" s="44" t="s">
        <v>27</v>
      </c>
      <c r="B32" s="91">
        <v>69.555499999999995</v>
      </c>
      <c r="C32" s="64">
        <v>575.75279999999998</v>
      </c>
      <c r="D32" s="64">
        <v>0</v>
      </c>
      <c r="E32" s="64">
        <v>338.15280000000001</v>
      </c>
      <c r="F32" s="64">
        <f t="shared" si="0"/>
        <v>983.46109999999999</v>
      </c>
      <c r="G32" s="64">
        <v>3125.8800999999999</v>
      </c>
      <c r="H32" s="99">
        <f t="shared" si="1"/>
        <v>0.31461894523721495</v>
      </c>
      <c r="I32" s="111">
        <f>ROUND(DEAB!P32,0)</f>
        <v>2788</v>
      </c>
      <c r="J32" s="64">
        <f t="shared" si="2"/>
        <v>878</v>
      </c>
      <c r="K32" s="147">
        <f>($J32/$I32)*DEAB!$P32*$K$2</f>
        <v>263.37165710186514</v>
      </c>
    </row>
    <row r="33" spans="1:11">
      <c r="A33" s="43" t="s">
        <v>28</v>
      </c>
      <c r="B33" s="90">
        <v>100.86660000000001</v>
      </c>
      <c r="C33" s="63">
        <v>335.15289999999999</v>
      </c>
      <c r="D33" s="63">
        <v>0</v>
      </c>
      <c r="E33" s="63">
        <v>198.65530000000001</v>
      </c>
      <c r="F33" s="63">
        <f t="shared" si="0"/>
        <v>634.6748</v>
      </c>
      <c r="G33" s="63">
        <v>2558.1550999999999</v>
      </c>
      <c r="H33" s="98">
        <f t="shared" si="1"/>
        <v>0.2480986395234597</v>
      </c>
      <c r="I33" s="111">
        <f>ROUND(DEAB!P33,0)</f>
        <v>2439</v>
      </c>
      <c r="J33" s="63">
        <f t="shared" si="2"/>
        <v>605</v>
      </c>
      <c r="K33" s="146">
        <f>($J33/$I33)*DEAB!$P33*$K$2</f>
        <v>181.50744157441571</v>
      </c>
    </row>
    <row r="34" spans="1:11">
      <c r="A34" s="44" t="s">
        <v>29</v>
      </c>
      <c r="B34" s="91">
        <v>220.2664</v>
      </c>
      <c r="C34" s="64">
        <v>242.59979999999999</v>
      </c>
      <c r="D34" s="64">
        <v>0</v>
      </c>
      <c r="E34" s="64">
        <v>213.73089999999999</v>
      </c>
      <c r="F34" s="64">
        <f t="shared" si="0"/>
        <v>676.59709999999995</v>
      </c>
      <c r="G34" s="64">
        <v>2432.8710000000001</v>
      </c>
      <c r="H34" s="99">
        <f t="shared" si="1"/>
        <v>0.27810644296388914</v>
      </c>
      <c r="I34" s="111">
        <f>ROUND(DEAB!P34,0)</f>
        <v>2418</v>
      </c>
      <c r="J34" s="64">
        <f t="shared" si="2"/>
        <v>672</v>
      </c>
      <c r="K34" s="147">
        <f>($J34/$I34)*DEAB!$P34*$K$2</f>
        <v>201.6225111662531</v>
      </c>
    </row>
    <row r="35" spans="1:11" ht="15.75" thickBot="1">
      <c r="A35" s="45" t="s">
        <v>30</v>
      </c>
      <c r="B35" s="92">
        <v>115.1777</v>
      </c>
      <c r="C35" s="67">
        <v>377.60399999999998</v>
      </c>
      <c r="D35" s="67">
        <v>21</v>
      </c>
      <c r="E35" s="67">
        <v>769.75890000000004</v>
      </c>
      <c r="F35" s="67">
        <f t="shared" si="0"/>
        <v>1283.5406</v>
      </c>
      <c r="G35" s="67">
        <v>3916.3220000000001</v>
      </c>
      <c r="H35" s="100">
        <f t="shared" si="1"/>
        <v>0.32774133485448848</v>
      </c>
      <c r="I35" s="112">
        <f>ROUND(DEAB!P35,0)</f>
        <v>3901</v>
      </c>
      <c r="J35" s="67">
        <f t="shared" si="2"/>
        <v>1279</v>
      </c>
      <c r="K35" s="148">
        <f>($J35/$I35)*DEAB!$P35*$K$2</f>
        <v>383.71967187900538</v>
      </c>
    </row>
    <row r="36" spans="1:11" ht="15.75" thickBot="1">
      <c r="A36" s="54" t="s">
        <v>35</v>
      </c>
      <c r="B36" s="93">
        <f>SUM(B6:B35)</f>
        <v>8348.987000000001</v>
      </c>
      <c r="C36" s="94">
        <f t="shared" ref="C36:K36" si="3">SUM(C6:C35)</f>
        <v>19815.3024</v>
      </c>
      <c r="D36" s="94">
        <f t="shared" si="3"/>
        <v>353.99999800000001</v>
      </c>
      <c r="E36" s="94">
        <f t="shared" si="3"/>
        <v>19464.552</v>
      </c>
      <c r="F36" s="94">
        <f t="shared" si="3"/>
        <v>47982.841397999997</v>
      </c>
      <c r="G36" s="94">
        <f t="shared" si="3"/>
        <v>138279.47980000003</v>
      </c>
      <c r="H36" s="119">
        <f t="shared" si="1"/>
        <v>0.34699900135146433</v>
      </c>
      <c r="I36" s="113">
        <f t="shared" si="3"/>
        <v>130977</v>
      </c>
      <c r="J36" s="94">
        <f>SUM(J6:J35)</f>
        <v>45575</v>
      </c>
      <c r="K36" s="117">
        <f t="shared" si="3"/>
        <v>13672.460128108576</v>
      </c>
    </row>
    <row r="37" spans="1:11" ht="15.75" thickTop="1">
      <c r="A37" s="31" t="s">
        <v>79</v>
      </c>
    </row>
    <row r="38" spans="1:11">
      <c r="A38" s="105" t="s">
        <v>96</v>
      </c>
    </row>
    <row r="39" spans="1:11">
      <c r="A39" s="106" t="s">
        <v>97</v>
      </c>
    </row>
    <row r="40" spans="1:11">
      <c r="A40" s="106" t="s">
        <v>98</v>
      </c>
    </row>
    <row r="41" spans="1:11">
      <c r="A41" s="106" t="s">
        <v>99</v>
      </c>
    </row>
    <row r="42" spans="1:11">
      <c r="A42" s="106" t="s">
        <v>100</v>
      </c>
    </row>
    <row r="43" spans="1:11">
      <c r="A43" s="106" t="s">
        <v>101</v>
      </c>
    </row>
    <row r="44" spans="1:11">
      <c r="A44" s="106" t="s">
        <v>102</v>
      </c>
    </row>
    <row r="45" spans="1:11">
      <c r="A45" s="106" t="s">
        <v>104</v>
      </c>
    </row>
    <row r="46" spans="1:11">
      <c r="A46" s="106" t="s">
        <v>105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SAI</vt:lpstr>
      <vt:lpstr>DEAB</vt:lpstr>
      <vt:lpstr>Weighted</vt:lpstr>
      <vt:lpstr>Stop Loss_Gain</vt:lpstr>
      <vt:lpstr>Provisos and Earmarks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Devin DuPree</dc:creator>
  <cp:lastModifiedBy>Devin DuPree</cp:lastModifiedBy>
  <dcterms:created xsi:type="dcterms:W3CDTF">2016-10-26T15:42:29Z</dcterms:created>
  <dcterms:modified xsi:type="dcterms:W3CDTF">2017-02-06T22:25:11Z</dcterms:modified>
</cp:coreProperties>
</file>