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Workforce\PROGRAMS\BFET\20 BFET\OGMS\"/>
    </mc:Choice>
  </mc:AlternateContent>
  <bookViews>
    <workbookView xWindow="0" yWindow="0" windowWidth="24000" windowHeight="9165" tabRatio="869"/>
  </bookViews>
  <sheets>
    <sheet name="Instructions" sheetId="15" r:id="rId1"/>
    <sheet name="Reutilized Funds" sheetId="2" r:id="rId2"/>
    <sheet name="Oct Local Cert" sheetId="16" r:id="rId3"/>
    <sheet name="Nov Local Cert" sheetId="17" r:id="rId4"/>
    <sheet name="Dec Local Cert" sheetId="18" r:id="rId5"/>
    <sheet name="Jan Local Cert" sheetId="19" r:id="rId6"/>
    <sheet name="Feb Local Cert" sheetId="20" r:id="rId7"/>
    <sheet name="Mar Local Cert" sheetId="21" r:id="rId8"/>
    <sheet name="Apr Local Cert" sheetId="22" r:id="rId9"/>
    <sheet name="May Local Cert" sheetId="23" r:id="rId10"/>
    <sheet name="Jun Local Cert" sheetId="24" r:id="rId11"/>
    <sheet name="Jul Local Cert" sheetId="25" r:id="rId12"/>
    <sheet name="Aug Local Cert" sheetId="26" r:id="rId13"/>
    <sheet name="Sep Local Cert" sheetId="27" r:id="rId14"/>
  </sheets>
  <definedNames>
    <definedName name="_xlnm.Print_Area" localSheetId="8">'Apr Local Cert'!$A$1:$G$68</definedName>
    <definedName name="_xlnm.Print_Area" localSheetId="12">'Aug Local Cert'!$A$1:$G$68</definedName>
    <definedName name="_xlnm.Print_Area" localSheetId="4">'Dec Local Cert'!$A$1:$G$68</definedName>
    <definedName name="_xlnm.Print_Area" localSheetId="6">'Feb Local Cert'!$A$1:$G$68</definedName>
    <definedName name="_xlnm.Print_Area" localSheetId="5">'Jan Local Cert'!$A$1:$G$68</definedName>
    <definedName name="_xlnm.Print_Area" localSheetId="11">'Jul Local Cert'!$A$1:$G$68</definedName>
    <definedName name="_xlnm.Print_Area" localSheetId="10">'Jun Local Cert'!$A$1:$G$68</definedName>
    <definedName name="_xlnm.Print_Area" localSheetId="7">'Mar Local Cert'!$A$1:$G$68</definedName>
    <definedName name="_xlnm.Print_Area" localSheetId="9">'May Local Cert'!$A$1:$G$68</definedName>
    <definedName name="_xlnm.Print_Area" localSheetId="3">'Nov Local Cert'!$A$1:$G$68</definedName>
    <definedName name="_xlnm.Print_Area" localSheetId="2">'Oct Local Cert'!$A$1:$G$68</definedName>
    <definedName name="_xlnm.Print_Area" localSheetId="13">'Sep Local Cert'!$A$1:$G$68</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3" i="2" l="1"/>
  <c r="E23" i="2"/>
  <c r="C54" i="16"/>
  <c r="C58" i="16"/>
  <c r="C67" i="16"/>
  <c r="C8" i="2"/>
  <c r="B24" i="2"/>
  <c r="E24" i="2"/>
  <c r="C54" i="27"/>
  <c r="C54" i="26"/>
  <c r="C54" i="25"/>
  <c r="C54" i="24"/>
  <c r="C54" i="23"/>
  <c r="C54" i="22"/>
  <c r="C54" i="21"/>
  <c r="C54" i="20"/>
  <c r="C54" i="19"/>
  <c r="C54" i="18"/>
  <c r="C54" i="17"/>
  <c r="C65" i="27"/>
  <c r="C58" i="27"/>
  <c r="C50" i="27"/>
  <c r="B5" i="27"/>
  <c r="C65" i="26"/>
  <c r="C58" i="26"/>
  <c r="C50" i="26"/>
  <c r="B5" i="26"/>
  <c r="C65" i="25"/>
  <c r="C58" i="25"/>
  <c r="C50" i="25"/>
  <c r="B5" i="25"/>
  <c r="C65" i="24"/>
  <c r="C58" i="24"/>
  <c r="C50" i="24"/>
  <c r="B5" i="24"/>
  <c r="C65" i="23"/>
  <c r="C58" i="23"/>
  <c r="C50" i="23"/>
  <c r="C67" i="23"/>
  <c r="B9" i="23"/>
  <c r="B5" i="23"/>
  <c r="C65" i="22"/>
  <c r="C58" i="22"/>
  <c r="C50" i="22"/>
  <c r="B5" i="22"/>
  <c r="C65" i="21"/>
  <c r="C58" i="21"/>
  <c r="C50" i="21"/>
  <c r="C67" i="21"/>
  <c r="B9" i="21"/>
  <c r="B5" i="21"/>
  <c r="C65" i="20"/>
  <c r="C58" i="20"/>
  <c r="C50" i="20"/>
  <c r="B5" i="20"/>
  <c r="C65" i="19"/>
  <c r="C58" i="19"/>
  <c r="C50" i="19"/>
  <c r="C67" i="19"/>
  <c r="B9" i="19"/>
  <c r="B5" i="19"/>
  <c r="C65" i="18"/>
  <c r="C58" i="18"/>
  <c r="C50" i="18"/>
  <c r="B5" i="18"/>
  <c r="C65" i="17"/>
  <c r="C58" i="17"/>
  <c r="C50" i="17"/>
  <c r="B5" i="17"/>
  <c r="C67" i="18"/>
  <c r="B9" i="18"/>
  <c r="C67" i="20"/>
  <c r="B9" i="20"/>
  <c r="C67" i="26"/>
  <c r="B9" i="26"/>
  <c r="C67" i="27"/>
  <c r="B9" i="27"/>
  <c r="C67" i="25"/>
  <c r="B9" i="25"/>
  <c r="C67" i="24"/>
  <c r="B9" i="24"/>
  <c r="C67" i="22"/>
  <c r="B9" i="22"/>
  <c r="C67" i="17"/>
  <c r="B9" i="17"/>
  <c r="B5" i="16"/>
  <c r="C18" i="2"/>
  <c r="D18" i="2"/>
  <c r="C19" i="2"/>
  <c r="C17" i="2"/>
  <c r="C16" i="2"/>
  <c r="C15" i="2"/>
  <c r="C14" i="2"/>
  <c r="C13" i="2"/>
  <c r="C12" i="2"/>
  <c r="C11" i="2"/>
  <c r="C10" i="2"/>
  <c r="C9" i="2"/>
  <c r="B9" i="2"/>
  <c r="C50" i="16"/>
  <c r="C65" i="16"/>
  <c r="B9" i="16"/>
  <c r="B18" i="2"/>
  <c r="D19" i="2"/>
  <c r="B19" i="2"/>
  <c r="B17" i="2"/>
  <c r="D17" i="2"/>
  <c r="D16" i="2"/>
  <c r="B16" i="2"/>
  <c r="D15" i="2"/>
  <c r="B15" i="2"/>
  <c r="B14" i="2"/>
  <c r="D14" i="2"/>
  <c r="B13" i="2"/>
  <c r="D13" i="2"/>
  <c r="D12" i="2"/>
  <c r="B12" i="2"/>
  <c r="D11" i="2"/>
  <c r="B11" i="2"/>
  <c r="D10" i="2"/>
  <c r="B10" i="2"/>
  <c r="D9" i="2"/>
  <c r="C20" i="2"/>
  <c r="B8" i="2"/>
  <c r="B20" i="2"/>
  <c r="D8" i="2"/>
  <c r="D20" i="2"/>
  <c r="B25" i="2"/>
  <c r="E25" i="2"/>
  <c r="B26" i="2"/>
  <c r="E26" i="2"/>
  <c r="B27" i="2"/>
  <c r="E27" i="2"/>
  <c r="B28" i="2"/>
  <c r="E28" i="2"/>
  <c r="B29" i="2"/>
  <c r="E29" i="2"/>
  <c r="B30" i="2"/>
  <c r="E30" i="2"/>
  <c r="B31" i="2"/>
  <c r="E31" i="2"/>
  <c r="B32" i="2"/>
  <c r="E32" i="2"/>
  <c r="B33" i="2"/>
  <c r="E33" i="2"/>
  <c r="B34" i="2"/>
  <c r="E34" i="2"/>
</calcChain>
</file>

<file path=xl/comments1.xml><?xml version="1.0" encoding="utf-8"?>
<comments xmlns="http://schemas.openxmlformats.org/spreadsheetml/2006/main">
  <authors>
    <author>Jennifer Dellinger</author>
  </authors>
  <commentList>
    <comment ref="F4" authorId="0" shapeId="0">
      <text>
        <r>
          <rPr>
            <sz val="10"/>
            <color indexed="81"/>
            <rFont val="Tahoma"/>
            <family val="2"/>
          </rPr>
          <t>This becomes your beginning balance of what is available for the current federal fiscal year. 
Note: This amount will auto-populate  column B, row 23.</t>
        </r>
      </text>
    </comment>
    <comment ref="B7" authorId="0" shapeId="0">
      <text>
        <r>
          <rPr>
            <sz val="8"/>
            <color indexed="81"/>
            <rFont val="Tahoma"/>
            <family val="2"/>
          </rPr>
          <t xml:space="preserve">Total amount expended (this is twice the amount of the invoice in OBIS and twice the amount of the total on your Local Certificaiton form.)
</t>
        </r>
      </text>
    </comment>
    <comment ref="C7" authorId="0" shapeId="0">
      <text>
        <r>
          <rPr>
            <sz val="8"/>
            <color indexed="81"/>
            <rFont val="Tahoma"/>
            <family val="2"/>
          </rPr>
          <t>This amount wil auto-populate based on the total from the local certification tab.  It must exactly match the amount you invoice in OBIS for reimbursement. 
Note: This will auto-populate the Reutilized Funding available in rows 23-34, as applicable.</t>
        </r>
        <r>
          <rPr>
            <sz val="9"/>
            <color indexed="81"/>
            <rFont val="Tahoma"/>
            <family val="2"/>
          </rPr>
          <t xml:space="preserve">
</t>
        </r>
      </text>
    </comment>
    <comment ref="D7" authorId="0" shapeId="0">
      <text>
        <r>
          <rPr>
            <sz val="8"/>
            <color indexed="81"/>
            <rFont val="Tahoma"/>
            <family val="2"/>
          </rPr>
          <t xml:space="preserve">Amount identified on your Local Certification Form (this is 50% of what was actually expended).
Note: You will not be reimbursed for this portion. </t>
        </r>
      </text>
    </comment>
    <comment ref="B22" authorId="0" shapeId="0">
      <text>
        <r>
          <rPr>
            <b/>
            <sz val="9"/>
            <color indexed="81"/>
            <rFont val="Tahoma"/>
            <charset val="1"/>
          </rPr>
          <t xml:space="preserve">SBCTC: </t>
        </r>
        <r>
          <rPr>
            <sz val="8"/>
            <color indexed="81"/>
            <rFont val="Tahoma"/>
            <family val="2"/>
          </rPr>
          <t xml:space="preserve">The month's beginning balance of reimbursed funds that are available for reutilization. </t>
        </r>
        <r>
          <rPr>
            <sz val="9"/>
            <color indexed="81"/>
            <rFont val="Tahoma"/>
            <charset val="1"/>
          </rPr>
          <t xml:space="preserve">
</t>
        </r>
      </text>
    </comment>
    <comment ref="C22" authorId="0" shapeId="0">
      <text>
        <r>
          <rPr>
            <b/>
            <sz val="9"/>
            <color indexed="81"/>
            <rFont val="Tahoma"/>
            <family val="2"/>
          </rPr>
          <t xml:space="preserve">SBCTC: </t>
        </r>
        <r>
          <rPr>
            <sz val="8"/>
            <color indexed="81"/>
            <rFont val="Tahoma"/>
            <family val="2"/>
          </rPr>
          <t xml:space="preserve">Amount of reimbursed funds reutilized as local funds during the month. Enter 100% of these expenditures. 
Note: You will be able to invoice for a 50% reimbursement of these expended funds. </t>
        </r>
        <r>
          <rPr>
            <sz val="9"/>
            <color indexed="81"/>
            <rFont val="Tahoma"/>
            <family val="2"/>
          </rPr>
          <t xml:space="preserve">
</t>
        </r>
      </text>
    </comment>
    <comment ref="D22" authorId="0" shapeId="0">
      <text>
        <r>
          <rPr>
            <b/>
            <sz val="9"/>
            <color indexed="81"/>
            <rFont val="Tahoma"/>
            <family val="2"/>
          </rPr>
          <t>SBCTC:</t>
        </r>
        <r>
          <rPr>
            <sz val="8"/>
            <color indexed="81"/>
            <rFont val="Tahoma"/>
            <family val="2"/>
          </rPr>
          <t xml:space="preserve"> These are reimbursed funds that have been expended but are not being reutlized towards an additional reimbursement for the month.
Note: If these funds are not reutlized, they can be returned to the original funding source or used for the BFET program.</t>
        </r>
      </text>
    </comment>
    <comment ref="F22" authorId="0" shapeId="0">
      <text>
        <r>
          <rPr>
            <b/>
            <sz val="9"/>
            <color indexed="81"/>
            <rFont val="Tahoma"/>
            <family val="2"/>
          </rPr>
          <t xml:space="preserve">SBCTC: </t>
        </r>
        <r>
          <rPr>
            <sz val="8"/>
            <color indexed="81"/>
            <rFont val="Tahoma"/>
            <family val="2"/>
          </rPr>
          <t>Enter in the reason(s) why funds were expended and not reutilized for additional reimbursement for the month.</t>
        </r>
        <r>
          <rPr>
            <sz val="9"/>
            <color indexed="81"/>
            <rFont val="Tahoma"/>
            <family val="2"/>
          </rPr>
          <t xml:space="preserve">
</t>
        </r>
      </text>
    </comment>
  </commentList>
</comments>
</file>

<file path=xl/sharedStrings.xml><?xml version="1.0" encoding="utf-8"?>
<sst xmlns="http://schemas.openxmlformats.org/spreadsheetml/2006/main" count="1084" uniqueCount="117">
  <si>
    <t>Workbook and Billing/Invoicing Instructions</t>
  </si>
  <si>
    <t>1. Select the coordinating Local Certification Tab for the month you are billing for.</t>
  </si>
  <si>
    <r>
      <t>2. Complete the Local Certification Tab rows 5 through 21 (required).</t>
    </r>
    <r>
      <rPr>
        <b/>
        <sz val="11"/>
        <color theme="1"/>
        <rFont val="Calibri"/>
        <family val="2"/>
        <scheme val="minor"/>
      </rPr>
      <t xml:space="preserve"> </t>
    </r>
    <r>
      <rPr>
        <b/>
        <i/>
        <sz val="11"/>
        <color theme="1"/>
        <rFont val="Calibri"/>
        <family val="2"/>
        <scheme val="minor"/>
      </rPr>
      <t xml:space="preserve">Note that when you in put name of authorized agent in row 17 it will autopopulate the name at the top of the Local Certification form. Row 9 will autopopulate once the form is completed. </t>
    </r>
  </si>
  <si>
    <r>
      <t xml:space="preserve">3. Complete the Local Certification Tab rows 44 through 64 as as necessary to what you are billing for, instructions are listed in the Local Certification Tab. Completing these sections will autopopulate totals into the Reutilized Funds Tab under coordinating sections.  </t>
    </r>
    <r>
      <rPr>
        <b/>
        <i/>
        <sz val="11"/>
        <color theme="1"/>
        <rFont val="Calibri"/>
        <family val="2"/>
        <scheme val="minor"/>
      </rPr>
      <t xml:space="preserve">Note that as you are filling out these sections you cannot in put an amount in the reutilized fund section row 54. This will autopopulate when you complete the Reutilized Funds Tab. </t>
    </r>
  </si>
  <si>
    <t xml:space="preserve">4. Select the Reutilized Funds Tab.  Add your college's name on row 3. </t>
  </si>
  <si>
    <t xml:space="preserve">5. Complete columns C, D and F of the reutilized fund tracking table (bottom of form) as necessary. </t>
  </si>
  <si>
    <t xml:space="preserve">6. Print the completed Local Certification Tab (this must be signed) and the Reutilized Funds Tab and upload them into OBIS. </t>
  </si>
  <si>
    <t xml:space="preserve">BFET Reutilized Funds Tracking </t>
  </si>
  <si>
    <t xml:space="preserve">College Name: </t>
  </si>
  <si>
    <t>Month</t>
  </si>
  <si>
    <t>Total Amount Spent on BFET</t>
  </si>
  <si>
    <t>Amount Invoiced for Reimbursement</t>
  </si>
  <si>
    <t>Amount Not Reimbursable</t>
  </si>
  <si>
    <t>Total</t>
  </si>
  <si>
    <t>Reimbursed Funds Available to Reutilize</t>
  </si>
  <si>
    <t>Funds Reutilized</t>
  </si>
  <si>
    <t>Funds Expended (NOT Reutilized)</t>
  </si>
  <si>
    <t>Reimbursed Funding Balance</t>
  </si>
  <si>
    <t>Reasons Funds NOT Reutilized</t>
  </si>
  <si>
    <t xml:space="preserve">Note: To be eligible to reutilize reimbursed funds, you must submit this tracking sheet with every invoice in OBIS. </t>
  </si>
  <si>
    <t>Local Certification Form</t>
  </si>
  <si>
    <t xml:space="preserve">(This form must be submitted with each invoice.) </t>
  </si>
  <si>
    <t xml:space="preserve">I, </t>
  </si>
  <si>
    <t>certify that local funds and/or in-kind items</t>
  </si>
  <si>
    <t>PRINT NAME</t>
  </si>
  <si>
    <t>See attached</t>
  </si>
  <si>
    <t xml:space="preserve">were provided in the amount of </t>
  </si>
  <si>
    <t>TYPE AND SOURCE OF FUNDS/ITEMS</t>
  </si>
  <si>
    <t>$</t>
  </si>
  <si>
    <t>and were used to match federal funds paid during the time period</t>
  </si>
  <si>
    <t>of</t>
  </si>
  <si>
    <t xml:space="preserve">through </t>
  </si>
  <si>
    <t xml:space="preserve"> for</t>
  </si>
  <si>
    <t xml:space="preserve">BFET admin, instructional, and participant reimbursement costs.  </t>
  </si>
  <si>
    <t>TYPE OF SERVICE/CONTRACT</t>
  </si>
  <si>
    <t>NAME OF ENTITY</t>
  </si>
  <si>
    <t>NAME OF AUTHORIZED AGENT</t>
  </si>
  <si>
    <t>CONTRACT/VENDOR NUMBER</t>
  </si>
  <si>
    <t>AUTHORIZED REPRESENTATIVE'S SIGNATURE                    DATE</t>
  </si>
  <si>
    <t>TITLE OR POSITION</t>
  </si>
  <si>
    <t>PRINTED NAME OF AUTHORIZED REPRESENTATIVE</t>
  </si>
  <si>
    <t>TELEPHONE NUMBER</t>
  </si>
  <si>
    <t>Instructions</t>
  </si>
  <si>
    <t xml:space="preserve">Name: </t>
  </si>
  <si>
    <t>Printed name of the local entity's agent authorized to complete certification form.</t>
  </si>
  <si>
    <t>Type and source of funds:</t>
  </si>
  <si>
    <t xml:space="preserve">The type and source of local funds used.  In-kind sources need specific identification showing who donated the item(s) (e.g., volunteers, building use, etc.). </t>
  </si>
  <si>
    <t xml:space="preserve">Dollar amount: </t>
  </si>
  <si>
    <t xml:space="preserve">Dollars that were used to match federal funds paid during the time period. Dollars reported must agree with the amount on the billing.   </t>
  </si>
  <si>
    <t xml:space="preserve">Time frame: </t>
  </si>
  <si>
    <t xml:space="preserve">Period of time the services were provided. </t>
  </si>
  <si>
    <t>Type of service/contract</t>
  </si>
  <si>
    <t xml:space="preserve">Services eligble for FFP. </t>
  </si>
  <si>
    <t xml:space="preserve">Name of entity: </t>
  </si>
  <si>
    <t xml:space="preserve">Name of local entity that is providing the non-federal funding match. </t>
  </si>
  <si>
    <t xml:space="preserve">Name of authorized agent: </t>
  </si>
  <si>
    <t xml:space="preserve">Name of local entity that is authorized to act on behalf of local entity. </t>
  </si>
  <si>
    <t xml:space="preserve">Contract/vendor number: </t>
  </si>
  <si>
    <t xml:space="preserve">The contract or vendor number of the local entity.  </t>
  </si>
  <si>
    <t xml:space="preserve">Authorized representative's signature: </t>
  </si>
  <si>
    <t xml:space="preserve">The signature of the local entity authorized representative. </t>
  </si>
  <si>
    <t xml:space="preserve">Date: </t>
  </si>
  <si>
    <t xml:space="preserve">Date when the form was completed. </t>
  </si>
  <si>
    <t xml:space="preserve">Title or position: </t>
  </si>
  <si>
    <t xml:space="preserve">Title or position of local entity authorized representative. </t>
  </si>
  <si>
    <t xml:space="preserve">Printed name: </t>
  </si>
  <si>
    <t xml:space="preserve">Printed name of authorized representative. </t>
  </si>
  <si>
    <t xml:space="preserve">Telephone number: </t>
  </si>
  <si>
    <t xml:space="preserve">Telephone number of authorized representative.  Include the area code.  </t>
  </si>
  <si>
    <t xml:space="preserve">Enter amounts and names of funding sources below, as applicable. </t>
  </si>
  <si>
    <t xml:space="preserve"> If entering amounts in "other" cells, you must inlude the name of the funding.  </t>
  </si>
  <si>
    <t>State Funds</t>
  </si>
  <si>
    <t>Opportunity Grant</t>
  </si>
  <si>
    <t>State Need Grant</t>
  </si>
  <si>
    <t>Worker Retraining</t>
  </si>
  <si>
    <t>Other State Funding #1</t>
  </si>
  <si>
    <t xml:space="preserve">Name of Funding: </t>
  </si>
  <si>
    <t>Other State Funding #2</t>
  </si>
  <si>
    <t>Other State Funding #3</t>
  </si>
  <si>
    <t>Total State Match Funds</t>
  </si>
  <si>
    <t>Local Funds</t>
  </si>
  <si>
    <t>Local College Foundation</t>
  </si>
  <si>
    <t>Reutilized BFET Funding</t>
  </si>
  <si>
    <t>Other Local Funding #1</t>
  </si>
  <si>
    <t>Other Local Funding #2</t>
  </si>
  <si>
    <t>Other Local Funding #3</t>
  </si>
  <si>
    <t>Total Local Match Funds</t>
  </si>
  <si>
    <t>Private Funds</t>
  </si>
  <si>
    <t>(received from non-state or non-federal entities such as College Spark, Ford Foundation, etc.)</t>
  </si>
  <si>
    <t>Private Funding #1</t>
  </si>
  <si>
    <t>Private Funding #2</t>
  </si>
  <si>
    <t>Private Funding #3</t>
  </si>
  <si>
    <t>Total Private Match Funds</t>
  </si>
  <si>
    <t>Total Match Funds*</t>
  </si>
  <si>
    <t xml:space="preserve">*This amount MUST match EXACTLY the total billed on your General, Tuition, and Participant Reimbursement invoice lines.  </t>
  </si>
  <si>
    <t>Amount invoiced for BFET Sept 2019 and the Reimbursed Funds balance from FFY19:</t>
  </si>
  <si>
    <t>Source of funds are identified on the Local Certification Form from Sept 2019</t>
  </si>
  <si>
    <t>Oct. 2019</t>
  </si>
  <si>
    <t>Nov. 2019</t>
  </si>
  <si>
    <t>Dec. 2019</t>
  </si>
  <si>
    <t>Jan. 2020</t>
  </si>
  <si>
    <t>Feb. 2020</t>
  </si>
  <si>
    <t>Mar. 2020</t>
  </si>
  <si>
    <t>Apr. 2020</t>
  </si>
  <si>
    <t>May. 2020</t>
  </si>
  <si>
    <t>Jun. 2020</t>
  </si>
  <si>
    <t>Jul. 2020</t>
  </si>
  <si>
    <t>Aug. 2020</t>
  </si>
  <si>
    <t>Sept. 2020</t>
  </si>
  <si>
    <t xml:space="preserve">Reutilized Funds Tracking </t>
  </si>
  <si>
    <t xml:space="preserve">For First Time Reutilizers: </t>
  </si>
  <si>
    <t>Your beginning amount will be the amount you invoiced the SBCTC for September 2019</t>
  </si>
  <si>
    <t>For Current Reutilizers:</t>
  </si>
  <si>
    <t>Your beginning amount will be the remaining balance in cell E34 of the Reutilized Funds Tab of your FFY19 workbook plus the amount you invoiced the SBCTC for September 2019</t>
  </si>
  <si>
    <t>1961-65917</t>
  </si>
  <si>
    <t>FFY20 BFET Local Certification Funding Sources</t>
  </si>
  <si>
    <t>FFY20 Basic Food Employment and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</si>
</sst>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m/d/yyyy;@"/>
  </numFmts>
  <fonts count="39">
    <font>
      <sz val="11"/>
      <color theme="1"/>
      <name val="Calibri"/>
      <family val="2"/>
      <scheme val="minor"/>
    </font>
    <font>
      <b/>
      <sz val="11"/>
      <color theme="1"/>
      <name val="Calibri"/>
      <family val="2"/>
      <scheme val="minor"/>
    </font>
    <font>
      <sz val="12"/>
      <name val="SWISS"/>
    </font>
    <font>
      <sz val="10"/>
      <name val="Arial"/>
      <family val="2"/>
    </font>
    <font>
      <sz val="10"/>
      <color indexed="8"/>
      <name val="Arial"/>
      <family val="2"/>
    </font>
    <font>
      <sz val="12"/>
      <name val="Helv"/>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theme="1"/>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i/>
      <sz val="9"/>
      <color theme="1"/>
      <name val="Calibri"/>
      <family val="2"/>
      <scheme val="minor"/>
    </font>
    <font>
      <sz val="11"/>
      <name val="Calibri"/>
      <family val="2"/>
      <scheme val="minor"/>
    </font>
    <font>
      <b/>
      <sz val="14"/>
      <color theme="0"/>
      <name val="Calibri"/>
      <family val="2"/>
      <scheme val="minor"/>
    </font>
    <font>
      <sz val="9"/>
      <color indexed="81"/>
      <name val="Tahoma"/>
      <family val="2"/>
    </font>
    <font>
      <b/>
      <sz val="9"/>
      <color indexed="81"/>
      <name val="Tahoma"/>
      <family val="2"/>
    </font>
    <font>
      <sz val="8"/>
      <color indexed="81"/>
      <name val="Tahoma"/>
      <family val="2"/>
    </font>
    <font>
      <sz val="9"/>
      <color indexed="81"/>
      <name val="Tahoma"/>
      <charset val="1"/>
    </font>
    <font>
      <b/>
      <sz val="9"/>
      <color indexed="81"/>
      <name val="Tahoma"/>
      <charset val="1"/>
    </font>
    <font>
      <sz val="11"/>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10"/>
      <color indexed="81"/>
      <name val="Tahoma"/>
      <family val="2"/>
    </font>
  </fonts>
  <fills count="21">
    <fill>
      <patternFill patternType="none"/>
    </fill>
    <fill>
      <patternFill patternType="gray125"/>
    </fill>
    <fill>
      <patternFill patternType="solid">
        <fgColor indexed="9"/>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theme="1"/>
        <bgColor indexed="64"/>
      </patternFill>
    </fill>
    <fill>
      <patternFill patternType="solid">
        <fgColor theme="6"/>
        <bgColor indexed="64"/>
      </patternFill>
    </fill>
    <fill>
      <patternFill patternType="solid">
        <fgColor theme="0" tint="-0.14999847407452621"/>
        <bgColor indexed="64"/>
      </patternFill>
    </fill>
  </fills>
  <borders count="45">
    <border>
      <left/>
      <right/>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s>
  <cellStyleXfs count="56">
    <xf numFmtId="0" fontId="0" fillId="0" borderId="0"/>
    <xf numFmtId="0" fontId="2" fillId="2" borderId="0"/>
    <xf numFmtId="44" fontId="3" fillId="0" borderId="0" applyFont="0" applyFill="0" applyBorder="0" applyAlignment="0" applyProtection="0"/>
    <xf numFmtId="43" fontId="3" fillId="0" borderId="0" applyFont="0" applyFill="0" applyBorder="0" applyAlignment="0" applyProtection="0"/>
    <xf numFmtId="7" fontId="5"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2" borderId="2" applyNumberFormat="0" applyAlignment="0" applyProtection="0"/>
    <xf numFmtId="0" fontId="10" fillId="17" borderId="3"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8" borderId="2" applyNumberFormat="0" applyAlignment="0" applyProtection="0"/>
    <xf numFmtId="0" fontId="17" fillId="0" borderId="7" applyNumberFormat="0" applyFill="0" applyAlignment="0" applyProtection="0"/>
    <xf numFmtId="0" fontId="18" fillId="8" borderId="0" applyNumberFormat="0" applyBorder="0" applyAlignment="0" applyProtection="0"/>
    <xf numFmtId="0" fontId="5" fillId="5" borderId="8" applyNumberFormat="0" applyFont="0" applyAlignment="0" applyProtection="0"/>
    <xf numFmtId="0" fontId="19" fillId="2"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17" fillId="0" borderId="0" applyNumberFormat="0" applyFill="0" applyBorder="0" applyAlignment="0" applyProtection="0"/>
    <xf numFmtId="0" fontId="4" fillId="0" borderId="0">
      <alignment vertical="top"/>
    </xf>
    <xf numFmtId="44" fontId="3" fillId="0" borderId="0" applyFont="0" applyFill="0" applyBorder="0" applyAlignment="0" applyProtection="0"/>
    <xf numFmtId="43"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4" fillId="0" borderId="0" applyFont="0" applyFill="0" applyBorder="0" applyAlignment="0" applyProtection="0"/>
  </cellStyleXfs>
  <cellXfs count="107">
    <xf numFmtId="0" fontId="0" fillId="0" borderId="0" xfId="0"/>
    <xf numFmtId="0" fontId="0" fillId="0" borderId="0" xfId="0" applyAlignment="1">
      <alignment vertical="center"/>
    </xf>
    <xf numFmtId="49" fontId="35" fillId="0" borderId="32" xfId="0" applyNumberFormat="1" applyFont="1" applyBorder="1" applyAlignment="1" applyProtection="1">
      <alignment horizontal="center" vertical="center" wrapText="1" shrinkToFit="1"/>
      <protection locked="0"/>
    </xf>
    <xf numFmtId="0" fontId="0" fillId="0" borderId="0" xfId="0" applyProtection="1"/>
    <xf numFmtId="40" fontId="1" fillId="0" borderId="14" xfId="0" applyNumberFormat="1" applyFont="1" applyBorder="1" applyAlignment="1" applyProtection="1">
      <alignment horizontal="center"/>
    </xf>
    <xf numFmtId="165" fontId="1" fillId="0" borderId="16" xfId="0" applyNumberFormat="1" applyFont="1" applyBorder="1" applyAlignment="1" applyProtection="1">
      <alignment horizontal="center"/>
    </xf>
    <xf numFmtId="0" fontId="37" fillId="0" borderId="22" xfId="0" applyFont="1" applyBorder="1" applyAlignment="1" applyProtection="1">
      <alignment vertical="top"/>
    </xf>
    <xf numFmtId="0" fontId="1" fillId="0" borderId="21" xfId="0" applyFont="1" applyBorder="1" applyAlignment="1" applyProtection="1">
      <alignment horizontal="left"/>
    </xf>
    <xf numFmtId="0" fontId="0" fillId="0" borderId="0" xfId="0" applyAlignment="1" applyProtection="1">
      <alignment horizontal="right" vertical="top"/>
    </xf>
    <xf numFmtId="0" fontId="0" fillId="0" borderId="0" xfId="0" applyAlignment="1" applyProtection="1">
      <alignment horizontal="right" vertical="top" wrapText="1"/>
    </xf>
    <xf numFmtId="164" fontId="0" fillId="0" borderId="12" xfId="0" applyNumberFormat="1" applyBorder="1" applyAlignment="1" applyProtection="1">
      <alignment wrapText="1"/>
      <protection locked="0"/>
    </xf>
    <xf numFmtId="164" fontId="0" fillId="0" borderId="18" xfId="0" applyNumberFormat="1" applyBorder="1" applyAlignment="1" applyProtection="1">
      <alignment wrapText="1"/>
      <protection locked="0"/>
    </xf>
    <xf numFmtId="0" fontId="1" fillId="0" borderId="0" xfId="0" applyFont="1" applyProtection="1"/>
    <xf numFmtId="0" fontId="22" fillId="0" borderId="0" xfId="0" applyFont="1" applyProtection="1"/>
    <xf numFmtId="0" fontId="27" fillId="0" borderId="21" xfId="0" applyFont="1" applyBorder="1" applyAlignment="1" applyProtection="1">
      <alignment vertical="center"/>
    </xf>
    <xf numFmtId="0" fontId="27" fillId="0" borderId="21" xfId="0" applyFont="1" applyBorder="1" applyAlignment="1" applyProtection="1">
      <alignment horizontal="center" vertical="center" wrapText="1"/>
    </xf>
    <xf numFmtId="49" fontId="1" fillId="0" borderId="11" xfId="0" applyNumberFormat="1" applyFont="1" applyBorder="1" applyAlignment="1" applyProtection="1">
      <alignment horizontal="left"/>
    </xf>
    <xf numFmtId="49" fontId="1" fillId="0" borderId="1" xfId="0" applyNumberFormat="1" applyFont="1" applyBorder="1" applyAlignment="1" applyProtection="1">
      <alignment horizontal="left"/>
    </xf>
    <xf numFmtId="0" fontId="1" fillId="19" borderId="17" xfId="0" applyFont="1" applyFill="1" applyBorder="1" applyAlignment="1" applyProtection="1">
      <alignment horizontal="right"/>
    </xf>
    <xf numFmtId="0" fontId="27" fillId="0" borderId="20" xfId="0" applyFont="1" applyBorder="1" applyAlignment="1" applyProtection="1">
      <alignment vertical="center"/>
    </xf>
    <xf numFmtId="0" fontId="27" fillId="0" borderId="20" xfId="0" applyFont="1" applyBorder="1" applyAlignment="1" applyProtection="1">
      <alignment horizontal="center" vertical="center" wrapText="1"/>
    </xf>
    <xf numFmtId="0" fontId="25" fillId="0" borderId="0" xfId="0" applyFont="1" applyProtection="1"/>
    <xf numFmtId="8" fontId="0" fillId="0" borderId="20" xfId="0" applyNumberFormat="1" applyBorder="1" applyProtection="1"/>
    <xf numFmtId="8" fontId="0" fillId="0" borderId="20" xfId="0" applyNumberFormat="1" applyBorder="1" applyProtection="1">
      <protection locked="0"/>
    </xf>
    <xf numFmtId="8" fontId="0" fillId="0" borderId="1" xfId="55" applyNumberFormat="1" applyFont="1" applyBorder="1" applyAlignment="1" applyProtection="1">
      <alignment horizontal="right"/>
    </xf>
    <xf numFmtId="8" fontId="0" fillId="0" borderId="21" xfId="0" applyNumberFormat="1" applyBorder="1" applyProtection="1"/>
    <xf numFmtId="8" fontId="0" fillId="0" borderId="13" xfId="0" applyNumberFormat="1" applyBorder="1" applyProtection="1"/>
    <xf numFmtId="8" fontId="1" fillId="19" borderId="22" xfId="0" applyNumberFormat="1" applyFont="1" applyFill="1" applyBorder="1" applyProtection="1"/>
    <xf numFmtId="8" fontId="1" fillId="19" borderId="18" xfId="0" applyNumberFormat="1" applyFont="1" applyFill="1" applyBorder="1" applyProtection="1"/>
    <xf numFmtId="8" fontId="0" fillId="0" borderId="0" xfId="0" applyNumberFormat="1" applyAlignment="1" applyProtection="1">
      <protection locked="0"/>
    </xf>
    <xf numFmtId="0" fontId="0" fillId="0" borderId="0" xfId="0" applyAlignment="1">
      <alignment wrapText="1"/>
    </xf>
    <xf numFmtId="0" fontId="36" fillId="0" borderId="0" xfId="0" applyFont="1" applyAlignment="1">
      <alignment vertical="center"/>
    </xf>
    <xf numFmtId="0" fontId="28" fillId="18" borderId="0" xfId="0" applyFont="1" applyFill="1" applyAlignment="1" applyProtection="1">
      <alignment horizontal="center"/>
    </xf>
    <xf numFmtId="0" fontId="0" fillId="0" borderId="0" xfId="0" applyAlignment="1" applyProtection="1">
      <alignment horizontal="center"/>
    </xf>
    <xf numFmtId="0" fontId="0" fillId="0" borderId="0" xfId="0" applyAlignment="1" applyProtection="1">
      <alignment horizontal="left"/>
      <protection locked="0"/>
    </xf>
    <xf numFmtId="0" fontId="1" fillId="0" borderId="0" xfId="0" applyFont="1" applyAlignment="1" applyProtection="1">
      <alignment horizontal="left"/>
    </xf>
    <xf numFmtId="0" fontId="1" fillId="0" borderId="36" xfId="0" applyFont="1" applyBorder="1" applyAlignment="1" applyProtection="1">
      <alignment vertical="center"/>
    </xf>
    <xf numFmtId="0" fontId="1" fillId="0" borderId="33" xfId="0" applyFont="1" applyBorder="1" applyAlignment="1" applyProtection="1">
      <alignment vertical="center"/>
    </xf>
    <xf numFmtId="8" fontId="0" fillId="0" borderId="39" xfId="55" applyNumberFormat="1" applyFont="1" applyBorder="1" applyAlignment="1" applyProtection="1">
      <alignment vertical="center"/>
      <protection locked="0"/>
    </xf>
    <xf numFmtId="8" fontId="0" fillId="0" borderId="38" xfId="55" applyNumberFormat="1" applyFont="1" applyBorder="1" applyAlignment="1" applyProtection="1">
      <alignment vertical="center"/>
      <protection locked="0"/>
    </xf>
    <xf numFmtId="0" fontId="1" fillId="0" borderId="34" xfId="0" applyFont="1" applyBorder="1" applyAlignment="1" applyProtection="1">
      <alignment horizontal="right" vertical="center"/>
    </xf>
    <xf numFmtId="0" fontId="1" fillId="0" borderId="33" xfId="0" applyFont="1" applyBorder="1" applyAlignment="1" applyProtection="1">
      <alignment horizontal="right" vertical="center"/>
    </xf>
    <xf numFmtId="0" fontId="1" fillId="20" borderId="12" xfId="0" applyFont="1" applyFill="1" applyBorder="1" applyAlignment="1" applyProtection="1">
      <alignment horizontal="center" vertical="center"/>
    </xf>
    <xf numFmtId="0" fontId="1" fillId="20" borderId="16" xfId="0" applyFont="1" applyFill="1" applyBorder="1" applyAlignment="1" applyProtection="1">
      <alignment horizontal="center" vertical="center"/>
    </xf>
    <xf numFmtId="0" fontId="1" fillId="20" borderId="1" xfId="0" applyFont="1" applyFill="1" applyBorder="1" applyAlignment="1" applyProtection="1">
      <alignment horizontal="center" vertical="center"/>
    </xf>
    <xf numFmtId="0" fontId="1" fillId="0" borderId="40" xfId="0" applyFont="1" applyBorder="1" applyAlignment="1" applyProtection="1">
      <alignment vertical="center"/>
    </xf>
    <xf numFmtId="0" fontId="1" fillId="0" borderId="37" xfId="0" applyFont="1" applyBorder="1" applyAlignment="1" applyProtection="1">
      <alignment vertical="center"/>
    </xf>
    <xf numFmtId="8" fontId="0" fillId="0" borderId="39" xfId="55" applyNumberFormat="1" applyFont="1" applyBorder="1" applyAlignment="1" applyProtection="1">
      <alignment vertical="center"/>
    </xf>
    <xf numFmtId="8" fontId="0" fillId="0" borderId="38" xfId="55" applyNumberFormat="1" applyFont="1" applyBorder="1" applyAlignment="1" applyProtection="1">
      <alignment vertical="center"/>
    </xf>
    <xf numFmtId="0" fontId="0" fillId="0" borderId="38" xfId="0" applyBorder="1" applyAlignment="1" applyProtection="1">
      <alignment vertical="center"/>
    </xf>
    <xf numFmtId="0" fontId="0" fillId="0" borderId="44" xfId="0" applyBorder="1" applyAlignment="1" applyProtection="1">
      <alignment vertical="center"/>
    </xf>
    <xf numFmtId="0" fontId="0" fillId="0" borderId="16" xfId="0" applyBorder="1" applyAlignment="1" applyProtection="1">
      <alignment horizontal="center" vertical="center"/>
    </xf>
    <xf numFmtId="8" fontId="0" fillId="0" borderId="35" xfId="55" applyNumberFormat="1" applyFont="1" applyBorder="1" applyAlignment="1" applyProtection="1">
      <alignment vertical="center"/>
      <protection locked="0"/>
    </xf>
    <xf numFmtId="8" fontId="0" fillId="0" borderId="34" xfId="55" applyNumberFormat="1" applyFont="1" applyBorder="1" applyAlignment="1" applyProtection="1">
      <alignment vertical="center"/>
      <protection locked="0"/>
    </xf>
    <xf numFmtId="0" fontId="24" fillId="20" borderId="43" xfId="0" applyFont="1" applyFill="1" applyBorder="1" applyAlignment="1" applyProtection="1">
      <alignment horizontal="right" vertical="center"/>
    </xf>
    <xf numFmtId="0" fontId="24" fillId="20" borderId="42" xfId="0" applyFont="1" applyFill="1" applyBorder="1" applyAlignment="1" applyProtection="1">
      <alignment horizontal="right" vertical="center"/>
    </xf>
    <xf numFmtId="8" fontId="1" fillId="20" borderId="42" xfId="55" applyNumberFormat="1" applyFont="1" applyFill="1" applyBorder="1" applyAlignment="1" applyProtection="1">
      <alignment vertical="center"/>
    </xf>
    <xf numFmtId="0" fontId="1" fillId="0" borderId="38" xfId="0" applyFont="1" applyBorder="1" applyAlignment="1" applyProtection="1">
      <alignment horizontal="right" vertical="center"/>
    </xf>
    <xf numFmtId="0" fontId="1" fillId="0" borderId="37" xfId="0" applyFont="1" applyBorder="1" applyAlignment="1" applyProtection="1">
      <alignment horizontal="right" vertical="center"/>
    </xf>
    <xf numFmtId="0" fontId="1" fillId="20" borderId="18" xfId="0" applyFont="1" applyFill="1" applyBorder="1" applyAlignment="1" applyProtection="1">
      <alignment horizontal="center" vertical="center"/>
    </xf>
    <xf numFmtId="0" fontId="0" fillId="20" borderId="15" xfId="0" applyFill="1" applyBorder="1" applyAlignment="1" applyProtection="1">
      <alignment horizontal="center" vertical="center"/>
    </xf>
    <xf numFmtId="0" fontId="0" fillId="20" borderId="17" xfId="0" applyFill="1" applyBorder="1" applyAlignment="1" applyProtection="1">
      <alignment horizontal="center" vertical="center"/>
    </xf>
    <xf numFmtId="0" fontId="25" fillId="20" borderId="13" xfId="0" applyFont="1" applyFill="1" applyBorder="1" applyAlignment="1" applyProtection="1">
      <alignment horizontal="center" vertical="center"/>
    </xf>
    <xf numFmtId="0" fontId="1" fillId="20" borderId="14" xfId="0" applyFont="1" applyFill="1" applyBorder="1" applyAlignment="1" applyProtection="1">
      <alignment horizontal="center" vertical="center"/>
    </xf>
    <xf numFmtId="0" fontId="1" fillId="20" borderId="11" xfId="0" applyFont="1" applyFill="1" applyBorder="1" applyAlignment="1" applyProtection="1">
      <alignment horizontal="center" vertical="center"/>
    </xf>
    <xf numFmtId="8" fontId="1" fillId="20" borderId="30" xfId="55" applyNumberFormat="1" applyFont="1" applyFill="1" applyBorder="1" applyAlignment="1" applyProtection="1">
      <alignment vertical="center"/>
    </xf>
    <xf numFmtId="0" fontId="0" fillId="0" borderId="30" xfId="0" applyBorder="1" applyAlignment="1" applyProtection="1">
      <alignment vertical="center"/>
    </xf>
    <xf numFmtId="0" fontId="0" fillId="0" borderId="29" xfId="0" applyBorder="1" applyAlignment="1" applyProtection="1">
      <alignment vertical="center"/>
    </xf>
    <xf numFmtId="0" fontId="0" fillId="0" borderId="42" xfId="0" applyBorder="1" applyAlignment="1" applyProtection="1">
      <alignment vertical="center"/>
    </xf>
    <xf numFmtId="0" fontId="0" fillId="0" borderId="41" xfId="0" applyBorder="1" applyAlignment="1" applyProtection="1">
      <alignment vertical="center"/>
    </xf>
    <xf numFmtId="0" fontId="0" fillId="0" borderId="0" xfId="0" applyAlignment="1" applyProtection="1">
      <alignment horizontal="left" vertical="top" wrapText="1"/>
    </xf>
    <xf numFmtId="0" fontId="26" fillId="0" borderId="25" xfId="0" applyFont="1" applyBorder="1" applyAlignment="1" applyProtection="1"/>
    <xf numFmtId="0" fontId="26" fillId="0" borderId="24" xfId="0" applyFont="1" applyBorder="1" applyAlignment="1" applyProtection="1"/>
    <xf numFmtId="0" fontId="26" fillId="0" borderId="23" xfId="0" applyFont="1" applyBorder="1" applyAlignment="1" applyProtection="1"/>
    <xf numFmtId="8" fontId="1" fillId="20" borderId="27" xfId="0" applyNumberFormat="1" applyFont="1" applyFill="1" applyBorder="1" applyAlignment="1" applyProtection="1">
      <alignment horizontal="right"/>
    </xf>
    <xf numFmtId="0" fontId="0" fillId="0" borderId="27" xfId="0" applyBorder="1" applyAlignment="1" applyProtection="1">
      <alignment horizontal="center"/>
    </xf>
    <xf numFmtId="0" fontId="0" fillId="0" borderId="26" xfId="0" applyBorder="1" applyAlignment="1" applyProtection="1">
      <alignment horizontal="center"/>
    </xf>
    <xf numFmtId="0" fontId="24" fillId="20" borderId="28" xfId="0" applyFont="1" applyFill="1" applyBorder="1" applyAlignment="1" applyProtection="1">
      <alignment horizontal="right"/>
    </xf>
    <xf numFmtId="0" fontId="24" fillId="20" borderId="27" xfId="0" applyFont="1" applyFill="1" applyBorder="1" applyAlignment="1" applyProtection="1">
      <alignment horizontal="right"/>
    </xf>
    <xf numFmtId="0" fontId="0" fillId="0" borderId="0" xfId="0" applyBorder="1" applyAlignment="1" applyProtection="1"/>
    <xf numFmtId="0" fontId="24" fillId="20" borderId="31" xfId="0" applyFont="1" applyFill="1" applyBorder="1" applyAlignment="1" applyProtection="1">
      <alignment horizontal="right" vertical="center"/>
    </xf>
    <xf numFmtId="0" fontId="24" fillId="20" borderId="30" xfId="0" applyFont="1" applyFill="1" applyBorder="1" applyAlignment="1" applyProtection="1">
      <alignment horizontal="right" vertical="center"/>
    </xf>
    <xf numFmtId="0" fontId="36" fillId="0" borderId="0" xfId="0" applyFont="1" applyAlignment="1" applyProtection="1">
      <alignment horizontal="center"/>
    </xf>
    <xf numFmtId="0" fontId="0" fillId="0" borderId="0" xfId="0" applyAlignment="1" applyProtection="1">
      <alignment horizontal="center" wrapText="1"/>
    </xf>
    <xf numFmtId="0" fontId="0" fillId="0" borderId="14" xfId="0" applyBorder="1" applyAlignment="1" applyProtection="1">
      <alignment horizontal="center"/>
    </xf>
    <xf numFmtId="0" fontId="22" fillId="0" borderId="18" xfId="0" applyFont="1" applyBorder="1" applyAlignment="1" applyProtection="1">
      <alignment vertical="top"/>
    </xf>
    <xf numFmtId="0" fontId="22" fillId="0" borderId="15" xfId="0" applyFont="1" applyBorder="1" applyAlignment="1" applyProtection="1">
      <alignment vertical="top"/>
    </xf>
    <xf numFmtId="0" fontId="22" fillId="0" borderId="17" xfId="0" applyFont="1" applyBorder="1" applyAlignment="1" applyProtection="1">
      <alignment vertical="top"/>
    </xf>
    <xf numFmtId="0" fontId="1" fillId="0" borderId="13" xfId="0" applyFont="1" applyBorder="1" applyAlignment="1" applyProtection="1">
      <alignment horizontal="left"/>
    </xf>
    <xf numFmtId="0" fontId="1" fillId="0" borderId="14" xfId="0" applyFont="1" applyBorder="1" applyAlignment="1" applyProtection="1">
      <alignment horizontal="left"/>
    </xf>
    <xf numFmtId="0" fontId="1" fillId="0" borderId="11" xfId="0" applyFont="1" applyBorder="1" applyAlignment="1" applyProtection="1">
      <alignment horizontal="left"/>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15" xfId="0" applyBorder="1" applyAlignment="1" applyProtection="1">
      <alignment horizontal="center"/>
    </xf>
    <xf numFmtId="0" fontId="0" fillId="0" borderId="0" xfId="0" applyBorder="1" applyAlignment="1" applyProtection="1">
      <alignment vertical="center"/>
    </xf>
    <xf numFmtId="0" fontId="0" fillId="0" borderId="19" xfId="0" applyBorder="1" applyAlignment="1" applyProtection="1">
      <alignment vertical="center"/>
    </xf>
    <xf numFmtId="0" fontId="1" fillId="0" borderId="0" xfId="0" applyFont="1" applyAlignment="1" applyProtection="1">
      <alignment horizontal="center"/>
    </xf>
    <xf numFmtId="165" fontId="1" fillId="0" borderId="14" xfId="0" applyNumberFormat="1" applyFont="1" applyBorder="1" applyAlignment="1" applyProtection="1">
      <alignment horizontal="center"/>
    </xf>
    <xf numFmtId="0" fontId="1" fillId="0" borderId="14" xfId="0" applyFont="1" applyBorder="1" applyAlignment="1" applyProtection="1">
      <alignment horizontal="center"/>
    </xf>
    <xf numFmtId="0" fontId="22" fillId="0" borderId="15" xfId="0" applyFont="1" applyBorder="1" applyAlignment="1" applyProtection="1">
      <alignment horizontal="center" vertical="top"/>
    </xf>
    <xf numFmtId="0" fontId="23" fillId="0" borderId="0" xfId="0" applyFont="1" applyAlignment="1" applyProtection="1">
      <alignment horizontal="center"/>
    </xf>
    <xf numFmtId="0" fontId="0" fillId="0" borderId="0" xfId="0" applyFont="1" applyAlignment="1" applyProtection="1">
      <alignment horizontal="center"/>
    </xf>
    <xf numFmtId="14" fontId="1" fillId="0" borderId="1" xfId="0" applyNumberFormat="1" applyFont="1" applyBorder="1" applyAlignment="1" applyProtection="1">
      <alignment horizontal="left"/>
    </xf>
    <xf numFmtId="17" fontId="1" fillId="0" borderId="1" xfId="0" applyNumberFormat="1" applyFont="1" applyBorder="1" applyAlignment="1" applyProtection="1">
      <alignment horizontal="left"/>
    </xf>
    <xf numFmtId="0" fontId="1" fillId="0" borderId="0" xfId="0" applyFont="1"/>
    <xf numFmtId="0" fontId="0" fillId="0" borderId="0" xfId="0" applyFont="1"/>
  </cellXfs>
  <cellStyles count="56">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2" xfId="3"/>
    <cellStyle name="Comma 3" xfId="48"/>
    <cellStyle name="Currency" xfId="55" builtinId="4"/>
    <cellStyle name="Currency 2" xfId="47"/>
    <cellStyle name="Currency 3" xfId="2"/>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xfId="0" builtinId="0"/>
    <cellStyle name="Normal 2" xfId="46"/>
    <cellStyle name="Normal 3" xfId="4"/>
    <cellStyle name="Normal 4" xfId="1"/>
    <cellStyle name="Normal 5" xfId="49"/>
    <cellStyle name="Normal 5 2" xfId="52"/>
    <cellStyle name="Normal 5 2 2" xfId="54"/>
    <cellStyle name="Normal 5 3" xfId="53"/>
    <cellStyle name="Normal 5 4" xfId="51"/>
    <cellStyle name="Note 2" xfId="41"/>
    <cellStyle name="Output 2" xfId="42"/>
    <cellStyle name="Percent 2" xfId="50"/>
    <cellStyle name="Title 2" xfId="43"/>
    <cellStyle name="Total 2" xfId="44"/>
    <cellStyle name="Warning Text 2" xfId="45"/>
  </cellStyles>
  <dxfs count="19">
    <dxf>
      <font>
        <b/>
        <i val="0"/>
        <strike val="0"/>
        <condense val="0"/>
        <extend val="0"/>
        <outline val="0"/>
        <shadow val="0"/>
        <u val="none"/>
        <vertAlign val="baseline"/>
        <sz val="11"/>
        <color theme="1"/>
        <name val="Calibri"/>
        <scheme val="minor"/>
      </font>
      <numFmt numFmtId="22" formatCode="mmm\-yy"/>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numFmt numFmtId="164" formatCode="&quot;$&quot;#,##0.00"/>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1"/>
        <color theme="1"/>
        <name val="Calibri"/>
        <scheme val="minor"/>
      </font>
      <numFmt numFmtId="12" formatCode="&quot;$&quot;#,##0.00_);[Red]\(&quot;$&quot;#,##0.0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2" formatCode="&quot;$&quot;#,##0.00_);[Red]\(&quot;$&quot;#,##0.00\)"/>
      <border diagonalUp="0" diagonalDown="0" outline="0">
        <left style="thin">
          <color indexed="64"/>
        </left>
        <right/>
        <top style="thin">
          <color indexed="64"/>
        </top>
        <bottom style="thin">
          <color indexed="64"/>
        </bottom>
      </border>
      <protection locked="0" hidden="0"/>
    </dxf>
    <dxf>
      <numFmt numFmtId="12" formatCode="&quot;$&quot;#,##0.00_);[Red]\(&quot;$&quot;#,##0.00\)"/>
      <border diagonalUp="0" diagonalDown="0" outline="0">
        <left style="thin">
          <color indexed="64"/>
        </left>
        <right style="thin">
          <color indexed="64"/>
        </right>
        <top style="thin">
          <color indexed="64"/>
        </top>
        <bottom style="thin">
          <color indexed="64"/>
        </bottom>
      </border>
      <protection locked="0" hidden="0"/>
    </dxf>
    <dxf>
      <numFmt numFmtId="12" formatCode="&quot;$&quot;#,##0.00_);[Red]\(&quot;$&quot;#,##0.00\)"/>
      <border diagonalUp="0" diagonalDown="0" outline="0">
        <left style="thin">
          <color indexed="64"/>
        </left>
        <right style="thin">
          <color indexed="64"/>
        </right>
        <top style="thin">
          <color indexed="64"/>
        </top>
        <bottom style="thin">
          <color indexed="64"/>
        </bottom>
      </border>
      <protection locked="1" hidden="0"/>
    </dxf>
    <dxf>
      <border outline="0">
        <right style="thin">
          <color indexed="64"/>
        </right>
        <bottom style="thin">
          <color indexed="64"/>
        </bottom>
      </border>
    </dxf>
    <dxf>
      <protection locked="1" hidden="0"/>
    </dxf>
    <dxf>
      <border>
        <bottom style="thin">
          <color indexed="64"/>
        </bottom>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numFmt numFmtId="12" formatCode="&quot;$&quot;#,##0.00_);[Red]\(&quot;$&quot;#,##0.00\)"/>
      <border diagonalUp="0" diagonalDown="0">
        <left style="thin">
          <color indexed="64"/>
        </left>
        <right/>
        <top style="thin">
          <color indexed="64"/>
        </top>
        <bottom style="thin">
          <color indexed="64"/>
        </bottom>
      </border>
      <protection locked="1" hidden="0"/>
    </dxf>
    <dxf>
      <numFmt numFmtId="12" formatCode="&quot;$&quot;#,##0.00_);[Red]\(&quot;$&quot;#,##0.00\)"/>
      <border diagonalUp="0" diagonalDown="0">
        <left style="thin">
          <color indexed="64"/>
        </left>
        <right style="thin">
          <color indexed="64"/>
        </right>
        <top style="thin">
          <color indexed="64"/>
        </top>
        <bottom style="thin">
          <color indexed="64"/>
        </bottom>
      </border>
      <protection locked="1" hidden="0"/>
    </dxf>
    <dxf>
      <numFmt numFmtId="12" formatCode="&quot;$&quot;#,##0.00_);[Red]\(&quot;$&quot;#,##0.00\)"/>
      <border diagonalUp="0" diagonalDown="0">
        <left style="thin">
          <color indexed="64"/>
        </left>
        <right style="thin">
          <color indexed="64"/>
        </right>
        <top style="thin">
          <color indexed="64"/>
        </top>
        <bottom style="thin">
          <color indexed="64"/>
        </bottom>
      </border>
      <protection locked="1" hidden="0"/>
    </dxf>
    <dxf>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1" hidden="0"/>
    </dxf>
    <dxf>
      <border>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2" name="Table2" displayName="Table2" ref="A7:D20" totalsRowShown="0" headerRowDxfId="18" dataDxfId="16" headerRowBorderDxfId="17" tableBorderDxfId="15" totalsRowBorderDxfId="14">
  <autoFilter ref="A7:D20">
    <filterColumn colId="0" hiddenButton="1"/>
    <filterColumn colId="1" hiddenButton="1"/>
    <filterColumn colId="2" hiddenButton="1"/>
    <filterColumn colId="3" hiddenButton="1"/>
  </autoFilter>
  <tableColumns count="4">
    <tableColumn id="1" name="Month" dataDxfId="13"/>
    <tableColumn id="2" name="Total Amount Spent on BFET" dataDxfId="12"/>
    <tableColumn id="3" name="Amount Invoiced for Reimbursement" dataDxfId="11"/>
    <tableColumn id="4" name="Amount Not Reimbursable" dataDxfId="10"/>
  </tableColumns>
  <tableStyleInfo name="TableStyleLight11" showFirstColumn="0" showLastColumn="0" showRowStripes="1" showColumnStripes="0"/>
</table>
</file>

<file path=xl/tables/table2.xml><?xml version="1.0" encoding="utf-8"?>
<table xmlns="http://schemas.openxmlformats.org/spreadsheetml/2006/main" id="4" name="Table4" displayName="Table4" ref="A22:F34" totalsRowShown="0" headerRowDxfId="9" dataDxfId="7" headerRowBorderDxfId="8" tableBorderDxfId="6">
  <autoFilter ref="A22:F34">
    <filterColumn colId="0" hiddenButton="1"/>
    <filterColumn colId="1" hiddenButton="1"/>
    <filterColumn colId="2" hiddenButton="1"/>
    <filterColumn colId="3" hiddenButton="1"/>
    <filterColumn colId="4" hiddenButton="1"/>
    <filterColumn colId="5" hiddenButton="1"/>
  </autoFilter>
  <tableColumns count="6">
    <tableColumn id="1" name="Month" dataDxfId="0"/>
    <tableColumn id="2" name="Reimbursed Funds Available to Reutilize" dataDxfId="5">
      <calculatedColumnFormula>SUM(F4)</calculatedColumnFormula>
    </tableColumn>
    <tableColumn id="3" name="Funds Reutilized" dataDxfId="4"/>
    <tableColumn id="4" name="Funds Expended (NOT Reutilized)" dataDxfId="3">
      <calculatedColumnFormula>SUM(D12:D22)</calculatedColumnFormula>
    </tableColumn>
    <tableColumn id="5" name="Reimbursed Funding Balance" dataDxfId="2" dataCellStyle="Currency">
      <calculatedColumnFormula>IF(B23=" "," ",(B23-C23-D23))</calculatedColumnFormula>
    </tableColumn>
    <tableColumn id="6" name="Reasons Funds NOT Reutilized" dataDxfId="1"/>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heetViews>
  <sheetFormatPr defaultRowHeight="15"/>
  <cols>
    <col min="1" max="1" width="114.5703125" customWidth="1"/>
    <col min="5" max="5" width="27" customWidth="1"/>
  </cols>
  <sheetData>
    <row r="1" spans="1:1" s="1" customFormat="1" ht="41.45" customHeight="1">
      <c r="A1" s="31" t="s">
        <v>0</v>
      </c>
    </row>
    <row r="2" spans="1:1">
      <c r="A2" t="s">
        <v>1</v>
      </c>
    </row>
    <row r="3" spans="1:1" ht="45">
      <c r="A3" s="30" t="s">
        <v>2</v>
      </c>
    </row>
    <row r="4" spans="1:1" ht="60">
      <c r="A4" s="30" t="s">
        <v>3</v>
      </c>
    </row>
    <row r="5" spans="1:1">
      <c r="A5" t="s">
        <v>4</v>
      </c>
    </row>
    <row r="6" spans="1:1">
      <c r="A6" t="s">
        <v>5</v>
      </c>
    </row>
    <row r="7" spans="1:1">
      <c r="A7" t="s">
        <v>6</v>
      </c>
    </row>
    <row r="9" spans="1:1">
      <c r="A9" s="105" t="s">
        <v>109</v>
      </c>
    </row>
    <row r="10" spans="1:1">
      <c r="A10" s="106" t="s">
        <v>110</v>
      </c>
    </row>
    <row r="11" spans="1:1">
      <c r="A11" t="s">
        <v>111</v>
      </c>
    </row>
    <row r="13" spans="1:1">
      <c r="A13" t="s">
        <v>112</v>
      </c>
    </row>
    <row r="14" spans="1:1" ht="30">
      <c r="A14" s="30" t="s">
        <v>113</v>
      </c>
    </row>
  </sheetData>
  <sheetProtection algorithmName="SHA-512" hashValue="npBCP5aygf5VtHipVtQLVeG7fsO1z3/6X5E32MSxx4r/I40/11IKbUAn2Mdc+Q0trcrpw4D5Z3vMLVRM4EG/Yg==" saltValue="KqyJ4MTqASKS+oe5rmUAuQ==" spinCount="100000" sheet="1" objects="1" scenarios="1" selectLockedCells="1"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3"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43952</v>
      </c>
      <c r="C10" s="3" t="s">
        <v>31</v>
      </c>
      <c r="D10" s="98">
        <v>43982</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Funds'!C30/2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1tNewxT5OlCfv9AKe1nrP08xsGieIHxv0n1Jb0Lh5Z3QWXxBidPeTMUMfZXpOuwabi6XO+vOsEDzelyVlfq3iQ==" saltValue="QNQdCJ6Xqnepq9ollozeIA=="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3"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43983</v>
      </c>
      <c r="C10" s="3" t="s">
        <v>31</v>
      </c>
      <c r="D10" s="98">
        <v>44012</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Funds'!C31/2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EGcnORwSWTd2HlhJ+rk1tOY9LzaLuD0UQ47RW4Nvf1oE5TdD3VXTfH3NFuqsFXYhrxQbjQ5mo5gRgw3CKlnXiA==" saltValue="nCjyFfmdeGMkI28GzIRlaA=="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6"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44013</v>
      </c>
      <c r="C10" s="3" t="s">
        <v>31</v>
      </c>
      <c r="D10" s="98">
        <v>44043</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Funds'!C32/2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WSZOeb4FOHn2If59oiyOjUOolr4BwR6wLWV7YNjKdWgdIi43at+dwXm+w2CWj+OK2ijzuuEuKnK6shs70kB3vw==" saltValue="GTSyTxm28QJDtoNaxqO/Yw=="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34"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44044</v>
      </c>
      <c r="C10" s="3" t="s">
        <v>31</v>
      </c>
      <c r="D10" s="98">
        <v>44074</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Funds'!C33/2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6hrPplFMeO5WMezkMd5wx24HOKm02GNlMaU+Kw9QDU1c+oP6/BqDRj2xKh4sxUoTPVp2Bhaxl+K39BZ6IhZp9A==" saltValue="GzfsH24bk80wSXdZSN3xjw=="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3"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44075</v>
      </c>
      <c r="C10" s="3" t="s">
        <v>31</v>
      </c>
      <c r="D10" s="98">
        <v>44104</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Funds'!C34/2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pGVY5zmmBV6gITE29UO1itRCmLCBzK6h6c9kyhviFU1+2lBMO9AHBBCXWxlx64DcDj7FLJxL57HxjDnuj07pSA==" saltValue="dhMbFqTo/GpDIqSDljG22A=="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workbookViewId="0">
      <selection activeCell="C23" sqref="C23"/>
    </sheetView>
  </sheetViews>
  <sheetFormatPr defaultRowHeight="15"/>
  <cols>
    <col min="1" max="1" width="13.42578125" bestFit="1" customWidth="1"/>
    <col min="2" max="2" width="15.140625" customWidth="1"/>
    <col min="3" max="3" width="16.42578125" customWidth="1"/>
    <col min="4" max="4" width="16.85546875" customWidth="1"/>
    <col min="5" max="5" width="20" customWidth="1"/>
    <col min="6" max="6" width="28.42578125" customWidth="1"/>
  </cols>
  <sheetData>
    <row r="1" spans="1:6" ht="18.75">
      <c r="A1" s="32" t="s">
        <v>7</v>
      </c>
      <c r="B1" s="32"/>
      <c r="C1" s="32"/>
      <c r="D1" s="32"/>
      <c r="E1" s="32"/>
      <c r="F1" s="32"/>
    </row>
    <row r="2" spans="1:6">
      <c r="A2" s="3"/>
      <c r="B2" s="3"/>
      <c r="C2" s="3"/>
      <c r="D2" s="33"/>
      <c r="E2" s="33"/>
      <c r="F2" s="33"/>
    </row>
    <row r="3" spans="1:6">
      <c r="A3" s="12" t="s">
        <v>8</v>
      </c>
      <c r="B3" s="34"/>
      <c r="C3" s="34"/>
      <c r="D3" s="34"/>
      <c r="E3" s="34"/>
      <c r="F3" s="34"/>
    </row>
    <row r="4" spans="1:6">
      <c r="A4" s="35" t="s">
        <v>95</v>
      </c>
      <c r="B4" s="35"/>
      <c r="C4" s="35"/>
      <c r="D4" s="35"/>
      <c r="E4" s="35"/>
      <c r="F4" s="29"/>
    </row>
    <row r="5" spans="1:6">
      <c r="A5" s="13" t="s">
        <v>96</v>
      </c>
      <c r="B5" s="13"/>
      <c r="C5" s="13"/>
      <c r="D5" s="3"/>
      <c r="E5" s="3"/>
      <c r="F5" s="3"/>
    </row>
    <row r="6" spans="1:6" ht="20.100000000000001" customHeight="1">
      <c r="A6" s="3"/>
      <c r="B6" s="3"/>
      <c r="C6" s="3"/>
      <c r="D6" s="3"/>
      <c r="E6" s="3"/>
      <c r="F6" s="3"/>
    </row>
    <row r="7" spans="1:6" ht="45">
      <c r="A7" s="14" t="s">
        <v>9</v>
      </c>
      <c r="B7" s="15" t="s">
        <v>10</v>
      </c>
      <c r="C7" s="15" t="s">
        <v>11</v>
      </c>
      <c r="D7" s="15" t="s">
        <v>12</v>
      </c>
      <c r="E7" s="3"/>
      <c r="F7" s="3"/>
    </row>
    <row r="8" spans="1:6">
      <c r="A8" s="16" t="s">
        <v>97</v>
      </c>
      <c r="B8" s="22">
        <f>C8*2</f>
        <v>0</v>
      </c>
      <c r="C8" s="25">
        <f>'Oct Local Cert'!$C$67:$D$67</f>
        <v>0</v>
      </c>
      <c r="D8" s="26">
        <f>C8</f>
        <v>0</v>
      </c>
      <c r="E8" s="3"/>
      <c r="F8" s="3"/>
    </row>
    <row r="9" spans="1:6">
      <c r="A9" s="17" t="s">
        <v>98</v>
      </c>
      <c r="B9" s="22">
        <f>C9*2</f>
        <v>0</v>
      </c>
      <c r="C9" s="25">
        <f>'Nov Local Cert'!$C$67:$D$67</f>
        <v>0</v>
      </c>
      <c r="D9" s="26">
        <f>C9</f>
        <v>0</v>
      </c>
      <c r="E9" s="3"/>
      <c r="F9" s="3"/>
    </row>
    <row r="10" spans="1:6">
      <c r="A10" s="17" t="s">
        <v>99</v>
      </c>
      <c r="B10" s="22">
        <f t="shared" ref="B10:B19" si="0">C10*2</f>
        <v>0</v>
      </c>
      <c r="C10" s="25">
        <f>'Dec Local Cert'!$C$67:$D$67</f>
        <v>0</v>
      </c>
      <c r="D10" s="26">
        <f t="shared" ref="D10:D19" si="1">C10</f>
        <v>0</v>
      </c>
      <c r="E10" s="3"/>
      <c r="F10" s="3"/>
    </row>
    <row r="11" spans="1:6">
      <c r="A11" s="17" t="s">
        <v>100</v>
      </c>
      <c r="B11" s="22">
        <f t="shared" si="0"/>
        <v>0</v>
      </c>
      <c r="C11" s="25">
        <f>'Jan Local Cert'!$C$67:$D$67</f>
        <v>0</v>
      </c>
      <c r="D11" s="26">
        <f t="shared" si="1"/>
        <v>0</v>
      </c>
      <c r="E11" s="3"/>
      <c r="F11" s="3"/>
    </row>
    <row r="12" spans="1:6">
      <c r="A12" s="17" t="s">
        <v>101</v>
      </c>
      <c r="B12" s="22">
        <f t="shared" si="0"/>
        <v>0</v>
      </c>
      <c r="C12" s="25">
        <f>'Feb Local Cert'!$C$67:$D$67</f>
        <v>0</v>
      </c>
      <c r="D12" s="26">
        <f t="shared" si="1"/>
        <v>0</v>
      </c>
      <c r="E12" s="3"/>
      <c r="F12" s="3"/>
    </row>
    <row r="13" spans="1:6">
      <c r="A13" s="103" t="s">
        <v>102</v>
      </c>
      <c r="B13" s="22">
        <f t="shared" si="0"/>
        <v>0</v>
      </c>
      <c r="C13" s="25">
        <f>'Mar Local Cert'!$C$67:$D$67</f>
        <v>0</v>
      </c>
      <c r="D13" s="26">
        <f t="shared" si="1"/>
        <v>0</v>
      </c>
      <c r="E13" s="3"/>
      <c r="F13" s="3"/>
    </row>
    <row r="14" spans="1:6">
      <c r="A14" s="104" t="s">
        <v>103</v>
      </c>
      <c r="B14" s="22">
        <f t="shared" si="0"/>
        <v>0</v>
      </c>
      <c r="C14" s="25">
        <f>'Apr Local Cert'!$C$67:$D$67</f>
        <v>0</v>
      </c>
      <c r="D14" s="26">
        <f t="shared" si="1"/>
        <v>0</v>
      </c>
      <c r="E14" s="3"/>
      <c r="F14" s="3"/>
    </row>
    <row r="15" spans="1:6">
      <c r="A15" s="104" t="s">
        <v>104</v>
      </c>
      <c r="B15" s="22">
        <f t="shared" si="0"/>
        <v>0</v>
      </c>
      <c r="C15" s="25">
        <f>'May Local Cert'!$C$67:$D$67</f>
        <v>0</v>
      </c>
      <c r="D15" s="26">
        <f t="shared" si="1"/>
        <v>0</v>
      </c>
      <c r="E15" s="3"/>
      <c r="F15" s="3"/>
    </row>
    <row r="16" spans="1:6">
      <c r="A16" s="104" t="s">
        <v>105</v>
      </c>
      <c r="B16" s="22">
        <f t="shared" si="0"/>
        <v>0</v>
      </c>
      <c r="C16" s="25">
        <f>'Jun Local Cert'!$C$67:$D$67</f>
        <v>0</v>
      </c>
      <c r="D16" s="26">
        <f t="shared" si="1"/>
        <v>0</v>
      </c>
      <c r="E16" s="3"/>
      <c r="F16" s="3"/>
    </row>
    <row r="17" spans="1:6">
      <c r="A17" s="104" t="s">
        <v>106</v>
      </c>
      <c r="B17" s="22">
        <f t="shared" si="0"/>
        <v>0</v>
      </c>
      <c r="C17" s="25">
        <f>'Jul Local Cert'!$C$67:$D$67</f>
        <v>0</v>
      </c>
      <c r="D17" s="26">
        <f t="shared" si="1"/>
        <v>0</v>
      </c>
      <c r="E17" s="3"/>
      <c r="F17" s="3"/>
    </row>
    <row r="18" spans="1:6">
      <c r="A18" s="17" t="s">
        <v>107</v>
      </c>
      <c r="B18" s="22">
        <f t="shared" si="0"/>
        <v>0</v>
      </c>
      <c r="C18" s="25">
        <f>'Aug Local Cert'!$C$67:$D$67</f>
        <v>0</v>
      </c>
      <c r="D18" s="26">
        <f t="shared" si="1"/>
        <v>0</v>
      </c>
      <c r="E18" s="3"/>
      <c r="F18" s="3"/>
    </row>
    <row r="19" spans="1:6">
      <c r="A19" s="17" t="s">
        <v>108</v>
      </c>
      <c r="B19" s="22">
        <f t="shared" si="0"/>
        <v>0</v>
      </c>
      <c r="C19" s="25">
        <f>'Sep Local Cert'!$C$67:$D$67</f>
        <v>0</v>
      </c>
      <c r="D19" s="26">
        <f t="shared" si="1"/>
        <v>0</v>
      </c>
      <c r="E19" s="3"/>
      <c r="F19" s="3"/>
    </row>
    <row r="20" spans="1:6">
      <c r="A20" s="18" t="s">
        <v>13</v>
      </c>
      <c r="B20" s="27">
        <f>SUBTOTAL(109,B8:B19)</f>
        <v>0</v>
      </c>
      <c r="C20" s="27">
        <f t="shared" ref="C20:D20" si="2">SUBTOTAL(109,C8:C19)</f>
        <v>0</v>
      </c>
      <c r="D20" s="28">
        <f t="shared" si="2"/>
        <v>0</v>
      </c>
      <c r="E20" s="3"/>
      <c r="F20" s="3"/>
    </row>
    <row r="21" spans="1:6" ht="20.100000000000001" customHeight="1">
      <c r="A21" s="3"/>
      <c r="B21" s="3"/>
      <c r="C21" s="3"/>
      <c r="D21" s="3"/>
      <c r="E21" s="3"/>
      <c r="F21" s="3"/>
    </row>
    <row r="22" spans="1:6" ht="45">
      <c r="A22" s="19" t="s">
        <v>9</v>
      </c>
      <c r="B22" s="20" t="s">
        <v>14</v>
      </c>
      <c r="C22" s="20" t="s">
        <v>15</v>
      </c>
      <c r="D22" s="20" t="s">
        <v>16</v>
      </c>
      <c r="E22" s="20" t="s">
        <v>17</v>
      </c>
      <c r="F22" s="20" t="s">
        <v>18</v>
      </c>
    </row>
    <row r="23" spans="1:6">
      <c r="A23" s="16" t="s">
        <v>97</v>
      </c>
      <c r="B23" s="22">
        <f>SUM(F4)</f>
        <v>0</v>
      </c>
      <c r="C23" s="23"/>
      <c r="D23" s="23"/>
      <c r="E23" s="24">
        <f t="shared" ref="E23:E34" si="3">IF(B23=" "," ",(B23-C23-D23))</f>
        <v>0</v>
      </c>
      <c r="F23" s="10"/>
    </row>
    <row r="24" spans="1:6">
      <c r="A24" s="17" t="s">
        <v>98</v>
      </c>
      <c r="B24" s="22" t="str">
        <f t="shared" ref="B24:B34" si="4">IF(C8=0," ",(E23+C8))</f>
        <v xml:space="preserve"> </v>
      </c>
      <c r="C24" s="23"/>
      <c r="D24" s="23"/>
      <c r="E24" s="24" t="str">
        <f>IF(B24=" "," ",(B24-C24-D24))</f>
        <v xml:space="preserve"> </v>
      </c>
      <c r="F24" s="10"/>
    </row>
    <row r="25" spans="1:6">
      <c r="A25" s="17" t="s">
        <v>99</v>
      </c>
      <c r="B25" s="22" t="str">
        <f t="shared" si="4"/>
        <v xml:space="preserve"> </v>
      </c>
      <c r="C25" s="23"/>
      <c r="D25" s="23"/>
      <c r="E25" s="24" t="str">
        <f t="shared" si="3"/>
        <v xml:space="preserve"> </v>
      </c>
      <c r="F25" s="10"/>
    </row>
    <row r="26" spans="1:6">
      <c r="A26" s="17" t="s">
        <v>100</v>
      </c>
      <c r="B26" s="22" t="str">
        <f t="shared" si="4"/>
        <v xml:space="preserve"> </v>
      </c>
      <c r="C26" s="23"/>
      <c r="D26" s="23"/>
      <c r="E26" s="24" t="str">
        <f t="shared" si="3"/>
        <v xml:space="preserve"> </v>
      </c>
      <c r="F26" s="10"/>
    </row>
    <row r="27" spans="1:6">
      <c r="A27" s="17" t="s">
        <v>101</v>
      </c>
      <c r="B27" s="22" t="str">
        <f t="shared" si="4"/>
        <v xml:space="preserve"> </v>
      </c>
      <c r="C27" s="23"/>
      <c r="D27" s="23"/>
      <c r="E27" s="24" t="str">
        <f t="shared" si="3"/>
        <v xml:space="preserve"> </v>
      </c>
      <c r="F27" s="10"/>
    </row>
    <row r="28" spans="1:6">
      <c r="A28" s="103" t="s">
        <v>102</v>
      </c>
      <c r="B28" s="22" t="str">
        <f t="shared" si="4"/>
        <v xml:space="preserve"> </v>
      </c>
      <c r="C28" s="23"/>
      <c r="D28" s="23"/>
      <c r="E28" s="24" t="str">
        <f t="shared" si="3"/>
        <v xml:space="preserve"> </v>
      </c>
      <c r="F28" s="11"/>
    </row>
    <row r="29" spans="1:6">
      <c r="A29" s="104" t="s">
        <v>103</v>
      </c>
      <c r="B29" s="22" t="str">
        <f t="shared" si="4"/>
        <v xml:space="preserve"> </v>
      </c>
      <c r="C29" s="23"/>
      <c r="D29" s="23"/>
      <c r="E29" s="24" t="str">
        <f t="shared" si="3"/>
        <v xml:space="preserve"> </v>
      </c>
      <c r="F29" s="10"/>
    </row>
    <row r="30" spans="1:6">
      <c r="A30" s="104" t="s">
        <v>104</v>
      </c>
      <c r="B30" s="22" t="str">
        <f t="shared" si="4"/>
        <v xml:space="preserve"> </v>
      </c>
      <c r="C30" s="23"/>
      <c r="D30" s="23"/>
      <c r="E30" s="24" t="str">
        <f t="shared" si="3"/>
        <v xml:space="preserve"> </v>
      </c>
      <c r="F30" s="10"/>
    </row>
    <row r="31" spans="1:6">
      <c r="A31" s="104" t="s">
        <v>105</v>
      </c>
      <c r="B31" s="22" t="str">
        <f t="shared" si="4"/>
        <v xml:space="preserve"> </v>
      </c>
      <c r="C31" s="23"/>
      <c r="D31" s="23"/>
      <c r="E31" s="24" t="str">
        <f t="shared" si="3"/>
        <v xml:space="preserve"> </v>
      </c>
      <c r="F31" s="10"/>
    </row>
    <row r="32" spans="1:6">
      <c r="A32" s="104" t="s">
        <v>106</v>
      </c>
      <c r="B32" s="22" t="str">
        <f t="shared" si="4"/>
        <v xml:space="preserve"> </v>
      </c>
      <c r="C32" s="23"/>
      <c r="D32" s="23"/>
      <c r="E32" s="24" t="str">
        <f t="shared" si="3"/>
        <v xml:space="preserve"> </v>
      </c>
      <c r="F32" s="10"/>
    </row>
    <row r="33" spans="1:6">
      <c r="A33" s="17" t="s">
        <v>107</v>
      </c>
      <c r="B33" s="22" t="str">
        <f t="shared" si="4"/>
        <v xml:space="preserve"> </v>
      </c>
      <c r="C33" s="23"/>
      <c r="D33" s="23"/>
      <c r="E33" s="24" t="str">
        <f t="shared" si="3"/>
        <v xml:space="preserve"> </v>
      </c>
      <c r="F33" s="10"/>
    </row>
    <row r="34" spans="1:6">
      <c r="A34" s="17" t="s">
        <v>108</v>
      </c>
      <c r="B34" s="22" t="str">
        <f t="shared" si="4"/>
        <v xml:space="preserve"> </v>
      </c>
      <c r="C34" s="23"/>
      <c r="D34" s="23"/>
      <c r="E34" s="24" t="str">
        <f t="shared" si="3"/>
        <v xml:space="preserve"> </v>
      </c>
      <c r="F34" s="10"/>
    </row>
    <row r="35" spans="1:6">
      <c r="A35" s="3"/>
      <c r="B35" s="3"/>
      <c r="C35" s="3"/>
      <c r="D35" s="3"/>
      <c r="E35" s="3"/>
      <c r="F35" s="3"/>
    </row>
    <row r="36" spans="1:6">
      <c r="A36" s="21" t="s">
        <v>19</v>
      </c>
      <c r="B36" s="3"/>
      <c r="C36" s="3"/>
      <c r="D36" s="3"/>
      <c r="E36" s="3"/>
      <c r="F36" s="3"/>
    </row>
  </sheetData>
  <sheetProtection algorithmName="SHA-512" hashValue="JaeirQsRMZlnQvetAnh0gxeXywyfNJArRnohsP6Mi4IuSKyJtgZaJeFxHS+EF6mjTspi9fZ1F6tB/sTBi9Ofww==" saltValue="IwWvChN58SEnSckLExw6nQ==" spinCount="100000" sheet="1" objects="1" scenarios="1" selectLockedCells="1"/>
  <mergeCells count="4">
    <mergeCell ref="A1:F1"/>
    <mergeCell ref="D2:F2"/>
    <mergeCell ref="B3:F3"/>
    <mergeCell ref="A4:E4"/>
  </mergeCells>
  <pageMargins left="0.7" right="0.7" top="0.75" bottom="0.75" header="0.3" footer="0.3"/>
  <pageSetup scale="87" orientation="portrait" r:id="rId1"/>
  <ignoredErrors>
    <ignoredError sqref="B24:B34" calculatedColumn="1"/>
  </ignoredErrors>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7" zoomScaleNormal="100" workbookViewId="0">
      <selection activeCell="E19" sqref="E19:G19"/>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43739</v>
      </c>
      <c r="C10" s="3" t="s">
        <v>31</v>
      </c>
      <c r="D10" s="98">
        <v>43769</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Funds'!C23/2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Tpvek+g1jXf3uC5wTJT5weOxm1NpB+TJe2T6HJo/SEcpE+3LGoab9Td2y0pzjh6Ub+pq6sEon/6gqJW7fMgh5g==" saltValue="NML3TypjjyarMpjAfEIEGQ==" spinCount="100000" sheet="1" selectLockedCells="1"/>
  <mergeCells count="103">
    <mergeCell ref="A15:G15"/>
    <mergeCell ref="A16:F16"/>
    <mergeCell ref="A17:F17"/>
    <mergeCell ref="D10:F10"/>
    <mergeCell ref="A11:G11"/>
    <mergeCell ref="A12:G12"/>
    <mergeCell ref="A1:G1"/>
    <mergeCell ref="A2:G2"/>
    <mergeCell ref="A3:G3"/>
    <mergeCell ref="B5:D5"/>
    <mergeCell ref="B6:D6"/>
    <mergeCell ref="A14:G14"/>
    <mergeCell ref="A7:E7"/>
    <mergeCell ref="A8:E8"/>
    <mergeCell ref="A47:B47"/>
    <mergeCell ref="E44:G44"/>
    <mergeCell ref="E45:G45"/>
    <mergeCell ref="E46:G46"/>
    <mergeCell ref="E19:G19"/>
    <mergeCell ref="E20:G20"/>
    <mergeCell ref="E21:G21"/>
    <mergeCell ref="C34:G34"/>
    <mergeCell ref="A23:G23"/>
    <mergeCell ref="C24:G24"/>
    <mergeCell ref="C25:G25"/>
    <mergeCell ref="C26:G26"/>
    <mergeCell ref="A43:G43"/>
    <mergeCell ref="A18:D18"/>
    <mergeCell ref="A19:D19"/>
    <mergeCell ref="A20:D20"/>
    <mergeCell ref="A21:D21"/>
    <mergeCell ref="E18:G18"/>
    <mergeCell ref="A22:G22"/>
    <mergeCell ref="C45:D45"/>
    <mergeCell ref="C46:D46"/>
    <mergeCell ref="C35:G35"/>
    <mergeCell ref="C36:G36"/>
    <mergeCell ref="C29:G29"/>
    <mergeCell ref="C30:G30"/>
    <mergeCell ref="C31:G31"/>
    <mergeCell ref="A44:B44"/>
    <mergeCell ref="A45:B45"/>
    <mergeCell ref="A46:B46"/>
    <mergeCell ref="C65:D65"/>
    <mergeCell ref="E65:G65"/>
    <mergeCell ref="A50:B50"/>
    <mergeCell ref="C50:D50"/>
    <mergeCell ref="E50:G50"/>
    <mergeCell ref="E58:G58"/>
    <mergeCell ref="C27:G27"/>
    <mergeCell ref="C28:G28"/>
    <mergeCell ref="A68:G68"/>
    <mergeCell ref="C67:D67"/>
    <mergeCell ref="E67:G67"/>
    <mergeCell ref="A67:B67"/>
    <mergeCell ref="A63:B63"/>
    <mergeCell ref="A66:B66"/>
    <mergeCell ref="A65:B65"/>
    <mergeCell ref="A59:G59"/>
    <mergeCell ref="C32:G32"/>
    <mergeCell ref="C33:G33"/>
    <mergeCell ref="A39:G39"/>
    <mergeCell ref="A40:G40"/>
    <mergeCell ref="A42:G42"/>
    <mergeCell ref="A41:G41"/>
    <mergeCell ref="C48:D48"/>
    <mergeCell ref="C44:D44"/>
    <mergeCell ref="A64:B64"/>
    <mergeCell ref="C64:D64"/>
    <mergeCell ref="E64:F64"/>
    <mergeCell ref="A58:B58"/>
    <mergeCell ref="C58:D58"/>
    <mergeCell ref="E62:F62"/>
    <mergeCell ref="C63:D63"/>
    <mergeCell ref="E63:F63"/>
    <mergeCell ref="A60:G60"/>
    <mergeCell ref="A61:G61"/>
    <mergeCell ref="C62:D62"/>
    <mergeCell ref="A62:B62"/>
    <mergeCell ref="A48:B48"/>
    <mergeCell ref="C57:D57"/>
    <mergeCell ref="E57:F57"/>
    <mergeCell ref="E47:F47"/>
    <mergeCell ref="E48:F48"/>
    <mergeCell ref="A52:G52"/>
    <mergeCell ref="C47:D47"/>
    <mergeCell ref="C53:D53"/>
    <mergeCell ref="C55:D55"/>
    <mergeCell ref="A53:B53"/>
    <mergeCell ref="A55:B55"/>
    <mergeCell ref="C49:D49"/>
    <mergeCell ref="E49:F49"/>
    <mergeCell ref="A54:B54"/>
    <mergeCell ref="C54:D54"/>
    <mergeCell ref="E54:G54"/>
    <mergeCell ref="E56:F56"/>
    <mergeCell ref="E53:G53"/>
    <mergeCell ref="C56:D56"/>
    <mergeCell ref="E55:F55"/>
    <mergeCell ref="A56:B56"/>
    <mergeCell ref="A57:B57"/>
    <mergeCell ref="A51:G51"/>
    <mergeCell ref="A49:B49"/>
  </mergeCells>
  <pageMargins left="0.7" right="0.7" top="0.75" bottom="0.5" header="0.3" footer="0.3"/>
  <pageSetup scale="94" fitToHeight="0" orientation="portrait"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4"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43770</v>
      </c>
      <c r="C10" s="3" t="s">
        <v>31</v>
      </c>
      <c r="D10" s="98">
        <v>43799</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Funds'!C24/2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M3pqPekw/vxKWB7MECNlSek04DgCzfgJm88dn51HczfRPfAxwX1+JEVYdw4zfzySZtA4yZgBAy9l7S54Sg/TA==" saltValue="y7XDFHyUtmQbuOkEz5LfuA=="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28"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43800</v>
      </c>
      <c r="C10" s="3" t="s">
        <v>31</v>
      </c>
      <c r="D10" s="98">
        <v>43830</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Funds'!C25/2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UOxar2zl8smQs+T14IcwWCOX30cXL4olft1W3SOzFFwUyaMAOxtNm0dfU6r5ejZKmPdL6NBk9lAHaWjY4Xd9BQ==" saltValue="UF0JYE5xF7U3sk31EeZO+Q=="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3"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43831</v>
      </c>
      <c r="C10" s="3" t="s">
        <v>31</v>
      </c>
      <c r="D10" s="98">
        <v>43861</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Funds'!C26/2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6+LOAA1taGeBO7pA7FqnEYCCX7dWiWCtpgQpcEtStlEjwCC3iXWKIJA2FffZKPlk/o5SuycgmFbeJwaJ+UKCqg==" saltValue="bXYISMl9YZysQZu9bDEQQg=="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6"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43862</v>
      </c>
      <c r="C10" s="3" t="s">
        <v>31</v>
      </c>
      <c r="D10" s="98">
        <v>43889</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Funds'!C27/2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X0HYIouGVrqqqVY1nAPFtVHktacPpBvtB8Q8j2Q9HVtL+AFlQ9OybbZUguZEHwjv3oSCL9uNSX1OxJq2Zq3WDA==" saltValue="PPvjOVtGVaTIJbKQvjb8Hw=="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6"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43891</v>
      </c>
      <c r="C10" s="3" t="s">
        <v>31</v>
      </c>
      <c r="D10" s="98">
        <v>43921</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Funds'!C28/2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soK7Iup3eNolQChvweWbf5yN+r1a/9zTLtb6hxUi8iBqQCnXswTJeLcAxOK/Rim79hk15YL0fWiWmY5KzmbMvQ==" saltValue="DnXqGHGawdXGs2zhQk+9OQ=="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22"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97" t="s">
        <v>116</v>
      </c>
      <c r="B1" s="97"/>
      <c r="C1" s="97"/>
      <c r="D1" s="97"/>
      <c r="E1" s="97"/>
      <c r="F1" s="97"/>
      <c r="G1" s="97"/>
    </row>
    <row r="2" spans="1:7" ht="18.75">
      <c r="A2" s="101" t="s">
        <v>20</v>
      </c>
      <c r="B2" s="101"/>
      <c r="C2" s="101"/>
      <c r="D2" s="101"/>
      <c r="E2" s="101"/>
      <c r="F2" s="101"/>
      <c r="G2" s="101"/>
    </row>
    <row r="3" spans="1:7">
      <c r="A3" s="102" t="s">
        <v>21</v>
      </c>
      <c r="B3" s="102"/>
      <c r="C3" s="102"/>
      <c r="D3" s="102"/>
      <c r="E3" s="102"/>
      <c r="F3" s="102"/>
      <c r="G3" s="102"/>
    </row>
    <row r="4" spans="1:7">
      <c r="A4" s="3"/>
      <c r="B4" s="3"/>
      <c r="C4" s="3"/>
      <c r="D4" s="3"/>
      <c r="E4" s="3"/>
      <c r="F4" s="3"/>
      <c r="G4" s="3"/>
    </row>
    <row r="5" spans="1:7" ht="20.100000000000001" customHeight="1">
      <c r="A5" s="3" t="s">
        <v>22</v>
      </c>
      <c r="B5" s="99">
        <f>A17</f>
        <v>0</v>
      </c>
      <c r="C5" s="99"/>
      <c r="D5" s="99"/>
      <c r="E5" s="3" t="s">
        <v>23</v>
      </c>
      <c r="F5" s="3"/>
      <c r="G5" s="3"/>
    </row>
    <row r="6" spans="1:7" ht="20.100000000000001" customHeight="1">
      <c r="A6" s="3"/>
      <c r="B6" s="100" t="s">
        <v>24</v>
      </c>
      <c r="C6" s="100"/>
      <c r="D6" s="100"/>
      <c r="E6" s="3"/>
      <c r="F6" s="3"/>
      <c r="G6" s="3"/>
    </row>
    <row r="7" spans="1:7" ht="20.100000000000001" customHeight="1">
      <c r="A7" s="99" t="s">
        <v>25</v>
      </c>
      <c r="B7" s="99"/>
      <c r="C7" s="99"/>
      <c r="D7" s="99"/>
      <c r="E7" s="99"/>
      <c r="F7" s="3" t="s">
        <v>26</v>
      </c>
      <c r="G7" s="3"/>
    </row>
    <row r="8" spans="1:7" ht="20.100000000000001" customHeight="1">
      <c r="A8" s="100" t="s">
        <v>27</v>
      </c>
      <c r="B8" s="100"/>
      <c r="C8" s="100"/>
      <c r="D8" s="100"/>
      <c r="E8" s="100"/>
      <c r="F8" s="3"/>
      <c r="G8" s="3"/>
    </row>
    <row r="9" spans="1:7" ht="20.100000000000001" customHeight="1">
      <c r="A9" s="3" t="s">
        <v>28</v>
      </c>
      <c r="B9" s="4">
        <f>C67</f>
        <v>0</v>
      </c>
      <c r="C9" s="3" t="s">
        <v>29</v>
      </c>
      <c r="D9" s="3"/>
      <c r="E9" s="3"/>
      <c r="F9" s="3"/>
      <c r="G9" s="3"/>
    </row>
    <row r="10" spans="1:7" ht="20.100000000000001" customHeight="1">
      <c r="A10" s="3" t="s">
        <v>30</v>
      </c>
      <c r="B10" s="5">
        <v>43922</v>
      </c>
      <c r="C10" s="3" t="s">
        <v>31</v>
      </c>
      <c r="D10" s="98">
        <v>43951</v>
      </c>
      <c r="E10" s="98"/>
      <c r="F10" s="98"/>
      <c r="G10" s="3" t="s">
        <v>32</v>
      </c>
    </row>
    <row r="11" spans="1:7" ht="20.100000000000001" customHeight="1">
      <c r="A11" s="99" t="s">
        <v>33</v>
      </c>
      <c r="B11" s="99"/>
      <c r="C11" s="99"/>
      <c r="D11" s="99"/>
      <c r="E11" s="99"/>
      <c r="F11" s="99"/>
      <c r="G11" s="99"/>
    </row>
    <row r="12" spans="1:7" ht="20.100000000000001" customHeight="1">
      <c r="A12" s="100" t="s">
        <v>34</v>
      </c>
      <c r="B12" s="100"/>
      <c r="C12" s="100"/>
      <c r="D12" s="100"/>
      <c r="E12" s="100"/>
      <c r="F12" s="100"/>
      <c r="G12" s="100"/>
    </row>
    <row r="13" spans="1:7">
      <c r="A13" s="3"/>
      <c r="B13" s="3"/>
      <c r="C13" s="3"/>
      <c r="D13" s="3"/>
      <c r="E13" s="3"/>
      <c r="F13" s="3"/>
      <c r="G13" s="3"/>
    </row>
    <row r="14" spans="1:7" ht="14.1" customHeight="1">
      <c r="A14" s="85" t="s">
        <v>35</v>
      </c>
      <c r="B14" s="86"/>
      <c r="C14" s="86"/>
      <c r="D14" s="86"/>
      <c r="E14" s="86"/>
      <c r="F14" s="86"/>
      <c r="G14" s="87"/>
    </row>
    <row r="15" spans="1:7" ht="20.100000000000001" customHeight="1">
      <c r="A15" s="91"/>
      <c r="B15" s="92"/>
      <c r="C15" s="92"/>
      <c r="D15" s="92"/>
      <c r="E15" s="92"/>
      <c r="F15" s="92"/>
      <c r="G15" s="93"/>
    </row>
    <row r="16" spans="1:7" ht="14.1" customHeight="1">
      <c r="A16" s="85" t="s">
        <v>36</v>
      </c>
      <c r="B16" s="86"/>
      <c r="C16" s="86"/>
      <c r="D16" s="86"/>
      <c r="E16" s="86"/>
      <c r="F16" s="87"/>
      <c r="G16" s="6" t="s">
        <v>37</v>
      </c>
    </row>
    <row r="17" spans="1:7" ht="20.100000000000001" customHeight="1">
      <c r="A17" s="91"/>
      <c r="B17" s="92"/>
      <c r="C17" s="92"/>
      <c r="D17" s="92"/>
      <c r="E17" s="92"/>
      <c r="F17" s="93"/>
      <c r="G17" s="7" t="s">
        <v>114</v>
      </c>
    </row>
    <row r="18" spans="1:7" ht="14.1" customHeight="1">
      <c r="A18" s="85" t="s">
        <v>38</v>
      </c>
      <c r="B18" s="86"/>
      <c r="C18" s="86"/>
      <c r="D18" s="87"/>
      <c r="E18" s="85" t="s">
        <v>39</v>
      </c>
      <c r="F18" s="86"/>
      <c r="G18" s="87"/>
    </row>
    <row r="19" spans="1:7" ht="20.100000000000001" customHeight="1">
      <c r="A19" s="88"/>
      <c r="B19" s="89"/>
      <c r="C19" s="89"/>
      <c r="D19" s="90"/>
      <c r="E19" s="91"/>
      <c r="F19" s="92"/>
      <c r="G19" s="93"/>
    </row>
    <row r="20" spans="1:7" ht="14.1" customHeight="1">
      <c r="A20" s="85" t="s">
        <v>40</v>
      </c>
      <c r="B20" s="86"/>
      <c r="C20" s="86"/>
      <c r="D20" s="87"/>
      <c r="E20" s="85" t="s">
        <v>41</v>
      </c>
      <c r="F20" s="86"/>
      <c r="G20" s="87"/>
    </row>
    <row r="21" spans="1:7" ht="20.100000000000001" customHeight="1">
      <c r="A21" s="91"/>
      <c r="B21" s="92"/>
      <c r="C21" s="92"/>
      <c r="D21" s="93"/>
      <c r="E21" s="91"/>
      <c r="F21" s="92"/>
      <c r="G21" s="93"/>
    </row>
    <row r="22" spans="1:7">
      <c r="A22" s="94"/>
      <c r="B22" s="94"/>
      <c r="C22" s="94"/>
      <c r="D22" s="94"/>
      <c r="E22" s="94"/>
      <c r="F22" s="94"/>
      <c r="G22" s="94"/>
    </row>
    <row r="23" spans="1:7">
      <c r="A23" s="97" t="s">
        <v>42</v>
      </c>
      <c r="B23" s="97"/>
      <c r="C23" s="97"/>
      <c r="D23" s="97"/>
      <c r="E23" s="97"/>
      <c r="F23" s="97"/>
      <c r="G23" s="97"/>
    </row>
    <row r="24" spans="1:7" ht="29.45" customHeight="1">
      <c r="A24" s="3"/>
      <c r="B24" s="8" t="s">
        <v>43</v>
      </c>
      <c r="C24" s="70" t="s">
        <v>44</v>
      </c>
      <c r="D24" s="70"/>
      <c r="E24" s="70"/>
      <c r="F24" s="70"/>
      <c r="G24" s="70"/>
    </row>
    <row r="25" spans="1:7" ht="44.1" customHeight="1">
      <c r="A25" s="3"/>
      <c r="B25" s="8" t="s">
        <v>45</v>
      </c>
      <c r="C25" s="70" t="s">
        <v>46</v>
      </c>
      <c r="D25" s="70"/>
      <c r="E25" s="70"/>
      <c r="F25" s="70"/>
      <c r="G25" s="70"/>
    </row>
    <row r="26" spans="1:7" ht="31.7" customHeight="1">
      <c r="A26" s="3"/>
      <c r="B26" s="8" t="s">
        <v>47</v>
      </c>
      <c r="C26" s="70" t="s">
        <v>48</v>
      </c>
      <c r="D26" s="70"/>
      <c r="E26" s="70"/>
      <c r="F26" s="70"/>
      <c r="G26" s="70"/>
    </row>
    <row r="27" spans="1:7" ht="14.45" customHeight="1">
      <c r="A27" s="3"/>
      <c r="B27" s="8" t="s">
        <v>49</v>
      </c>
      <c r="C27" s="70" t="s">
        <v>50</v>
      </c>
      <c r="D27" s="70"/>
      <c r="E27" s="70"/>
      <c r="F27" s="70"/>
      <c r="G27" s="70"/>
    </row>
    <row r="28" spans="1:7" ht="14.45" customHeight="1">
      <c r="A28" s="3"/>
      <c r="B28" s="8" t="s">
        <v>51</v>
      </c>
      <c r="C28" s="70" t="s">
        <v>52</v>
      </c>
      <c r="D28" s="70"/>
      <c r="E28" s="70"/>
      <c r="F28" s="70"/>
      <c r="G28" s="70"/>
    </row>
    <row r="29" spans="1:7" ht="14.45" customHeight="1">
      <c r="A29" s="3"/>
      <c r="B29" s="8" t="s">
        <v>53</v>
      </c>
      <c r="C29" s="70" t="s">
        <v>54</v>
      </c>
      <c r="D29" s="70"/>
      <c r="E29" s="70"/>
      <c r="F29" s="70"/>
      <c r="G29" s="70"/>
    </row>
    <row r="30" spans="1:7" ht="14.45" customHeight="1">
      <c r="A30" s="3"/>
      <c r="B30" s="8" t="s">
        <v>55</v>
      </c>
      <c r="C30" s="70" t="s">
        <v>56</v>
      </c>
      <c r="D30" s="70"/>
      <c r="E30" s="70"/>
      <c r="F30" s="70"/>
      <c r="G30" s="70"/>
    </row>
    <row r="31" spans="1:7" ht="14.45" customHeight="1">
      <c r="A31" s="3"/>
      <c r="B31" s="8" t="s">
        <v>57</v>
      </c>
      <c r="C31" s="70" t="s">
        <v>58</v>
      </c>
      <c r="D31" s="70"/>
      <c r="E31" s="70"/>
      <c r="F31" s="70"/>
      <c r="G31" s="70"/>
    </row>
    <row r="32" spans="1:7" ht="29.1" customHeight="1">
      <c r="A32" s="3"/>
      <c r="B32" s="9" t="s">
        <v>59</v>
      </c>
      <c r="C32" s="70" t="s">
        <v>60</v>
      </c>
      <c r="D32" s="70"/>
      <c r="E32" s="70"/>
      <c r="F32" s="70"/>
      <c r="G32" s="70"/>
    </row>
    <row r="33" spans="1:7" ht="14.45" customHeight="1">
      <c r="A33" s="3"/>
      <c r="B33" s="8" t="s">
        <v>61</v>
      </c>
      <c r="C33" s="70" t="s">
        <v>62</v>
      </c>
      <c r="D33" s="70"/>
      <c r="E33" s="70"/>
      <c r="F33" s="70"/>
      <c r="G33" s="70"/>
    </row>
    <row r="34" spans="1:7" ht="14.45" customHeight="1">
      <c r="A34" s="3"/>
      <c r="B34" s="8" t="s">
        <v>63</v>
      </c>
      <c r="C34" s="70" t="s">
        <v>64</v>
      </c>
      <c r="D34" s="70"/>
      <c r="E34" s="70"/>
      <c r="F34" s="70"/>
      <c r="G34" s="70"/>
    </row>
    <row r="35" spans="1:7" ht="14.45" customHeight="1">
      <c r="A35" s="3"/>
      <c r="B35" s="8" t="s">
        <v>65</v>
      </c>
      <c r="C35" s="70" t="s">
        <v>66</v>
      </c>
      <c r="D35" s="70"/>
      <c r="E35" s="70"/>
      <c r="F35" s="70"/>
      <c r="G35" s="70"/>
    </row>
    <row r="36" spans="1:7" ht="15" customHeight="1">
      <c r="A36" s="3"/>
      <c r="B36" s="8" t="s">
        <v>67</v>
      </c>
      <c r="C36" s="70" t="s">
        <v>68</v>
      </c>
      <c r="D36" s="70"/>
      <c r="E36" s="70"/>
      <c r="F36" s="70"/>
      <c r="G36" s="70"/>
    </row>
    <row r="37" spans="1:7">
      <c r="A37" s="3"/>
      <c r="B37" s="3"/>
      <c r="C37" s="3"/>
      <c r="D37" s="3"/>
      <c r="E37" s="3"/>
      <c r="F37" s="3"/>
      <c r="G37" s="3"/>
    </row>
    <row r="38" spans="1:7">
      <c r="A38" s="3"/>
      <c r="B38" s="3"/>
      <c r="C38" s="3"/>
      <c r="D38" s="3"/>
      <c r="E38" s="3"/>
      <c r="F38" s="3"/>
      <c r="G38" s="3"/>
    </row>
    <row r="39" spans="1:7" ht="15.75">
      <c r="A39" s="82" t="s">
        <v>115</v>
      </c>
      <c r="B39" s="82"/>
      <c r="C39" s="82"/>
      <c r="D39" s="82"/>
      <c r="E39" s="82"/>
      <c r="F39" s="82"/>
      <c r="G39" s="82"/>
    </row>
    <row r="40" spans="1:7" ht="14.45" customHeight="1">
      <c r="A40" s="83" t="s">
        <v>69</v>
      </c>
      <c r="B40" s="83"/>
      <c r="C40" s="83"/>
      <c r="D40" s="83"/>
      <c r="E40" s="83"/>
      <c r="F40" s="83"/>
      <c r="G40" s="83"/>
    </row>
    <row r="41" spans="1:7" ht="14.45" customHeight="1">
      <c r="A41" s="83" t="s">
        <v>70</v>
      </c>
      <c r="B41" s="83"/>
      <c r="C41" s="83"/>
      <c r="D41" s="83"/>
      <c r="E41" s="83"/>
      <c r="F41" s="83"/>
      <c r="G41" s="83"/>
    </row>
    <row r="42" spans="1:7">
      <c r="A42" s="84"/>
      <c r="B42" s="84"/>
      <c r="C42" s="84"/>
      <c r="D42" s="84"/>
      <c r="E42" s="84"/>
      <c r="F42" s="84"/>
      <c r="G42" s="84"/>
    </row>
    <row r="43" spans="1:7" s="1" customFormat="1">
      <c r="A43" s="42" t="s">
        <v>71</v>
      </c>
      <c r="B43" s="43"/>
      <c r="C43" s="43"/>
      <c r="D43" s="43"/>
      <c r="E43" s="43"/>
      <c r="F43" s="43"/>
      <c r="G43" s="44"/>
    </row>
    <row r="44" spans="1:7" s="1" customFormat="1">
      <c r="A44" s="45" t="s">
        <v>72</v>
      </c>
      <c r="B44" s="46"/>
      <c r="C44" s="38">
        <v>0</v>
      </c>
      <c r="D44" s="39"/>
      <c r="E44" s="95"/>
      <c r="F44" s="95"/>
      <c r="G44" s="96"/>
    </row>
    <row r="45" spans="1:7" s="1" customFormat="1">
      <c r="A45" s="36" t="s">
        <v>73</v>
      </c>
      <c r="B45" s="37"/>
      <c r="C45" s="38">
        <v>0</v>
      </c>
      <c r="D45" s="39"/>
      <c r="E45" s="95"/>
      <c r="F45" s="95"/>
      <c r="G45" s="96"/>
    </row>
    <row r="46" spans="1:7" s="1" customFormat="1">
      <c r="A46" s="36" t="s">
        <v>74</v>
      </c>
      <c r="B46" s="37"/>
      <c r="C46" s="38">
        <v>0</v>
      </c>
      <c r="D46" s="39"/>
      <c r="E46" s="49"/>
      <c r="F46" s="49"/>
      <c r="G46" s="50"/>
    </row>
    <row r="47" spans="1:7" s="1" customFormat="1" ht="38.1" customHeight="1">
      <c r="A47" s="36" t="s">
        <v>75</v>
      </c>
      <c r="B47" s="37"/>
      <c r="C47" s="38">
        <v>0</v>
      </c>
      <c r="D47" s="39"/>
      <c r="E47" s="40" t="s">
        <v>76</v>
      </c>
      <c r="F47" s="41"/>
      <c r="G47" s="2"/>
    </row>
    <row r="48" spans="1:7" s="1" customFormat="1" ht="38.1" customHeight="1">
      <c r="A48" s="36" t="s">
        <v>77</v>
      </c>
      <c r="B48" s="37"/>
      <c r="C48" s="38">
        <v>0</v>
      </c>
      <c r="D48" s="39"/>
      <c r="E48" s="40" t="s">
        <v>76</v>
      </c>
      <c r="F48" s="41"/>
      <c r="G48" s="2"/>
    </row>
    <row r="49" spans="1:7" s="1" customFormat="1" ht="38.1" customHeight="1">
      <c r="A49" s="36" t="s">
        <v>78</v>
      </c>
      <c r="B49" s="37"/>
      <c r="C49" s="38">
        <v>0</v>
      </c>
      <c r="D49" s="39"/>
      <c r="E49" s="40" t="s">
        <v>76</v>
      </c>
      <c r="F49" s="41"/>
      <c r="G49" s="2"/>
    </row>
    <row r="50" spans="1:7" s="1" customFormat="1">
      <c r="A50" s="54" t="s">
        <v>79</v>
      </c>
      <c r="B50" s="55"/>
      <c r="C50" s="56">
        <f>SUM(C44:D49)</f>
        <v>0</v>
      </c>
      <c r="D50" s="56"/>
      <c r="E50" s="68"/>
      <c r="F50" s="68"/>
      <c r="G50" s="69"/>
    </row>
    <row r="51" spans="1:7" s="1" customFormat="1">
      <c r="A51" s="51"/>
      <c r="B51" s="51"/>
      <c r="C51" s="51"/>
      <c r="D51" s="51"/>
      <c r="E51" s="51"/>
      <c r="F51" s="51"/>
      <c r="G51" s="51"/>
    </row>
    <row r="52" spans="1:7" s="1" customFormat="1">
      <c r="A52" s="42" t="s">
        <v>80</v>
      </c>
      <c r="B52" s="43"/>
      <c r="C52" s="43"/>
      <c r="D52" s="43"/>
      <c r="E52" s="43"/>
      <c r="F52" s="43"/>
      <c r="G52" s="44"/>
    </row>
    <row r="53" spans="1:7" s="1" customFormat="1">
      <c r="A53" s="45" t="s">
        <v>81</v>
      </c>
      <c r="B53" s="46"/>
      <c r="C53" s="38">
        <v>0</v>
      </c>
      <c r="D53" s="39"/>
      <c r="E53" s="49"/>
      <c r="F53" s="49"/>
      <c r="G53" s="50"/>
    </row>
    <row r="54" spans="1:7" s="1" customFormat="1">
      <c r="A54" s="45" t="s">
        <v>82</v>
      </c>
      <c r="B54" s="46"/>
      <c r="C54" s="47">
        <f>'Reutilized Funds'!C29/2</f>
        <v>0</v>
      </c>
      <c r="D54" s="48"/>
      <c r="E54" s="49"/>
      <c r="F54" s="49"/>
      <c r="G54" s="50"/>
    </row>
    <row r="55" spans="1:7" s="1" customFormat="1" ht="38.1" customHeight="1">
      <c r="A55" s="36" t="s">
        <v>83</v>
      </c>
      <c r="B55" s="37"/>
      <c r="C55" s="38">
        <v>0</v>
      </c>
      <c r="D55" s="39"/>
      <c r="E55" s="40" t="s">
        <v>76</v>
      </c>
      <c r="F55" s="41"/>
      <c r="G55" s="2"/>
    </row>
    <row r="56" spans="1:7" s="1" customFormat="1" ht="38.1" customHeight="1">
      <c r="A56" s="36" t="s">
        <v>84</v>
      </c>
      <c r="B56" s="37"/>
      <c r="C56" s="38">
        <v>0</v>
      </c>
      <c r="D56" s="39"/>
      <c r="E56" s="40" t="s">
        <v>76</v>
      </c>
      <c r="F56" s="41"/>
      <c r="G56" s="2"/>
    </row>
    <row r="57" spans="1:7" s="1" customFormat="1" ht="38.1" customHeight="1">
      <c r="A57" s="36" t="s">
        <v>85</v>
      </c>
      <c r="B57" s="37"/>
      <c r="C57" s="38">
        <v>0</v>
      </c>
      <c r="D57" s="39"/>
      <c r="E57" s="40" t="s">
        <v>76</v>
      </c>
      <c r="F57" s="41"/>
      <c r="G57" s="2"/>
    </row>
    <row r="58" spans="1:7" s="1" customFormat="1">
      <c r="A58" s="54" t="s">
        <v>86</v>
      </c>
      <c r="B58" s="55"/>
      <c r="C58" s="56">
        <f>SUM(C53:D57)</f>
        <v>0</v>
      </c>
      <c r="D58" s="56"/>
      <c r="E58" s="68"/>
      <c r="F58" s="68"/>
      <c r="G58" s="69"/>
    </row>
    <row r="59" spans="1:7" s="1" customFormat="1">
      <c r="A59" s="51"/>
      <c r="B59" s="51"/>
      <c r="C59" s="51"/>
      <c r="D59" s="51"/>
      <c r="E59" s="51"/>
      <c r="F59" s="51"/>
      <c r="G59" s="51"/>
    </row>
    <row r="60" spans="1:7" s="1" customFormat="1">
      <c r="A60" s="59" t="s">
        <v>87</v>
      </c>
      <c r="B60" s="60"/>
      <c r="C60" s="60"/>
      <c r="D60" s="60"/>
      <c r="E60" s="60"/>
      <c r="F60" s="60"/>
      <c r="G60" s="61"/>
    </row>
    <row r="61" spans="1:7" s="1" customFormat="1">
      <c r="A61" s="62" t="s">
        <v>88</v>
      </c>
      <c r="B61" s="63"/>
      <c r="C61" s="63"/>
      <c r="D61" s="63"/>
      <c r="E61" s="63"/>
      <c r="F61" s="63"/>
      <c r="G61" s="64"/>
    </row>
    <row r="62" spans="1:7" s="1" customFormat="1" ht="38.1" customHeight="1">
      <c r="A62" s="45" t="s">
        <v>89</v>
      </c>
      <c r="B62" s="46"/>
      <c r="C62" s="38">
        <v>0</v>
      </c>
      <c r="D62" s="39"/>
      <c r="E62" s="57" t="s">
        <v>76</v>
      </c>
      <c r="F62" s="58"/>
      <c r="G62" s="2"/>
    </row>
    <row r="63" spans="1:7" s="1" customFormat="1" ht="38.1" customHeight="1">
      <c r="A63" s="36" t="s">
        <v>90</v>
      </c>
      <c r="B63" s="37"/>
      <c r="C63" s="52">
        <v>0</v>
      </c>
      <c r="D63" s="53"/>
      <c r="E63" s="40" t="s">
        <v>76</v>
      </c>
      <c r="F63" s="41"/>
      <c r="G63" s="2"/>
    </row>
    <row r="64" spans="1:7" s="1" customFormat="1" ht="38.1" customHeight="1">
      <c r="A64" s="36" t="s">
        <v>91</v>
      </c>
      <c r="B64" s="37"/>
      <c r="C64" s="52">
        <v>0</v>
      </c>
      <c r="D64" s="53"/>
      <c r="E64" s="40" t="s">
        <v>76</v>
      </c>
      <c r="F64" s="41"/>
      <c r="G64" s="2"/>
    </row>
    <row r="65" spans="1:7" s="1" customFormat="1">
      <c r="A65" s="80" t="s">
        <v>92</v>
      </c>
      <c r="B65" s="81"/>
      <c r="C65" s="65">
        <f>SUM(C62:D64)</f>
        <v>0</v>
      </c>
      <c r="D65" s="65"/>
      <c r="E65" s="66"/>
      <c r="F65" s="66"/>
      <c r="G65" s="67"/>
    </row>
    <row r="66" spans="1:7" ht="15.75" thickBot="1">
      <c r="A66" s="79"/>
      <c r="B66" s="79"/>
      <c r="C66" s="3"/>
      <c r="D66" s="3"/>
      <c r="E66" s="3"/>
      <c r="F66" s="3"/>
      <c r="G66" s="3"/>
    </row>
    <row r="67" spans="1:7">
      <c r="A67" s="77" t="s">
        <v>93</v>
      </c>
      <c r="B67" s="78"/>
      <c r="C67" s="74">
        <f>SUM(C50,C58,C65)</f>
        <v>0</v>
      </c>
      <c r="D67" s="74"/>
      <c r="E67" s="75"/>
      <c r="F67" s="75"/>
      <c r="G67" s="76"/>
    </row>
    <row r="68" spans="1:7" ht="15.75" thickBot="1">
      <c r="A68" s="71" t="s">
        <v>94</v>
      </c>
      <c r="B68" s="72"/>
      <c r="C68" s="72"/>
      <c r="D68" s="72"/>
      <c r="E68" s="72"/>
      <c r="F68" s="72"/>
      <c r="G68" s="73"/>
    </row>
  </sheetData>
  <sheetProtection algorithmName="SHA-512" hashValue="q5qyqhRpPUV5z5fOMmt1UgS0jG2qs2HB2Le5kgTsdx0ycWFs0gZGtncqgbK+B7mM2huGQMHgmU7YlZcy+MlxOQ==" saltValue="6/LGZdp8zc0oze09mz+8Ww=="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Reutilized Funds</vt:lpstr>
      <vt:lpstr>Oct Local Cert</vt:lpstr>
      <vt:lpstr>Nov Local Cert</vt:lpstr>
      <vt:lpstr>Dec Local Cert</vt:lpstr>
      <vt:lpstr>Jan Local Cert</vt:lpstr>
      <vt:lpstr>Feb Local Cert</vt:lpstr>
      <vt:lpstr>Mar Local Cert</vt:lpstr>
      <vt:lpstr>Apr Local Cert</vt:lpstr>
      <vt:lpstr>May Local Cert</vt:lpstr>
      <vt:lpstr>Jun Local Cert</vt:lpstr>
      <vt:lpstr>Jul Local Cert</vt:lpstr>
      <vt:lpstr>Aug Local Cert</vt:lpstr>
      <vt:lpstr>Sep Local Cert</vt:lpstr>
      <vt:lpstr>'Apr Local Cert'!Print_Area</vt:lpstr>
      <vt:lpstr>'Aug Local Cert'!Print_Area</vt:lpstr>
      <vt:lpstr>'Dec Local Cert'!Print_Area</vt:lpstr>
      <vt:lpstr>'Feb Local Cert'!Print_Area</vt:lpstr>
      <vt:lpstr>'Jan Local Cert'!Print_Area</vt:lpstr>
      <vt:lpstr>'Jul Local Cert'!Print_Area</vt:lpstr>
      <vt:lpstr>'Jun Local Cert'!Print_Area</vt:lpstr>
      <vt:lpstr>'Mar Local Cert'!Print_Area</vt:lpstr>
      <vt:lpstr>'May Local Cert'!Print_Area</vt:lpstr>
      <vt:lpstr>'Nov Local Cert'!Print_Area</vt:lpstr>
      <vt:lpstr>'Oct Local Cert'!Print_Area</vt:lpstr>
      <vt:lpstr>'Sep Local Cert'!Print_Area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Dellinger</dc:creator>
  <cp:keywords/>
  <dc:description/>
  <cp:lastModifiedBy>Jennifer Dellinger</cp:lastModifiedBy>
  <cp:revision/>
  <dcterms:created xsi:type="dcterms:W3CDTF">2018-09-27T22:55:53Z</dcterms:created>
  <dcterms:modified xsi:type="dcterms:W3CDTF">2019-11-25T21:42:02Z</dcterms:modified>
  <cp:category/>
  <cp:contentStatus/>
</cp:coreProperties>
</file>