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EAP\Office  of Programs &amp; Policy\Admin\Basic Food\BF E&amp;T Files\State Plan\FFY 2018 - BFET State Plan\"/>
    </mc:Choice>
  </mc:AlternateContent>
  <bookViews>
    <workbookView xWindow="-8100" yWindow="1695" windowWidth="9405" windowHeight="4680" tabRatio="791"/>
  </bookViews>
  <sheets>
    <sheet name="Instructions" sheetId="88" r:id="rId1"/>
    <sheet name="TOTAL BUDGET" sheetId="83" r:id="rId2"/>
    <sheet name="Detail Worksheet" sheetId="87" r:id="rId3"/>
    <sheet name="Participant Reimb" sheetId="84" r:id="rId4"/>
    <sheet name="Performance" sheetId="85" r:id="rId5"/>
    <sheet name="Cost Explanation-Allocation" sheetId="86" r:id="rId6"/>
  </sheets>
  <definedNames>
    <definedName name="_xlnm.Print_Area" localSheetId="2">'Detail Worksheet'!$A$1:$F$113</definedName>
    <definedName name="_xlnm.Print_Area" localSheetId="3">'Participant Reimb'!$A$1:$J$54</definedName>
    <definedName name="_xlnm.Print_Area" localSheetId="1">'TOTAL BUDGET'!$A$1:$O$40</definedName>
    <definedName name="_xlnm.Print_Titles" localSheetId="2">'Detail Worksheet'!$1:$4</definedName>
  </definedNames>
  <calcPr calcId="162913"/>
</workbook>
</file>

<file path=xl/calcChain.xml><?xml version="1.0" encoding="utf-8"?>
<calcChain xmlns="http://schemas.openxmlformats.org/spreadsheetml/2006/main">
  <c r="D65" i="87" l="1"/>
  <c r="D46" i="87"/>
  <c r="D45" i="87"/>
  <c r="E15" i="87" l="1"/>
  <c r="D15" i="87"/>
  <c r="B23" i="84"/>
  <c r="E18" i="87" l="1"/>
  <c r="D18" i="87"/>
  <c r="C15" i="87"/>
  <c r="G28" i="83"/>
  <c r="F28" i="83"/>
  <c r="E28" i="83" s="1"/>
  <c r="M33" i="83"/>
  <c r="L33" i="83"/>
  <c r="K33" i="83" l="1"/>
  <c r="E3" i="85"/>
  <c r="J29" i="83"/>
  <c r="J31" i="83" l="1"/>
  <c r="E61" i="84"/>
  <c r="E59" i="84"/>
  <c r="E54" i="84"/>
  <c r="E49" i="84"/>
  <c r="E44" i="84"/>
  <c r="E39" i="84"/>
  <c r="E34" i="84"/>
  <c r="E29" i="84"/>
  <c r="C19" i="83"/>
  <c r="C18" i="83"/>
  <c r="C17" i="83"/>
  <c r="C16" i="83"/>
  <c r="C15" i="83"/>
  <c r="C14" i="83"/>
  <c r="C13" i="83"/>
  <c r="J14" i="85"/>
  <c r="B18" i="83" s="1"/>
  <c r="J13" i="85"/>
  <c r="B17" i="83" s="1"/>
  <c r="J12" i="85"/>
  <c r="B16" i="83" s="1"/>
  <c r="J11" i="85"/>
  <c r="B15" i="83" s="1"/>
  <c r="J10" i="85"/>
  <c r="B14" i="83" s="1"/>
  <c r="J9" i="85"/>
  <c r="B13" i="83" s="1"/>
  <c r="J8" i="85"/>
  <c r="J7" i="85"/>
  <c r="B19" i="83" s="1"/>
  <c r="K6" i="85" l="1"/>
  <c r="K11" i="85"/>
  <c r="K14" i="85"/>
  <c r="K12" i="85"/>
  <c r="K9" i="85"/>
  <c r="K13" i="85"/>
  <c r="K10" i="85"/>
  <c r="D37" i="83" l="1"/>
  <c r="H59" i="84" l="1"/>
  <c r="G59" i="84"/>
  <c r="F59" i="84"/>
  <c r="D59" i="84"/>
  <c r="C59" i="84"/>
  <c r="H54" i="84"/>
  <c r="G54" i="84"/>
  <c r="F54" i="84"/>
  <c r="D54" i="84"/>
  <c r="C54" i="84"/>
  <c r="H49" i="84"/>
  <c r="G49" i="84"/>
  <c r="F49" i="84"/>
  <c r="D49" i="84"/>
  <c r="C49" i="84"/>
  <c r="D69" i="87" l="1"/>
  <c r="D92" i="87"/>
  <c r="D91" i="87"/>
  <c r="D90" i="87"/>
  <c r="D89" i="87"/>
  <c r="D53" i="87"/>
  <c r="D52" i="87"/>
  <c r="D51" i="87"/>
  <c r="D50" i="87"/>
  <c r="D49" i="87"/>
  <c r="D48" i="87"/>
  <c r="D47" i="87"/>
  <c r="D34" i="87"/>
  <c r="D33" i="87"/>
  <c r="D35" i="87"/>
  <c r="D32" i="87"/>
  <c r="D31" i="87"/>
  <c r="D30" i="87"/>
  <c r="D29" i="87"/>
  <c r="D28" i="87"/>
  <c r="H61" i="84" l="1"/>
  <c r="G61" i="84"/>
  <c r="F61" i="84"/>
  <c r="D61" i="84"/>
  <c r="C61" i="84"/>
  <c r="B61" i="84" l="1"/>
  <c r="B59" i="84"/>
  <c r="B58" i="84"/>
  <c r="B54" i="84"/>
  <c r="B53" i="84"/>
  <c r="B49" i="84"/>
  <c r="B48" i="84"/>
  <c r="B43" i="84"/>
  <c r="B38" i="84"/>
  <c r="D14" i="84" s="1"/>
  <c r="B33" i="84"/>
  <c r="D13" i="84" s="1"/>
  <c r="B28" i="84"/>
  <c r="D12" i="84" s="1"/>
  <c r="D11" i="84"/>
  <c r="L13" i="83"/>
  <c r="O13" i="83"/>
  <c r="L14" i="83"/>
  <c r="O14" i="83"/>
  <c r="L16" i="83"/>
  <c r="O16" i="83"/>
  <c r="L17" i="83"/>
  <c r="O17" i="83"/>
  <c r="L18" i="83"/>
  <c r="O18" i="83"/>
  <c r="M19" i="83"/>
  <c r="N19" i="83"/>
  <c r="C21" i="83"/>
  <c r="O19" i="83" l="1"/>
  <c r="L19" i="83"/>
  <c r="D15" i="84"/>
  <c r="H44" i="84"/>
  <c r="G44" i="84"/>
  <c r="F44" i="84"/>
  <c r="D44" i="84"/>
  <c r="C44" i="84"/>
  <c r="H39" i="84"/>
  <c r="G39" i="84"/>
  <c r="F39" i="84"/>
  <c r="D39" i="84"/>
  <c r="C39" i="84"/>
  <c r="H34" i="84"/>
  <c r="G34" i="84"/>
  <c r="F34" i="84"/>
  <c r="D34" i="84"/>
  <c r="C34" i="84"/>
  <c r="H29" i="84"/>
  <c r="G29" i="84"/>
  <c r="F29" i="84"/>
  <c r="D29" i="84"/>
  <c r="C29" i="84"/>
  <c r="B29" i="84" l="1"/>
  <c r="E12" i="84" s="1"/>
  <c r="F12" i="84" s="1"/>
  <c r="B39" i="84"/>
  <c r="E14" i="84" s="1"/>
  <c r="F14" i="84" s="1"/>
  <c r="B34" i="84"/>
  <c r="E13" i="84" s="1"/>
  <c r="F13" i="84" s="1"/>
  <c r="B44" i="84"/>
  <c r="E15" i="84" s="1"/>
  <c r="G15" i="84" s="1"/>
  <c r="D16" i="84"/>
  <c r="G12" i="84" l="1"/>
  <c r="F15" i="84"/>
  <c r="G14" i="84"/>
  <c r="G13" i="84"/>
  <c r="B4" i="87" l="1"/>
  <c r="E5" i="87"/>
  <c r="B5" i="87"/>
  <c r="F105" i="87" l="1"/>
  <c r="D104" i="87" s="1"/>
  <c r="E105" i="87"/>
  <c r="F94" i="87"/>
  <c r="E94" i="87"/>
  <c r="D19" i="87" s="1"/>
  <c r="F80" i="87"/>
  <c r="E14" i="87" s="1"/>
  <c r="G27" i="83" s="1"/>
  <c r="E80" i="87"/>
  <c r="C60" i="87"/>
  <c r="F60" i="87"/>
  <c r="E13" i="87" s="1"/>
  <c r="G26" i="83" s="1"/>
  <c r="E60" i="87"/>
  <c r="D13" i="87" s="1"/>
  <c r="F26" i="83" s="1"/>
  <c r="C40" i="87"/>
  <c r="C11" i="87" s="1"/>
  <c r="F40" i="87"/>
  <c r="E12" i="87" s="1"/>
  <c r="E40" i="87"/>
  <c r="D12" i="87" s="1"/>
  <c r="D88" i="87"/>
  <c r="D87" i="87"/>
  <c r="D86" i="87"/>
  <c r="D103" i="87"/>
  <c r="D102" i="87"/>
  <c r="D101" i="87"/>
  <c r="D78" i="87"/>
  <c r="D77" i="87"/>
  <c r="D76" i="87"/>
  <c r="D75" i="87"/>
  <c r="D74" i="87"/>
  <c r="D73" i="87"/>
  <c r="D72" i="87"/>
  <c r="D68" i="87"/>
  <c r="D71" i="87"/>
  <c r="D70" i="87"/>
  <c r="D67" i="87"/>
  <c r="D66" i="87"/>
  <c r="D59" i="87"/>
  <c r="D58" i="87"/>
  <c r="D57" i="87"/>
  <c r="D56" i="87"/>
  <c r="D55" i="87"/>
  <c r="D54" i="87"/>
  <c r="D38" i="87"/>
  <c r="D37" i="87"/>
  <c r="D36" i="87"/>
  <c r="D27" i="87"/>
  <c r="D26" i="87"/>
  <c r="D25" i="87"/>
  <c r="F111" i="87" l="1"/>
  <c r="D39" i="87"/>
  <c r="D40" i="87" s="1"/>
  <c r="E111" i="87"/>
  <c r="E19" i="87"/>
  <c r="G32" i="83" s="1"/>
  <c r="D79" i="87"/>
  <c r="D93" i="87"/>
  <c r="D94" i="87" s="1"/>
  <c r="D14" i="87"/>
  <c r="F27" i="83" s="1"/>
  <c r="D20" i="87"/>
  <c r="G25" i="83"/>
  <c r="G29" i="83" s="1"/>
  <c r="E16" i="87"/>
  <c r="F25" i="83"/>
  <c r="E24" i="83"/>
  <c r="K24" i="83" s="1"/>
  <c r="G31" i="83"/>
  <c r="K28" i="83"/>
  <c r="E26" i="83"/>
  <c r="K26" i="83" s="1"/>
  <c r="D105" i="87"/>
  <c r="C13" i="87"/>
  <c r="C12" i="87"/>
  <c r="D80" i="87"/>
  <c r="D60" i="87"/>
  <c r="C14" i="87" l="1"/>
  <c r="C16" i="87" s="1"/>
  <c r="D16" i="87"/>
  <c r="D110" i="87"/>
  <c r="C18" i="87" s="1"/>
  <c r="D111" i="87"/>
  <c r="C17" i="87" s="1"/>
  <c r="D17" i="87"/>
  <c r="F30" i="83" s="1"/>
  <c r="C20" i="87"/>
  <c r="F29" i="83"/>
  <c r="E25" i="83"/>
  <c r="F32" i="83" l="1"/>
  <c r="E32" i="83" s="1"/>
  <c r="C19" i="87"/>
  <c r="F37" i="83"/>
  <c r="F39" i="83" s="1"/>
  <c r="K25" i="83"/>
  <c r="G37" i="83"/>
  <c r="G39" i="83" s="1"/>
  <c r="F31" i="83"/>
  <c r="D112" i="87"/>
  <c r="E112" i="87"/>
  <c r="E27" i="83" l="1"/>
  <c r="E29" i="83" s="1"/>
  <c r="E31" i="83"/>
  <c r="K31" i="83" s="1"/>
  <c r="E37" i="83"/>
  <c r="E39" i="83" s="1"/>
  <c r="K29" i="83" l="1"/>
  <c r="H24" i="84"/>
  <c r="H62" i="84" s="1"/>
  <c r="F18" i="83" s="1"/>
  <c r="E24" i="84"/>
  <c r="E62" i="84" s="1"/>
  <c r="F15" i="83" s="1"/>
  <c r="F24" i="84"/>
  <c r="F62" i="84" s="1"/>
  <c r="F16" i="83" s="1"/>
  <c r="D24" i="84"/>
  <c r="D62" i="84" s="1"/>
  <c r="G24" i="84"/>
  <c r="G62" i="84" s="1"/>
  <c r="F17" i="83" s="1"/>
  <c r="C24" i="84"/>
  <c r="C62" i="84" s="1"/>
  <c r="F13" i="83" s="1"/>
  <c r="F14" i="83" l="1"/>
  <c r="F19" i="83" s="1"/>
  <c r="B62" i="84"/>
  <c r="B24" i="84"/>
  <c r="E11" i="84" s="1"/>
  <c r="G11" i="84" s="1"/>
  <c r="G16" i="84" s="1"/>
  <c r="G33" i="83" s="1"/>
  <c r="E16" i="84" l="1"/>
  <c r="F11" i="84"/>
  <c r="F16" i="84" s="1"/>
  <c r="F33" i="83" s="1"/>
  <c r="E33" i="83" l="1"/>
  <c r="F34" i="83"/>
  <c r="E20" i="87" l="1"/>
  <c r="F112" i="87"/>
  <c r="E17" i="87"/>
  <c r="G30" i="83" s="1"/>
  <c r="E30" i="83" l="1"/>
  <c r="E13" i="83" s="1"/>
  <c r="G34" i="83"/>
  <c r="E15" i="83" l="1"/>
  <c r="D15" i="83" s="1"/>
  <c r="E34" i="83"/>
  <c r="E14" i="83"/>
  <c r="G14" i="83" s="1"/>
  <c r="K27" i="83"/>
  <c r="E18" i="83"/>
  <c r="G18" i="83" s="1"/>
  <c r="E17" i="83"/>
  <c r="D17" i="83" s="1"/>
  <c r="K30" i="83"/>
  <c r="E16" i="83"/>
  <c r="G16" i="83" s="1"/>
  <c r="D13" i="83"/>
  <c r="G13" i="83"/>
  <c r="D14" i="83"/>
  <c r="G15" i="83" l="1"/>
  <c r="D18" i="83"/>
  <c r="D16" i="83"/>
  <c r="G17" i="83"/>
  <c r="E19" i="83"/>
  <c r="G19" i="83" s="1"/>
  <c r="G20" i="83" s="1"/>
  <c r="D19" i="83" l="1"/>
</calcChain>
</file>

<file path=xl/comments1.xml><?xml version="1.0" encoding="utf-8"?>
<comments xmlns="http://schemas.openxmlformats.org/spreadsheetml/2006/main">
  <authors>
    <author>Turner, Jason (DSHS)</author>
  </authors>
  <commentList>
    <comment ref="B19" authorId="0" shapeId="0">
      <text>
        <r>
          <rPr>
            <b/>
            <sz val="9"/>
            <color indexed="81"/>
            <rFont val="Tahoma"/>
            <family val="2"/>
          </rPr>
          <t>If a client will participate in more than one component, then this is not the total from above. It is counting clients once, from the Performance tab, so that it is "unduplicated."</t>
        </r>
      </text>
    </comment>
    <comment ref="C19" authorId="0" shapeId="0">
      <text>
        <r>
          <rPr>
            <b/>
            <sz val="9"/>
            <color indexed="81"/>
            <rFont val="Tahoma"/>
            <family val="2"/>
          </rPr>
          <t>This is not the total from above. It is counting clients once, from the Performance tab, so that it is "unduplicated."</t>
        </r>
      </text>
    </comment>
    <comment ref="D19" authorId="0" shapeId="0">
      <text>
        <r>
          <rPr>
            <b/>
            <sz val="9"/>
            <color indexed="81"/>
            <rFont val="Tahoma"/>
            <family val="2"/>
          </rPr>
          <t>This is average admin cost per unduplicated NEW client only</t>
        </r>
      </text>
    </comment>
  </commentList>
</comments>
</file>

<file path=xl/sharedStrings.xml><?xml version="1.0" encoding="utf-8"?>
<sst xmlns="http://schemas.openxmlformats.org/spreadsheetml/2006/main" count="397" uniqueCount="280">
  <si>
    <t>TOTAL</t>
  </si>
  <si>
    <t>LOCAL</t>
  </si>
  <si>
    <t>FEDERAL</t>
  </si>
  <si>
    <t>TITLE OF POSITION</t>
  </si>
  <si>
    <t>LOCATION</t>
  </si>
  <si>
    <t>ITEM NAME</t>
  </si>
  <si>
    <t>Travel and Per Diem</t>
  </si>
  <si>
    <t>Other Costs</t>
  </si>
  <si>
    <t>CATEGORY</t>
  </si>
  <si>
    <t>Postage</t>
  </si>
  <si>
    <t>Printing</t>
  </si>
  <si>
    <t>Insurance</t>
  </si>
  <si>
    <t>Telephone</t>
  </si>
  <si>
    <t>Utilities</t>
  </si>
  <si>
    <t>Explanation/Additional Information</t>
  </si>
  <si>
    <t>Job Search</t>
  </si>
  <si>
    <t>TOTAL BUDGET</t>
  </si>
  <si>
    <t>DIRECT SUMMARY SECTON</t>
  </si>
  <si>
    <t xml:space="preserve">Schedule of Personnel Expenses  (Salary) </t>
  </si>
  <si>
    <t xml:space="preserve">Estimated Program Component </t>
  </si>
  <si>
    <t>Other Costs Summary</t>
  </si>
  <si>
    <t>Provide explanation of Indirect cost</t>
  </si>
  <si>
    <t>Job Retention</t>
  </si>
  <si>
    <t>Federal Funding Accountability and Transparency Act (FFATA):</t>
  </si>
  <si>
    <t>Basic Education</t>
  </si>
  <si>
    <t>Vocational Education</t>
  </si>
  <si>
    <t>Category</t>
  </si>
  <si>
    <t>Exhibit D (Performance Standards)</t>
  </si>
  <si>
    <t>Agency Name:</t>
  </si>
  <si>
    <t>Address:</t>
  </si>
  <si>
    <t>Internal Staff Training</t>
  </si>
  <si>
    <t>Contractor Name:</t>
  </si>
  <si>
    <t>Job Search Training</t>
  </si>
  <si>
    <t>Service Provided</t>
  </si>
  <si>
    <t># Newly Enrolled</t>
  </si>
  <si>
    <t># Carried Over from Previous Year</t>
  </si>
  <si>
    <t>General Form Instructions</t>
  </si>
  <si>
    <t>CURRENT YEAR INFORMATION</t>
  </si>
  <si>
    <t>PREVIOUS YEAR INFORMATION</t>
  </si>
  <si>
    <t>Participant Reimbursements  (Part Reimb) $$</t>
  </si>
  <si>
    <t>Salaries</t>
  </si>
  <si>
    <t>Fringe Benefits</t>
  </si>
  <si>
    <t>% of change</t>
  </si>
  <si>
    <t>DUNS (Dun &amp; Bradstreet Data Universal Numbering System) Number:</t>
  </si>
  <si>
    <t>Did you receive more than 80% of annual gross revenue in Federal Awards? Y/N</t>
  </si>
  <si>
    <t>Is funding from all FNS sources more than $25,000? Y/N</t>
  </si>
  <si>
    <t>Estimated Program Components</t>
  </si>
  <si>
    <t>Indirect</t>
  </si>
  <si>
    <t>The blue highlighted cells provide instruction.</t>
  </si>
  <si>
    <t>The gray highlighted cells must be filled out depending on circumstances.</t>
  </si>
  <si>
    <t>BUDGET CATEGORY</t>
  </si>
  <si>
    <t>Part Reimb $$</t>
  </si>
  <si>
    <t xml:space="preserve">End Date: </t>
  </si>
  <si>
    <t xml:space="preserve">Contract Start Date: </t>
  </si>
  <si>
    <t>FTE's</t>
  </si>
  <si>
    <t>Goods, Services, Other</t>
  </si>
  <si>
    <t>Total Part Reimb</t>
  </si>
  <si>
    <t>GRAND TOTAL</t>
  </si>
  <si>
    <t>Total Admin &amp; Direct</t>
  </si>
  <si>
    <t>Admin $$ + Direct $$</t>
  </si>
  <si>
    <t>BASIC FOOD EMPLOYMENT AND TRAINING (BFET)</t>
  </si>
  <si>
    <t>Audit Costs</t>
  </si>
  <si>
    <t>% OF FTE</t>
  </si>
  <si>
    <t>BFET TOTAL</t>
  </si>
  <si>
    <t>Through</t>
  </si>
  <si>
    <t>Contract Dates:</t>
  </si>
  <si>
    <t>The green highlighted cells are Mandatory to be filled out. If Not Applicable, put 0.</t>
  </si>
  <si>
    <t>FEDERAL $$</t>
  </si>
  <si>
    <t>LOCAL $$</t>
  </si>
  <si>
    <t>% of Success</t>
  </si>
  <si>
    <t>Total</t>
  </si>
  <si>
    <t>Tuition</t>
  </si>
  <si>
    <t>JS Training</t>
  </si>
  <si>
    <t>Basic Ed</t>
  </si>
  <si>
    <t>Voc Ed</t>
  </si>
  <si>
    <t>EDUCATIONAL/CREDENTIAL TESTING</t>
  </si>
  <si>
    <t>Participant Reimbursements Budget</t>
  </si>
  <si>
    <t>Transportation</t>
  </si>
  <si>
    <t>Clothing</t>
  </si>
  <si>
    <t>Child Care</t>
  </si>
  <si>
    <t>Other (all combined)</t>
  </si>
  <si>
    <t>Testing</t>
  </si>
  <si>
    <t>TOTAL PARTICIPANTS</t>
  </si>
  <si>
    <t>TOTAL $$</t>
  </si>
  <si>
    <t>PARTICIPANT REIMBURSEMENTS SUMMARY SECTON</t>
  </si>
  <si>
    <t>Enter estimate of # of recipients</t>
  </si>
  <si>
    <t>OTHER (BOOKS &amp; SUPPLIES)</t>
  </si>
  <si>
    <t>OTHER (NON-TUITION EDUCATIONAL COSTS)</t>
  </si>
  <si>
    <t>TOTALS</t>
  </si>
  <si>
    <t>Funds allocated to category per activity</t>
  </si>
  <si>
    <t>Type your Cost Allocation Method here, or attach as a separate document. This is mandatory.</t>
  </si>
  <si>
    <t>Travel and Per Diem - MUST BE DIRECTLY CHARGED TO THE PROGRAM</t>
  </si>
  <si>
    <t>Indirect: Percentage Rate --&gt;</t>
  </si>
  <si>
    <r>
      <rPr>
        <b/>
        <sz val="10"/>
        <rFont val="Arial"/>
        <family val="2"/>
      </rPr>
      <t xml:space="preserve">CLOTHING - </t>
    </r>
    <r>
      <rPr>
        <b/>
        <u/>
        <sz val="10"/>
        <color theme="0"/>
        <rFont val="Arial"/>
        <family val="2"/>
      </rPr>
      <t>MAX $300 per client per year</t>
    </r>
  </si>
  <si>
    <r>
      <rPr>
        <b/>
        <sz val="10"/>
        <rFont val="Arial"/>
        <family val="2"/>
      </rPr>
      <t xml:space="preserve">TRANSPORTATION - </t>
    </r>
    <r>
      <rPr>
        <b/>
        <u/>
        <sz val="10"/>
        <color theme="0"/>
        <rFont val="Arial"/>
        <family val="2"/>
      </rPr>
      <t>MAX $600 per client per year (or $150 per client per month)</t>
    </r>
  </si>
  <si>
    <r>
      <rPr>
        <b/>
        <sz val="10"/>
        <rFont val="Arial"/>
        <family val="2"/>
      </rPr>
      <t xml:space="preserve">CHLD CARE - </t>
    </r>
    <r>
      <rPr>
        <b/>
        <u/>
        <sz val="10"/>
        <color theme="0"/>
        <rFont val="Arial"/>
        <family val="2"/>
      </rPr>
      <t>MAX $700 per client per year</t>
    </r>
  </si>
  <si>
    <r>
      <t xml:space="preserve">OTHER EMERGENCY COSTS - </t>
    </r>
    <r>
      <rPr>
        <b/>
        <u/>
        <sz val="10"/>
        <color theme="0"/>
        <rFont val="Arial"/>
        <family val="2"/>
      </rPr>
      <t>MAX 2 months per year for housing</t>
    </r>
  </si>
  <si>
    <r>
      <t xml:space="preserve">OTHER - </t>
    </r>
    <r>
      <rPr>
        <b/>
        <u/>
        <sz val="10"/>
        <color theme="0"/>
        <rFont val="Arial"/>
        <family val="2"/>
      </rPr>
      <t>MUST Explain --------------------------------------------------------&gt;</t>
    </r>
  </si>
  <si>
    <t>$ amount per client</t>
  </si>
  <si>
    <t>TOTAL (broken down in summary)</t>
  </si>
  <si>
    <t>Does the public have access to information about executive Compensation? Y/N</t>
  </si>
  <si>
    <t>1st quarter (Oct - Dec)</t>
  </si>
  <si>
    <t>2nd quarter (Jan - Mar)</t>
  </si>
  <si>
    <t>3rd quarter (Apr - Jun)</t>
  </si>
  <si>
    <t>4th quarter (Jul - Sep)</t>
  </si>
  <si>
    <t>Enrollment = Each client will only count once for each activity, in the first quarter that they enroll into that activity. A client may count more than once as a new client if they have a gap in services of at least 180 days. See handbook for more details.</t>
  </si>
  <si>
    <t>Average Admin $$ Per New Client</t>
  </si>
  <si>
    <t>Budget (Prior Year)</t>
  </si>
  <si>
    <t># Entering Employment</t>
  </si>
  <si>
    <t>Answer Yes/No if Indirect Applies to Each Line Item</t>
  </si>
  <si>
    <t>If you have an indirect, enter the rate in C94, then select Yes/No in Summary Section above to indicate if indirect applies to each line item. If you need assistance contact DSHS.</t>
  </si>
  <si>
    <t>Explain Your Process to Purchase, Authorize, Issue and Reconcile Participant Reimbursements</t>
  </si>
  <si>
    <t>Please thoroughly and carefully read these instructions before completing the budget worksheet for your organization.  Instructions have been updated to include changes made from prior years.  Pay particular attention to specific instructions given within each worksheet tab.</t>
  </si>
  <si>
    <t>General Information for all tabs in the worksheet</t>
  </si>
  <si>
    <t>Enter only whole numbers—DO NOT enter decimals (EX: 123.65 enter as 124)</t>
  </si>
  <si>
    <t>Please rename the  workbook with your Agency name and a version or date, for example:</t>
  </si>
  <si>
    <t>TOTAL BUDGET (Tab 1)</t>
  </si>
  <si>
    <t xml:space="preserve">Travel and Per Diem – travel costs anticipated to be attributed to the BFET program.  </t>
  </si>
  <si>
    <t>Participant Reimbursement (Tab 4) this worksheet records the estimated numbers of unique individual clients, clients by component and what kind of participation support those clients might need.  Do not change colored or shaded cells.</t>
  </si>
  <si>
    <t>Questions related to the Budget Template?  Please contact</t>
  </si>
  <si>
    <t>Data to enter:</t>
  </si>
  <si>
    <t>1. Your Agency Name and Address</t>
  </si>
  <si>
    <t>2. Enter the contract start and end dates</t>
  </si>
  <si>
    <t>4. Complete the match information field as to what your agency will be uses for match throughout the year. Include all sources.</t>
  </si>
  <si>
    <t xml:space="preserve">5. Enter prior year budget information by line item. </t>
  </si>
  <si>
    <t>Salary section:</t>
  </si>
  <si>
    <t>1. Enter position title</t>
  </si>
  <si>
    <t>2. Enter location of staff</t>
  </si>
  <si>
    <t>3. Enter the FTE amount to be charged to BFET</t>
  </si>
  <si>
    <t xml:space="preserve">4. Enter 50% of the estimated salary costs in Column E (Local) and Column F (Federal) -- it will total automatically </t>
  </si>
  <si>
    <t>Personal Benefits (Fringe); corresponding benefits for the positions listed in Personnel Expenses (Salary):</t>
  </si>
  <si>
    <t xml:space="preserve">4. Enter 50% of the estimated benefits costs in Column E (Local) and Column F (Federal) -- it will total automatically </t>
  </si>
  <si>
    <t>1. Enter purpose of the travel</t>
  </si>
  <si>
    <t>2. Enter estimated costs in Blank cells for Column E (Local) and Column F (Federal) --will total automatically</t>
  </si>
  <si>
    <t xml:space="preserve">Other Costs </t>
  </si>
  <si>
    <t xml:space="preserve">Indirect percentage rate: </t>
  </si>
  <si>
    <t>1. Enter Indirect % amount in C94 on the worksheet</t>
  </si>
  <si>
    <t xml:space="preserve">Complete the costs directly related to providing BFET services. This will include case management, career navigator and all staff who interact with clients on a regular basis.  </t>
  </si>
  <si>
    <t>2. Go to the total section above, in cell F12-17, you can mark what is included on your indirect rate letter: salaries, benefits, and other costs. You can mark 1 or all costs as needs and the indirect will calculate for you based on the % enter in C94.</t>
  </si>
  <si>
    <t>2. Education/Credential testing</t>
  </si>
  <si>
    <t>5. Other -- Books and Supplies</t>
  </si>
  <si>
    <t>6. Other -- non-tuition education costs (fees, tools, etc.)</t>
  </si>
  <si>
    <t>NOTE: There is a new component this year for tracking -- Job Search Training so please check the handbook to see what is the difference between Job Search and Job Search Training so you use the correct component when completing the budget.</t>
  </si>
  <si>
    <t>Here are the following categories that can receive funding for participant reimbursement (Include an explanation of all categories):</t>
  </si>
  <si>
    <t>Performance Measures tab</t>
  </si>
  <si>
    <t>1. Enter the number of clients you expect to enter employment in each quarter. This will include any new or carry-over client and is based on the quarter that the client begins work.</t>
  </si>
  <si>
    <t>2. Enter each quarters new enrollments for each component.</t>
  </si>
  <si>
    <t>3. Enter the amount of carry-over clients that you expect to serve in each component, excluding the new clients for the respective quarter.</t>
  </si>
  <si>
    <t>4. The percentage of success may be distorted depending on your Agency's growth and previous enrollments.</t>
  </si>
  <si>
    <t>5. The data from this page will populate the Total Budget worksheet. This Performance table will become the Exhibit in the DSHS BFET contract.</t>
  </si>
  <si>
    <t>You can paste the text into the function field in the top of Excel</t>
  </si>
  <si>
    <t>JS</t>
  </si>
  <si>
    <t>JT</t>
  </si>
  <si>
    <t>BE</t>
  </si>
  <si>
    <t>VE</t>
  </si>
  <si>
    <t>BR</t>
  </si>
  <si>
    <t>CBO Component Service Descriptions</t>
  </si>
  <si>
    <t>6. Enter each class or activity name that your agency offers under the BFET program. Be sure to list each activity under the appropriate category. If there are certificates or degrees of study, then list the name of that certificate/degree instead of listing each class that a student would take to graduate. While there are 48 cells to type in for each component type - many agencies/schools may only have a few offerings under a couple of the components.</t>
  </si>
  <si>
    <t># of Unduplicated Clients</t>
  </si>
  <si>
    <t>Average Admin $$ Per Client</t>
  </si>
  <si>
    <t>BUDGET NARRATIVE AND JUSTIFICATION TABLE</t>
  </si>
  <si>
    <t>ITEM</t>
  </si>
  <si>
    <t>I. Direct Costs:</t>
  </si>
  <si>
    <t>Salaries/Wages</t>
  </si>
  <si>
    <t xml:space="preserve">    Approved Benefit Rate ____%</t>
  </si>
  <si>
    <t>Non-capital Equipment/Supplies</t>
  </si>
  <si>
    <t>II. In-direct costs</t>
  </si>
  <si>
    <t>Federally approved in-direct rate ____%</t>
  </si>
  <si>
    <t>Travel</t>
  </si>
  <si>
    <t>*Other costs: be specific</t>
  </si>
  <si>
    <t>Marketing</t>
  </si>
  <si>
    <t xml:space="preserve">  Must include the calculation</t>
  </si>
  <si>
    <t>NARRATIVE/EXPLANATION</t>
  </si>
  <si>
    <t>Administrative Svcs</t>
  </si>
  <si>
    <t>Client Svcs</t>
  </si>
  <si>
    <t>All travel must be charged at the current federal rates for mileage and per diem</t>
  </si>
  <si>
    <t>Building Space/Lease</t>
  </si>
  <si>
    <t xml:space="preserve">   Janitorial Services</t>
  </si>
  <si>
    <t>Purchased Services: (examples below)</t>
  </si>
  <si>
    <t xml:space="preserve">   Shredding Services</t>
  </si>
  <si>
    <t>Supplies related to clients (folders/labels)</t>
  </si>
  <si>
    <t>Non-capital equipment/supplies</t>
  </si>
  <si>
    <t>Other:</t>
  </si>
  <si>
    <r>
      <t>3. Enter the FTE amount to be charged to BFET (</t>
    </r>
    <r>
      <rPr>
        <b/>
        <sz val="10"/>
        <rFont val="Arial"/>
        <family val="2"/>
      </rPr>
      <t>needs to MATCH the section above or an explanation needs to be provided</t>
    </r>
    <r>
      <rPr>
        <sz val="10"/>
        <rFont val="Arial"/>
        <family val="2"/>
      </rPr>
      <t>)</t>
    </r>
  </si>
  <si>
    <t>7. Other -- Emergency costs (housing, utilities, etc.) (Max. of 2 months housing per FFY)</t>
  </si>
  <si>
    <t>8. Other -- Personal Hygiene (maximum $100 per client per FFY)</t>
  </si>
  <si>
    <t>1. Transportation (total of $150 per month and $600 per FFY)</t>
  </si>
  <si>
    <t>3. Clothing (total of $300 per FFY)</t>
  </si>
  <si>
    <t>4. Child Care (total of $700 per FFY)</t>
  </si>
  <si>
    <t>Must enter an average dollar amount in each category (transportation, clothing, education, etc.) that your agency will be using per client. Then put the number of clients in the gray area of that section and it will calculate automatically for each category, by component if there are clients served in that component.</t>
  </si>
  <si>
    <t>Cost Explanation- Allocation tab</t>
  </si>
  <si>
    <r>
      <t xml:space="preserve">Cost Allocation plan </t>
    </r>
    <r>
      <rPr>
        <b/>
        <sz val="14"/>
        <rFont val="Arial"/>
        <family val="2"/>
      </rPr>
      <t>MUST</t>
    </r>
    <r>
      <rPr>
        <sz val="14"/>
        <rFont val="Arial"/>
        <family val="2"/>
      </rPr>
      <t xml:space="preserve"> be included with the budget (See below).</t>
    </r>
  </si>
  <si>
    <t>3. Fringe benefits: Give the calculation and the approved percentage</t>
  </si>
  <si>
    <t>4. Building space/lease: Must give the calculation for how the "base" will be reached and then the percentage of time worked on the program will be used every month to calculate the cost to the program</t>
  </si>
  <si>
    <t>5.Must include a copy of your new FFY BFET cost allocation method on this tab</t>
  </si>
  <si>
    <t xml:space="preserve">   Computer Maintenance</t>
  </si>
  <si>
    <t>Administrative Costs</t>
  </si>
  <si>
    <t>Building space/Lease</t>
  </si>
  <si>
    <t>Must provide a copy of your letter form the federal government</t>
  </si>
  <si>
    <t>1. Please give a brief explanation regarding each of the following items on your budget.  Example of printing should include printer lease. copies costs and maintenance fees if any. It might also have publication cost or that could be under marketing depending on how you want to cost it out. You can add Other costs, but you must be specific.</t>
  </si>
  <si>
    <t>3. Enter the pervious year's information by component. Please use your most recent budget if you updated your budget during the FFY.</t>
  </si>
  <si>
    <t>Job Search (JS)</t>
  </si>
  <si>
    <t>Detail $$</t>
  </si>
  <si>
    <t>ABC Contractor FFY17 BFET v1.xls   or   ABC Contractor FFY17 BFET Apr 2017.xls</t>
  </si>
  <si>
    <t>Explain All Changes Over a 5% Variance</t>
  </si>
  <si>
    <t>New Enrollment</t>
  </si>
  <si>
    <t>Count</t>
  </si>
  <si>
    <t>Enrollments</t>
  </si>
  <si>
    <t>Case Management (BC)</t>
  </si>
  <si>
    <t>Job Search Training (JT)</t>
  </si>
  <si>
    <t>Basic Education (BE)</t>
  </si>
  <si>
    <t>Vocational Education (VE)</t>
  </si>
  <si>
    <t>Job Retention (BR)</t>
  </si>
  <si>
    <t>BC</t>
  </si>
  <si>
    <t>Case Mgt</t>
  </si>
  <si>
    <t xml:space="preserve">    Must provide a brief explanation of  increases or decreases of more than 5%</t>
  </si>
  <si>
    <t>If an indirect rate is used, a federal approved indirect letter MUST be provided with the budget submittal. This is a mandatory requirement according to the OBM.</t>
  </si>
  <si>
    <t xml:space="preserve">2. Salaries: Discuss if the staff is working with clients or administrative or program oversight, etc. Example: We have 2 case workers, 10 instructors working directly with clients, 1 fiscal manager, 1 program manger and our CEO for administrative costs being direct charged in our budget. </t>
  </si>
  <si>
    <t>4. Goods &amp; Services: For each category, need to list what in included in the budget and what will be charged tot his budget line (see printing example).</t>
  </si>
  <si>
    <t>Detail worksheet</t>
  </si>
  <si>
    <t>Contracted Services (only if sub-contracting, for purchased services please list in "other" below)</t>
  </si>
  <si>
    <t>*Here are examples of other costs: staff training, shedding, postage, and other purchased services must be identified and explained</t>
  </si>
  <si>
    <t>FFY 2017</t>
  </si>
  <si>
    <t>Prior FFY carryover</t>
  </si>
  <si>
    <t>Please give a brief explanation regarding each of the following items on your budget. For staff, discuss the staff's rolls: working with clients or administrative or program oversight, etc. You do not need to repeat for fringe benefits, just explain the methodology and give the rate. Building space/lease must include the calculation that will be used for the expenditures and the other explanations need to include what will be expensed in this area, like printing should include printer lease, copies costs and maintenance fees if any. Printing could also include publication cost or that costs could be under marketing depending on how you want to expend it. You can add Other costs, especially purchased services, but you must be specific.</t>
  </si>
  <si>
    <t>**Any "other" indirect costs  must be identified and explained</t>
  </si>
  <si>
    <t>**Other costs can include:</t>
  </si>
  <si>
    <t>Exhibit C - Budget (FFY 2017)</t>
  </si>
  <si>
    <t>Personnel Benefits (Fringe)</t>
  </si>
  <si>
    <t>SUB TOTAL</t>
  </si>
  <si>
    <t>TOTAL Detail</t>
  </si>
  <si>
    <t xml:space="preserve">Please list below the local fund sources you anticipate using as Match </t>
  </si>
  <si>
    <t>CBO Component Service Descriptions = Enter a description for any class, training or other activity that a participant may receive for each component listed under the component header. Example: If your agency offers a life skills class, interviewing skills class, computer-assisted job search lab, English 098 and GED classes, you would list each of these under the appropriate categories. In the examples given, the first one would be JT for Job Search Training, the next one would be JT and then JS, for Job Search and then BE for Basic Education for the other 2 examples given.</t>
  </si>
  <si>
    <t>Total Indirect</t>
  </si>
  <si>
    <r>
      <t>Job Search</t>
    </r>
    <r>
      <rPr>
        <sz val="10"/>
        <color theme="1"/>
        <rFont val="Arial"/>
        <family val="2"/>
      </rPr>
      <t xml:space="preserve"> (JS)</t>
    </r>
  </si>
  <si>
    <r>
      <rPr>
        <u/>
        <sz val="10"/>
        <color theme="1"/>
        <rFont val="Arial"/>
        <family val="2"/>
      </rPr>
      <t>Job Search Training</t>
    </r>
    <r>
      <rPr>
        <sz val="10"/>
        <color theme="1"/>
        <rFont val="Arial"/>
        <family val="2"/>
      </rPr>
      <t xml:space="preserve"> (JT)</t>
    </r>
  </si>
  <si>
    <r>
      <t>Case Management</t>
    </r>
    <r>
      <rPr>
        <sz val="10"/>
        <color theme="1"/>
        <rFont val="Arial"/>
        <family val="2"/>
      </rPr>
      <t xml:space="preserve"> (BC)</t>
    </r>
  </si>
  <si>
    <r>
      <rPr>
        <u/>
        <sz val="10"/>
        <color theme="1"/>
        <rFont val="Arial"/>
        <family val="2"/>
      </rPr>
      <t>Basic Education</t>
    </r>
    <r>
      <rPr>
        <sz val="10"/>
        <color theme="1"/>
        <rFont val="Arial"/>
        <family val="2"/>
      </rPr>
      <t xml:space="preserve"> (BE)</t>
    </r>
  </si>
  <si>
    <r>
      <rPr>
        <u/>
        <sz val="10"/>
        <color theme="1"/>
        <rFont val="Arial"/>
        <family val="2"/>
      </rPr>
      <t>Vocational Education</t>
    </r>
    <r>
      <rPr>
        <sz val="10"/>
        <color theme="1"/>
        <rFont val="Arial"/>
        <family val="2"/>
      </rPr>
      <t xml:space="preserve"> (VE)</t>
    </r>
  </si>
  <si>
    <r>
      <rPr>
        <u/>
        <sz val="10"/>
        <color theme="1"/>
        <rFont val="Arial"/>
        <family val="2"/>
      </rPr>
      <t>Job Retention</t>
    </r>
    <r>
      <rPr>
        <sz val="10"/>
        <color theme="1"/>
        <rFont val="Arial"/>
        <family val="2"/>
      </rPr>
      <t xml:space="preserve"> (BR)</t>
    </r>
  </si>
  <si>
    <r>
      <t xml:space="preserve">Data entered on this sheet will populate the Total Budget sheet. </t>
    </r>
    <r>
      <rPr>
        <b/>
        <sz val="10"/>
        <color theme="1"/>
        <rFont val="Arial"/>
        <family val="2"/>
      </rPr>
      <t>Important Note</t>
    </r>
    <r>
      <rPr>
        <sz val="10"/>
        <color theme="1"/>
        <rFont val="Arial"/>
        <family val="2"/>
      </rPr>
      <t xml:space="preserve"> - The majority of clients entering employment are likely to come from previous quarters or previous years, so % of success may not appear accurate at first glance.</t>
    </r>
  </si>
  <si>
    <t>Check figure (Do Cells G19 and E34 match?)</t>
  </si>
  <si>
    <t>Client Administrative Costs:</t>
  </si>
  <si>
    <t>Forum</t>
  </si>
  <si>
    <t>360-725-4635</t>
  </si>
  <si>
    <t>Cathy Durgin or Tami Davidson</t>
  </si>
  <si>
    <t xml:space="preserve">Cathy.Durgin@dshs.wa.gov      </t>
  </si>
  <si>
    <t>Be sure to complete these</t>
  </si>
  <si>
    <t>sample</t>
  </si>
  <si>
    <t>downtown</t>
  </si>
  <si>
    <t>seattle</t>
  </si>
  <si>
    <t>Be sure to complete the Green cells on each tab.</t>
  </si>
  <si>
    <t>Totals per Part. Reimb. Category</t>
  </si>
  <si>
    <t>Total Participants</t>
  </si>
  <si>
    <t>Remember, Each line cannot have more participants than your total unduplicated number on your Performance tab cell J7.</t>
  </si>
  <si>
    <t>Do not start with the TOTAL BUDGET tab.  It compiles information from the Detail and Participant Reimbursement and Performance Tabs in the workbook. Budget summary information is used to determine individual contract maximums.   After the other tabs are completed, then you need to enter data in the Green highlighted cells.</t>
  </si>
  <si>
    <r>
      <t xml:space="preserve">6. If your agency has an in-direct rate, the explanation of indirect rate </t>
    </r>
    <r>
      <rPr>
        <b/>
        <sz val="10"/>
        <rFont val="Arial"/>
        <family val="2"/>
      </rPr>
      <t>MUST</t>
    </r>
    <r>
      <rPr>
        <sz val="10"/>
        <rFont val="Arial"/>
        <family val="2"/>
      </rPr>
      <t xml:space="preserve"> be completed.</t>
    </r>
  </si>
  <si>
    <t>7. FFATA section must be completed with all 3 questions answered and your agency's DUNS number entered on the form.</t>
  </si>
  <si>
    <t>~Note: The Total Participant $$ for the Program Component Section (Cell F19) should match the total Participant Reimbursement amount in the budget rollup (Cell E33)</t>
  </si>
  <si>
    <t>~Note: The Total $$  for the Program Component Section  (Cell G19) should match the Total reported in the Budget Rollup Section (Cell E34)</t>
  </si>
  <si>
    <t>DETAIL WORKSHEET (Tab 2)</t>
  </si>
  <si>
    <t>Don't forget to choose the dropdowm box to mark yes or no - if your indirect is applicable.</t>
  </si>
  <si>
    <t>No</t>
  </si>
  <si>
    <t>Staff Administrative Costs:</t>
  </si>
  <si>
    <r>
      <t>1.</t>
    </r>
    <r>
      <rPr>
        <sz val="7"/>
        <rFont val="Times New Roman"/>
        <family val="1"/>
      </rPr>
      <t xml:space="preserve">       </t>
    </r>
    <r>
      <rPr>
        <sz val="11"/>
        <rFont val="Calibri"/>
        <family val="2"/>
      </rPr>
      <t>Enter estimated costs for the Staff Administrative Costs.  To assist in your budgeting process, refer to your Cost Details List as to which are direct charged, and which are based on BFET percentage of staff time worked.  Using each budget line Total, put 50% in the blank cells in Column E (Local) and Column F (Federal).</t>
    </r>
  </si>
  <si>
    <r>
      <t>2.</t>
    </r>
    <r>
      <rPr>
        <sz val="7"/>
        <rFont val="Times New Roman"/>
        <family val="1"/>
      </rPr>
      <t xml:space="preserve">       </t>
    </r>
    <r>
      <rPr>
        <sz val="11"/>
        <rFont val="Calibri"/>
        <family val="2"/>
      </rPr>
      <t>In the purchased services section you have the ability to add various services that your organization is contracting with, and this will include sub-contracted services that you are providing to your clients.  Please add as needed and enter estimated costs in blank cells for column E (Local) and Column F (Federal).</t>
    </r>
  </si>
  <si>
    <r>
      <t>1.</t>
    </r>
    <r>
      <rPr>
        <sz val="7"/>
        <rFont val="Times New Roman"/>
        <family val="1"/>
      </rPr>
      <t xml:space="preserve">       </t>
    </r>
    <r>
      <rPr>
        <sz val="11"/>
        <rFont val="Calibri"/>
        <family val="2"/>
      </rPr>
      <t>Enter estimated costs for the Client Administrative Costs.  All costs in this section are direct costs. None are BFET staff percentage based. None are eligible for Indirect percentage. Using each budget line Total, put 50% in the blank cells in Column E (Local) and Column F (Federal).</t>
    </r>
  </si>
  <si>
    <r>
      <t>2.</t>
    </r>
    <r>
      <rPr>
        <sz val="7"/>
        <rFont val="Times New Roman"/>
        <family val="1"/>
      </rPr>
      <t xml:space="preserve">       </t>
    </r>
    <r>
      <rPr>
        <sz val="11"/>
        <rFont val="Calibri"/>
        <family val="2"/>
      </rPr>
      <t>You have the ability to add various services that your organization may have that are client related that may not be listed.  Please add as needed and enter estimated costs in blank cells for Column E (Local) and Column F (Federal).</t>
    </r>
  </si>
  <si>
    <r>
      <t xml:space="preserve">            3.</t>
    </r>
    <r>
      <rPr>
        <sz val="7"/>
        <rFont val="Times New Roman"/>
        <family val="1"/>
      </rPr>
      <t xml:space="preserve">       </t>
    </r>
    <r>
      <rPr>
        <sz val="11"/>
        <rFont val="Calibri"/>
        <family val="2"/>
      </rPr>
      <t xml:space="preserve">These Staff Administrative Costs are for expenses that are specifically for BFET staff. (Note: Equipment and supplies are           </t>
    </r>
  </si>
  <si>
    <t xml:space="preserve">                 they would be Percentage Based Costs.  These percentages are based on staff time worked on BFET).</t>
  </si>
  <si>
    <t xml:space="preserve">                 direct costs if kept in a supply cabinet for only BFET staff.   If they are kept in a general supply cabinet for multiple programs,          </t>
  </si>
  <si>
    <r>
      <t>3.</t>
    </r>
    <r>
      <rPr>
        <sz val="7"/>
        <rFont val="Times New Roman"/>
        <family val="1"/>
      </rPr>
      <t xml:space="preserve">       </t>
    </r>
    <r>
      <rPr>
        <sz val="11"/>
        <rFont val="Calibri"/>
        <family val="2"/>
      </rPr>
      <t>These Client Administrative Costs are incurred when given directly to the client.  (Supplies are kept in a general</t>
    </r>
  </si>
  <si>
    <t xml:space="preserve">            supply closet for all programs and not just for BFET.)</t>
  </si>
  <si>
    <t xml:space="preserve">            These are for expenses that are not posted to the A19 as a direct cost.  </t>
  </si>
  <si>
    <t xml:space="preserve">            You will not be able to charge "Indirect" rate for these items.  </t>
  </si>
  <si>
    <t xml:space="preserve">            You cannot post these as both Direct and Indirect.  </t>
  </si>
  <si>
    <t xml:space="preserve">            They could include: Printing (Publications), Marketing (Work Fairs) Supplies related to the client, Postage for BFET, Other Exp.</t>
  </si>
  <si>
    <t xml:space="preserve">           They are either Direct Staff Administrative Costs, or they are Client Administrative Costs.  Note, you cannot charge indirect rate on       </t>
  </si>
  <si>
    <t xml:space="preserve">           Client Administrative Costs.</t>
  </si>
  <si>
    <t>Client Administrative costs (You can not charge Indirect on these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</si>
</sst>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u/>
      <sz val="10"/>
      <name val="Arial"/>
      <family val="2"/>
    </font>
    <font>
      <b/>
      <i/>
      <u/>
      <sz val="10"/>
      <name val="Arial"/>
      <family val="2"/>
    </font>
    <font>
      <sz val="8"/>
      <name val="Arial"/>
      <family val="2"/>
    </font>
    <font>
      <sz val="9"/>
      <name val="Arial"/>
      <family val="2"/>
    </font>
    <font>
      <b/>
      <sz val="10"/>
      <color theme="4" tint="-0.249977111117893"/>
      <name val="Arial"/>
      <family val="2"/>
    </font>
    <font>
      <b/>
      <i/>
      <sz val="9"/>
      <name val="Arial"/>
      <family val="2"/>
    </font>
    <font>
      <b/>
      <sz val="12"/>
      <name val="Arial"/>
      <family val="2"/>
    </font>
    <font>
      <b/>
      <u/>
      <sz val="12"/>
      <name val="Arial"/>
      <family val="2"/>
    </font>
    <font>
      <sz val="12"/>
      <name val="Arial"/>
      <family val="2"/>
    </font>
    <font>
      <b/>
      <sz val="9"/>
      <name val="Arial"/>
      <family val="2"/>
    </font>
    <font>
      <b/>
      <sz val="9"/>
      <color indexed="81"/>
      <name val="Tahoma"/>
      <family val="2"/>
    </font>
    <font>
      <b/>
      <sz val="10"/>
      <color theme="0"/>
      <name val="Arial"/>
      <family val="2"/>
    </font>
    <font>
      <b/>
      <u/>
      <sz val="10"/>
      <color theme="0"/>
      <name val="Arial"/>
      <family val="2"/>
    </font>
    <font>
      <sz val="8"/>
      <color theme="0"/>
      <name val="Arial"/>
      <family val="2"/>
    </font>
    <font>
      <u/>
      <sz val="10"/>
      <color theme="10"/>
      <name val="Arial"/>
      <family val="2"/>
    </font>
    <font>
      <b/>
      <sz val="18"/>
      <name val="Arial"/>
      <family val="2"/>
    </font>
    <font>
      <b/>
      <sz val="16"/>
      <name val="Arial"/>
      <family val="2"/>
    </font>
    <font>
      <sz val="14"/>
      <name val="Arial"/>
      <family val="2"/>
    </font>
    <font>
      <b/>
      <sz val="11"/>
      <name val="Arial"/>
      <family val="2"/>
    </font>
    <font>
      <b/>
      <sz val="14"/>
      <name val="Arial"/>
      <family val="2"/>
    </font>
    <font>
      <sz val="10"/>
      <name val="Arial"/>
      <family val="2"/>
    </font>
    <font>
      <b/>
      <sz val="10"/>
      <color rgb="FFFF0000"/>
      <name val="Arial"/>
      <family val="2"/>
    </font>
    <font>
      <b/>
      <sz val="8"/>
      <name val="Arial"/>
      <family val="2"/>
    </font>
    <font>
      <b/>
      <sz val="10"/>
      <color theme="1"/>
      <name val="Arial"/>
      <family val="2"/>
    </font>
    <font>
      <sz val="10"/>
      <color theme="1"/>
      <name val="Arial"/>
      <family val="2"/>
    </font>
    <font>
      <b/>
      <sz val="10"/>
      <color rgb="FFC00000"/>
      <name val="Arial"/>
      <family val="2"/>
    </font>
    <font>
      <u/>
      <sz val="10"/>
      <color theme="1"/>
      <name val="Arial"/>
      <family val="2"/>
    </font>
    <font>
      <b/>
      <u/>
      <sz val="10"/>
      <color theme="1"/>
      <name val="Arial"/>
      <family val="2"/>
    </font>
    <font>
      <sz val="20"/>
      <color theme="1"/>
      <name val="Arial"/>
      <family val="2"/>
    </font>
    <font>
      <sz val="11"/>
      <name val="Calibri"/>
      <family val="2"/>
    </font>
    <font>
      <b/>
      <sz val="11"/>
      <name val="Calibri"/>
      <family val="2"/>
    </font>
    <font>
      <sz val="7"/>
      <name val="Times New Roman"/>
      <family val="1"/>
    </font>
  </fonts>
  <fills count="12">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1"/>
        <bgColor indexed="64"/>
      </patternFill>
    </fill>
    <fill>
      <patternFill patternType="solid">
        <fgColor rgb="FF00B0F0"/>
        <bgColor indexed="64"/>
      </patternFill>
    </fill>
    <fill>
      <patternFill patternType="solid">
        <fgColor theme="0"/>
        <bgColor indexed="64"/>
      </patternFill>
    </fill>
    <fill>
      <patternFill patternType="solid">
        <fgColor rgb="FF99FFCC"/>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rgb="FFFFFF00"/>
        <bgColor indexed="64"/>
      </patternFill>
    </fill>
  </fills>
  <borders count="141">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right style="double">
        <color indexed="64"/>
      </right>
      <top style="double">
        <color indexed="64"/>
      </top>
      <bottom/>
      <diagonal/>
    </border>
    <border>
      <left/>
      <right style="double">
        <color indexed="64"/>
      </right>
      <top/>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style="double">
        <color indexed="64"/>
      </right>
      <top/>
      <bottom style="thin">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style="double">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style="thin">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double">
        <color indexed="64"/>
      </left>
      <right/>
      <top style="double">
        <color indexed="64"/>
      </top>
      <bottom style="double">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double">
        <color indexed="64"/>
      </left>
      <right/>
      <top/>
      <bottom style="medium">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top style="double">
        <color indexed="64"/>
      </top>
      <bottom style="double">
        <color indexed="64"/>
      </bottom>
      <diagonal/>
    </border>
    <border>
      <left style="double">
        <color indexed="64"/>
      </left>
      <right style="medium">
        <color indexed="64"/>
      </right>
      <top style="double">
        <color indexed="64"/>
      </top>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double">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medium">
        <color indexed="64"/>
      </bottom>
      <diagonal/>
    </border>
    <border>
      <left style="medium">
        <color indexed="64"/>
      </left>
      <right style="double">
        <color indexed="64"/>
      </right>
      <top/>
      <bottom style="medium">
        <color indexed="64"/>
      </bottom>
      <diagonal/>
    </border>
    <border>
      <left style="thin">
        <color indexed="64"/>
      </left>
      <right/>
      <top style="thin">
        <color indexed="64"/>
      </top>
      <bottom/>
      <diagonal/>
    </border>
    <border>
      <left/>
      <right/>
      <top style="thin">
        <color indexed="64"/>
      </top>
      <bottom style="double">
        <color indexed="64"/>
      </bottom>
      <diagonal/>
    </border>
    <border>
      <left/>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right style="double">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medium">
        <color indexed="64"/>
      </right>
      <top style="double">
        <color indexed="64"/>
      </top>
      <bottom style="double">
        <color indexed="64"/>
      </bottom>
      <diagonal/>
    </border>
  </borders>
  <cellStyleXfs count="61">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5" fillId="0" borderId="0"/>
    <xf numFmtId="0" fontId="4" fillId="0" borderId="0"/>
    <xf numFmtId="0" fontId="4" fillId="0" borderId="0"/>
    <xf numFmtId="0" fontId="23" fillId="0" borderId="0" applyNumberFormat="0" applyFill="0" applyBorder="0" applyAlignment="0" applyProtection="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9" fillId="0" borderId="0"/>
    <xf numFmtId="44" fontId="6" fillId="0" borderId="0" applyFont="0" applyFill="0" applyBorder="0" applyAlignment="0" applyProtection="0"/>
    <xf numFmtId="9"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653">
    <xf numFmtId="0" fontId="0" fillId="0" borderId="0" xfId="0"/>
    <xf numFmtId="0" fontId="0" fillId="0" borderId="0" xfId="0" applyBorder="1"/>
    <xf numFmtId="0" fontId="7" fillId="0" borderId="0" xfId="0" applyFont="1" applyAlignment="1">
      <alignment horizontal="center"/>
    </xf>
    <xf numFmtId="0" fontId="0" fillId="0" borderId="49" xfId="0" applyBorder="1" applyAlignment="1" applyProtection="1">
      <alignment vertical="center"/>
    </xf>
    <xf numFmtId="0" fontId="0" fillId="0" borderId="52" xfId="0" applyBorder="1" applyAlignment="1" applyProtection="1">
      <alignment vertical="center"/>
    </xf>
    <xf numFmtId="0" fontId="0" fillId="0" borderId="0" xfId="0" applyAlignment="1" applyProtection="1">
      <alignment vertical="center"/>
    </xf>
    <xf numFmtId="0" fontId="0" fillId="0" borderId="55" xfId="0" applyBorder="1" applyAlignment="1" applyProtection="1">
      <alignment vertical="center"/>
    </xf>
    <xf numFmtId="0" fontId="0" fillId="0" borderId="59" xfId="0" applyBorder="1" applyAlignment="1" applyProtection="1">
      <alignment vertical="center"/>
    </xf>
    <xf numFmtId="0" fontId="0" fillId="0" borderId="55" xfId="0" applyBorder="1" applyProtection="1"/>
    <xf numFmtId="0" fontId="0" fillId="0" borderId="0" xfId="0" applyBorder="1" applyProtection="1"/>
    <xf numFmtId="0" fontId="0" fillId="0" borderId="59" xfId="0" applyBorder="1" applyProtection="1"/>
    <xf numFmtId="0" fontId="0" fillId="0" borderId="0" xfId="0" applyProtection="1"/>
    <xf numFmtId="0" fontId="0" fillId="0" borderId="0" xfId="0" applyBorder="1" applyAlignment="1" applyProtection="1">
      <alignment vertical="center"/>
    </xf>
    <xf numFmtId="0" fontId="7" fillId="0" borderId="56" xfId="0" applyFont="1" applyBorder="1" applyAlignment="1" applyProtection="1">
      <alignment horizontal="right" vertical="center"/>
    </xf>
    <xf numFmtId="38" fontId="7" fillId="0" borderId="57" xfId="2" applyNumberFormat="1" applyFont="1" applyBorder="1" applyAlignment="1" applyProtection="1">
      <alignment horizontal="right" vertical="center"/>
    </xf>
    <xf numFmtId="38" fontId="0" fillId="0" borderId="0" xfId="2" applyNumberFormat="1" applyFont="1" applyBorder="1" applyAlignment="1" applyProtection="1">
      <alignment vertical="center"/>
    </xf>
    <xf numFmtId="38" fontId="6" fillId="0" borderId="0" xfId="2" applyNumberFormat="1" applyBorder="1" applyAlignment="1" applyProtection="1">
      <alignment vertical="center"/>
    </xf>
    <xf numFmtId="0" fontId="0" fillId="0" borderId="0" xfId="0" applyBorder="1" applyAlignment="1" applyProtection="1">
      <alignment horizontal="center" vertical="center"/>
    </xf>
    <xf numFmtId="0" fontId="0" fillId="0" borderId="0" xfId="0" applyAlignment="1" applyProtection="1">
      <alignment horizontal="center" vertical="center"/>
    </xf>
    <xf numFmtId="6" fontId="6" fillId="0" borderId="28" xfId="2" applyNumberFormat="1" applyFill="1" applyBorder="1" applyAlignment="1" applyProtection="1">
      <alignment horizontal="right" vertical="center"/>
    </xf>
    <xf numFmtId="8" fontId="0" fillId="0" borderId="0" xfId="0" applyNumberFormat="1" applyBorder="1" applyAlignment="1" applyProtection="1">
      <alignment vertical="center"/>
    </xf>
    <xf numFmtId="0" fontId="7" fillId="0" borderId="80"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8" xfId="0" applyFont="1" applyBorder="1" applyAlignment="1" applyProtection="1">
      <alignment horizontal="center" vertical="center"/>
    </xf>
    <xf numFmtId="0" fontId="7" fillId="0" borderId="6" xfId="0" applyFont="1" applyBorder="1" applyAlignment="1" applyProtection="1">
      <alignment horizontal="left" vertical="center"/>
    </xf>
    <xf numFmtId="6" fontId="6" fillId="0" borderId="33" xfId="2" applyNumberFormat="1" applyFill="1" applyBorder="1" applyAlignment="1" applyProtection="1">
      <alignment vertical="center"/>
    </xf>
    <xf numFmtId="6" fontId="6" fillId="0" borderId="63" xfId="2" applyNumberFormat="1" applyFill="1" applyBorder="1" applyAlignment="1" applyProtection="1">
      <alignment vertical="center"/>
    </xf>
    <xf numFmtId="38" fontId="6" fillId="0" borderId="0" xfId="1" applyNumberFormat="1" applyBorder="1" applyAlignment="1" applyProtection="1">
      <alignment vertical="center"/>
    </xf>
    <xf numFmtId="0" fontId="0" fillId="0" borderId="0" xfId="0" applyFill="1" applyBorder="1" applyAlignment="1" applyProtection="1">
      <alignment vertical="center"/>
    </xf>
    <xf numFmtId="0" fontId="6" fillId="0" borderId="0" xfId="0" applyFont="1" applyFill="1" applyBorder="1" applyAlignment="1" applyProtection="1">
      <alignment horizontal="left" vertical="center"/>
    </xf>
    <xf numFmtId="38" fontId="0" fillId="0" borderId="0" xfId="2" applyNumberFormat="1" applyFont="1" applyAlignment="1" applyProtection="1">
      <alignment vertical="center"/>
    </xf>
    <xf numFmtId="0" fontId="6" fillId="0" borderId="0" xfId="0" applyFont="1" applyAlignment="1" applyProtection="1">
      <alignment vertical="center"/>
    </xf>
    <xf numFmtId="0" fontId="7" fillId="0" borderId="79" xfId="0" applyFont="1" applyFill="1" applyBorder="1" applyAlignment="1" applyProtection="1">
      <alignment vertical="center"/>
    </xf>
    <xf numFmtId="0" fontId="7" fillId="0" borderId="6" xfId="0" applyFont="1" applyFill="1" applyBorder="1" applyAlignment="1" applyProtection="1">
      <alignment vertical="center"/>
    </xf>
    <xf numFmtId="0" fontId="7" fillId="0" borderId="0" xfId="0" applyFont="1" applyBorder="1" applyAlignment="1" applyProtection="1">
      <alignment vertical="center"/>
    </xf>
    <xf numFmtId="6" fontId="7" fillId="0" borderId="0" xfId="2" applyNumberFormat="1" applyFont="1" applyFill="1" applyBorder="1" applyAlignment="1" applyProtection="1">
      <alignment vertical="center" wrapText="1"/>
    </xf>
    <xf numFmtId="6" fontId="6" fillId="0" borderId="66" xfId="2" applyNumberFormat="1" applyFill="1" applyBorder="1" applyAlignment="1" applyProtection="1">
      <alignment horizontal="right" vertical="center"/>
    </xf>
    <xf numFmtId="0" fontId="0" fillId="0" borderId="59" xfId="0" applyBorder="1" applyAlignment="1" applyProtection="1">
      <alignment horizontal="center" vertical="center"/>
    </xf>
    <xf numFmtId="0" fontId="7" fillId="0" borderId="70" xfId="0" applyFont="1" applyBorder="1" applyAlignment="1" applyProtection="1">
      <alignment vertical="center"/>
    </xf>
    <xf numFmtId="0" fontId="6" fillId="3" borderId="59" xfId="0" applyFont="1" applyFill="1" applyBorder="1" applyAlignment="1" applyProtection="1">
      <alignment vertical="center"/>
      <protection locked="0"/>
    </xf>
    <xf numFmtId="0" fontId="7" fillId="0" borderId="92" xfId="0" applyFont="1" applyBorder="1" applyAlignment="1" applyProtection="1">
      <alignment horizontal="center" vertical="center"/>
    </xf>
    <xf numFmtId="38" fontId="6" fillId="0" borderId="0" xfId="2" applyNumberFormat="1" applyFill="1" applyBorder="1" applyAlignment="1" applyProtection="1">
      <alignment vertical="center"/>
    </xf>
    <xf numFmtId="0" fontId="6" fillId="0" borderId="46" xfId="0" applyFont="1" applyFill="1" applyBorder="1" applyAlignment="1" applyProtection="1">
      <alignment horizontal="left" vertical="center"/>
    </xf>
    <xf numFmtId="0" fontId="7" fillId="0" borderId="5" xfId="0" applyFont="1" applyBorder="1" applyAlignment="1" applyProtection="1">
      <alignment vertical="center"/>
    </xf>
    <xf numFmtId="0" fontId="7" fillId="0" borderId="85" xfId="0" applyFont="1" applyBorder="1" applyAlignment="1" applyProtection="1">
      <alignment vertical="center"/>
    </xf>
    <xf numFmtId="0" fontId="7" fillId="0" borderId="11" xfId="0" applyFont="1" applyBorder="1" applyAlignment="1" applyProtection="1">
      <alignment horizontal="left" vertical="center" indent="1"/>
    </xf>
    <xf numFmtId="0" fontId="7" fillId="0" borderId="51" xfId="0" applyFont="1" applyFill="1" applyBorder="1" applyAlignment="1" applyProtection="1">
      <alignment vertical="center"/>
    </xf>
    <xf numFmtId="38" fontId="7" fillId="0" borderId="46" xfId="2" applyNumberFormat="1" applyFont="1" applyFill="1" applyBorder="1" applyAlignment="1" applyProtection="1">
      <alignment vertical="center"/>
    </xf>
    <xf numFmtId="38" fontId="0" fillId="0" borderId="46" xfId="2" applyNumberFormat="1" applyFont="1" applyFill="1" applyBorder="1" applyAlignment="1" applyProtection="1">
      <alignment vertical="center"/>
    </xf>
    <xf numFmtId="0" fontId="0" fillId="0" borderId="46" xfId="0" applyFill="1" applyBorder="1" applyAlignment="1" applyProtection="1">
      <alignment vertical="center"/>
    </xf>
    <xf numFmtId="0" fontId="6" fillId="0" borderId="46" xfId="0" applyFont="1" applyBorder="1" applyAlignment="1" applyProtection="1">
      <alignment vertical="center"/>
    </xf>
    <xf numFmtId="0" fontId="0" fillId="0" borderId="50" xfId="0" applyBorder="1" applyAlignment="1" applyProtection="1">
      <alignment vertical="center"/>
    </xf>
    <xf numFmtId="9" fontId="6" fillId="0" borderId="28" xfId="3" applyFill="1" applyBorder="1" applyAlignment="1" applyProtection="1">
      <alignment horizontal="center" vertical="center"/>
    </xf>
    <xf numFmtId="9" fontId="6" fillId="0" borderId="40" xfId="3" applyFill="1" applyBorder="1" applyAlignment="1" applyProtection="1">
      <alignment horizontal="center" vertical="center"/>
    </xf>
    <xf numFmtId="9" fontId="6" fillId="0" borderId="64" xfId="3" applyFill="1" applyBorder="1" applyAlignment="1" applyProtection="1">
      <alignment horizontal="center" vertical="center"/>
    </xf>
    <xf numFmtId="9" fontId="6" fillId="0" borderId="34" xfId="3" applyFill="1" applyBorder="1" applyAlignment="1" applyProtection="1">
      <alignment horizontal="center" vertical="center"/>
    </xf>
    <xf numFmtId="0" fontId="7" fillId="0" borderId="109" xfId="0" applyFont="1" applyFill="1" applyBorder="1" applyAlignment="1" applyProtection="1">
      <alignment vertical="center"/>
    </xf>
    <xf numFmtId="6" fontId="6" fillId="0" borderId="20" xfId="2" applyNumberFormat="1" applyFill="1" applyBorder="1" applyAlignment="1" applyProtection="1">
      <alignment horizontal="right" vertical="center"/>
    </xf>
    <xf numFmtId="38" fontId="6" fillId="0" borderId="63" xfId="2" applyNumberFormat="1" applyFill="1" applyBorder="1" applyAlignment="1" applyProtection="1">
      <alignment horizontal="right" vertical="center"/>
    </xf>
    <xf numFmtId="38" fontId="6" fillId="0" borderId="0" xfId="1" applyNumberFormat="1" applyAlignment="1" applyProtection="1">
      <alignment vertical="center" wrapText="1"/>
    </xf>
    <xf numFmtId="165" fontId="6" fillId="0" borderId="32" xfId="2" applyNumberFormat="1" applyFill="1" applyBorder="1" applyAlignment="1" applyProtection="1">
      <alignment vertical="center"/>
    </xf>
    <xf numFmtId="165" fontId="6" fillId="0" borderId="44" xfId="2" applyNumberFormat="1" applyFill="1" applyBorder="1" applyAlignment="1" applyProtection="1">
      <alignment vertical="center"/>
    </xf>
    <xf numFmtId="165" fontId="6" fillId="0" borderId="21" xfId="2" applyNumberFormat="1" applyFill="1" applyBorder="1" applyAlignment="1" applyProtection="1">
      <alignment vertical="center"/>
    </xf>
    <xf numFmtId="165" fontId="6" fillId="0" borderId="105" xfId="2" applyNumberFormat="1" applyFill="1" applyBorder="1" applyAlignment="1" applyProtection="1">
      <alignment horizontal="center" vertical="center" wrapText="1"/>
    </xf>
    <xf numFmtId="6" fontId="6" fillId="0" borderId="25" xfId="2" applyNumberFormat="1" applyFill="1" applyBorder="1" applyAlignment="1" applyProtection="1">
      <alignment horizontal="right" vertical="center"/>
    </xf>
    <xf numFmtId="6" fontId="6" fillId="0" borderId="9" xfId="2" applyNumberFormat="1" applyFill="1" applyBorder="1" applyAlignment="1" applyProtection="1">
      <alignment horizontal="right" vertical="center"/>
    </xf>
    <xf numFmtId="0" fontId="15" fillId="0" borderId="45" xfId="0" applyFont="1" applyBorder="1" applyAlignment="1" applyProtection="1">
      <alignment vertical="center"/>
    </xf>
    <xf numFmtId="0" fontId="16" fillId="0" borderId="0" xfId="0" applyFont="1" applyBorder="1" applyAlignment="1" applyProtection="1">
      <alignment vertical="center"/>
    </xf>
    <xf numFmtId="0" fontId="15" fillId="0" borderId="52" xfId="0" applyFont="1" applyBorder="1" applyAlignment="1" applyProtection="1">
      <alignment vertical="center"/>
    </xf>
    <xf numFmtId="0" fontId="16" fillId="0" borderId="59" xfId="0" applyFont="1" applyBorder="1" applyAlignment="1" applyProtection="1">
      <alignment vertical="center"/>
    </xf>
    <xf numFmtId="0" fontId="0" fillId="0" borderId="0" xfId="0" applyAlignment="1" applyProtection="1">
      <alignment vertical="center" wrapText="1"/>
    </xf>
    <xf numFmtId="38" fontId="6" fillId="0" borderId="59" xfId="1" applyNumberFormat="1" applyBorder="1" applyAlignment="1" applyProtection="1">
      <alignment vertical="center" wrapText="1"/>
    </xf>
    <xf numFmtId="38" fontId="0" fillId="0" borderId="0" xfId="0" applyNumberFormat="1" applyAlignment="1" applyProtection="1">
      <alignment vertical="center" wrapText="1"/>
    </xf>
    <xf numFmtId="38" fontId="0" fillId="0" borderId="0" xfId="0" applyNumberFormat="1" applyBorder="1" applyAlignment="1" applyProtection="1">
      <alignment vertical="center" wrapText="1"/>
    </xf>
    <xf numFmtId="38" fontId="0" fillId="0" borderId="59" xfId="0" applyNumberFormat="1" applyBorder="1" applyAlignment="1" applyProtection="1">
      <alignment vertical="center" wrapText="1"/>
    </xf>
    <xf numFmtId="0" fontId="0" fillId="0" borderId="59" xfId="0" applyBorder="1" applyAlignment="1" applyProtection="1">
      <alignment vertical="center" wrapText="1"/>
    </xf>
    <xf numFmtId="0" fontId="0" fillId="0" borderId="55" xfId="0" applyBorder="1" applyAlignment="1" applyProtection="1">
      <alignment horizontal="center" vertical="center" wrapText="1"/>
    </xf>
    <xf numFmtId="0" fontId="0" fillId="0" borderId="0" xfId="0" applyAlignment="1" applyProtection="1">
      <alignment horizontal="center" vertical="center" wrapText="1"/>
    </xf>
    <xf numFmtId="0" fontId="7" fillId="0" borderId="55" xfId="0" applyFont="1" applyBorder="1" applyAlignment="1" applyProtection="1">
      <alignment vertical="center" wrapText="1"/>
    </xf>
    <xf numFmtId="40" fontId="6" fillId="0" borderId="9" xfId="1" applyNumberFormat="1" applyFill="1" applyBorder="1" applyAlignment="1" applyProtection="1">
      <alignment vertical="center" wrapText="1"/>
    </xf>
    <xf numFmtId="38" fontId="6" fillId="4" borderId="13" xfId="1" applyNumberFormat="1" applyFill="1" applyBorder="1" applyAlignment="1" applyProtection="1">
      <alignment vertical="center" wrapText="1"/>
    </xf>
    <xf numFmtId="38" fontId="6" fillId="4" borderId="26" xfId="1" applyNumberFormat="1" applyFill="1" applyBorder="1" applyAlignment="1" applyProtection="1">
      <alignment vertical="center" wrapText="1"/>
    </xf>
    <xf numFmtId="0" fontId="7" fillId="0" borderId="6" xfId="0" applyFont="1" applyBorder="1" applyAlignment="1" applyProtection="1">
      <alignment vertical="center" wrapText="1"/>
    </xf>
    <xf numFmtId="0" fontId="7" fillId="0" borderId="55" xfId="0" applyFont="1" applyBorder="1" applyAlignment="1" applyProtection="1">
      <alignment horizontal="center" vertical="center" wrapText="1"/>
    </xf>
    <xf numFmtId="0" fontId="7" fillId="0" borderId="62" xfId="0" applyFont="1" applyBorder="1" applyAlignment="1" applyProtection="1">
      <alignment vertical="center" wrapText="1"/>
    </xf>
    <xf numFmtId="38" fontId="6" fillId="0" borderId="0" xfId="2" applyNumberFormat="1" applyBorder="1" applyAlignment="1" applyProtection="1">
      <alignment vertical="center" wrapText="1"/>
    </xf>
    <xf numFmtId="40" fontId="6" fillId="0" borderId="0" xfId="1" applyNumberFormat="1" applyBorder="1" applyAlignment="1" applyProtection="1">
      <alignment vertical="center" wrapText="1"/>
    </xf>
    <xf numFmtId="38" fontId="0" fillId="0" borderId="0" xfId="0" applyNumberFormat="1" applyAlignment="1" applyProtection="1">
      <alignment horizontal="center" vertical="center" wrapText="1"/>
    </xf>
    <xf numFmtId="0" fontId="0" fillId="0" borderId="0" xfId="0" applyBorder="1" applyAlignment="1" applyProtection="1">
      <alignment vertical="center" wrapText="1"/>
    </xf>
    <xf numFmtId="0" fontId="7" fillId="0" borderId="0" xfId="0" applyFont="1" applyBorder="1" applyAlignment="1" applyProtection="1">
      <alignment horizontal="center" vertical="center" wrapText="1"/>
    </xf>
    <xf numFmtId="0" fontId="7" fillId="0" borderId="59" xfId="0" applyFont="1" applyBorder="1" applyAlignment="1" applyProtection="1">
      <alignment horizontal="center" vertical="center" wrapText="1"/>
    </xf>
    <xf numFmtId="38" fontId="0" fillId="0" borderId="55" xfId="0" applyNumberFormat="1" applyFill="1" applyBorder="1" applyAlignment="1" applyProtection="1">
      <alignment vertical="center" wrapText="1"/>
    </xf>
    <xf numFmtId="38" fontId="0" fillId="0" borderId="0" xfId="0" applyNumberFormat="1" applyFill="1" applyBorder="1" applyAlignment="1" applyProtection="1">
      <alignment vertical="center" wrapText="1"/>
    </xf>
    <xf numFmtId="38" fontId="7" fillId="0" borderId="55" xfId="0" applyNumberFormat="1" applyFont="1" applyFill="1" applyBorder="1" applyAlignment="1" applyProtection="1">
      <alignment vertical="center" wrapText="1"/>
    </xf>
    <xf numFmtId="6" fontId="6" fillId="0" borderId="63" xfId="2" applyNumberFormat="1" applyFill="1" applyBorder="1" applyAlignment="1" applyProtection="1">
      <alignment vertical="center" wrapText="1"/>
    </xf>
    <xf numFmtId="6" fontId="6" fillId="0" borderId="33" xfId="2" applyNumberFormat="1" applyFill="1" applyBorder="1" applyAlignment="1" applyProtection="1">
      <alignment vertical="center" wrapText="1"/>
    </xf>
    <xf numFmtId="6" fontId="6" fillId="0" borderId="9" xfId="1" applyNumberFormat="1" applyFill="1" applyBorder="1" applyAlignment="1" applyProtection="1">
      <alignment vertical="center" wrapText="1"/>
    </xf>
    <xf numFmtId="6" fontId="6" fillId="0" borderId="33" xfId="1" applyNumberFormat="1" applyFill="1" applyBorder="1" applyAlignment="1" applyProtection="1">
      <alignment vertical="center" wrapText="1"/>
    </xf>
    <xf numFmtId="165" fontId="6" fillId="0" borderId="33" xfId="2" applyNumberFormat="1" applyFill="1" applyBorder="1" applyAlignment="1" applyProtection="1">
      <alignment vertical="center" wrapText="1"/>
    </xf>
    <xf numFmtId="165" fontId="6" fillId="0" borderId="68" xfId="2" applyNumberFormat="1" applyFill="1" applyBorder="1" applyAlignment="1" applyProtection="1">
      <alignment vertical="center" wrapText="1"/>
    </xf>
    <xf numFmtId="2" fontId="6" fillId="0" borderId="33" xfId="1" applyNumberFormat="1" applyFill="1" applyBorder="1" applyAlignment="1" applyProtection="1">
      <alignment vertical="center" wrapText="1"/>
    </xf>
    <xf numFmtId="0" fontId="12" fillId="0" borderId="117" xfId="0" applyFont="1" applyFill="1" applyBorder="1" applyAlignment="1" applyProtection="1">
      <alignment vertical="center" wrapText="1"/>
    </xf>
    <xf numFmtId="0" fontId="6" fillId="0" borderId="0" xfId="0" applyFont="1" applyFill="1" applyAlignment="1" applyProtection="1"/>
    <xf numFmtId="0" fontId="0" fillId="0" borderId="0" xfId="0" applyFill="1" applyAlignment="1" applyProtection="1">
      <alignment vertical="center" wrapText="1"/>
    </xf>
    <xf numFmtId="165" fontId="6" fillId="0" borderId="30" xfId="2" applyNumberFormat="1" applyFill="1" applyBorder="1" applyAlignment="1" applyProtection="1">
      <alignment horizontal="right" vertical="center"/>
    </xf>
    <xf numFmtId="165" fontId="6" fillId="0" borderId="32" xfId="2" applyNumberFormat="1" applyFill="1" applyBorder="1" applyAlignment="1" applyProtection="1">
      <alignment horizontal="right" vertical="center"/>
    </xf>
    <xf numFmtId="165" fontId="6" fillId="0" borderId="61" xfId="2" applyNumberFormat="1" applyFill="1" applyBorder="1" applyAlignment="1" applyProtection="1">
      <alignment horizontal="right" vertical="center"/>
    </xf>
    <xf numFmtId="165" fontId="6" fillId="0" borderId="9" xfId="2" applyNumberFormat="1" applyFill="1" applyBorder="1" applyAlignment="1" applyProtection="1">
      <alignment horizontal="right" vertical="center"/>
    </xf>
    <xf numFmtId="165" fontId="6" fillId="6" borderId="47" xfId="2" applyNumberFormat="1" applyFill="1" applyBorder="1" applyAlignment="1" applyProtection="1">
      <alignment vertical="center" wrapText="1"/>
    </xf>
    <xf numFmtId="0" fontId="0" fillId="0" borderId="0" xfId="0" applyFill="1"/>
    <xf numFmtId="0" fontId="7" fillId="0" borderId="0" xfId="0" applyFont="1" applyFill="1"/>
    <xf numFmtId="0" fontId="0" fillId="0" borderId="0" xfId="0" applyFill="1" applyAlignment="1">
      <alignment horizontal="center" wrapText="1"/>
    </xf>
    <xf numFmtId="3" fontId="7" fillId="0" borderId="9" xfId="0" applyNumberFormat="1" applyFont="1" applyBorder="1" applyAlignment="1" applyProtection="1">
      <alignment vertical="center" wrapText="1"/>
    </xf>
    <xf numFmtId="38" fontId="6" fillId="3" borderId="24" xfId="2" applyNumberFormat="1" applyFill="1" applyBorder="1" applyAlignment="1" applyProtection="1">
      <alignment horizontal="right" vertical="center"/>
      <protection locked="0"/>
    </xf>
    <xf numFmtId="38" fontId="6" fillId="3" borderId="17" xfId="2" applyNumberFormat="1" applyFill="1" applyBorder="1" applyAlignment="1" applyProtection="1">
      <alignment horizontal="right" vertical="center"/>
      <protection locked="0"/>
    </xf>
    <xf numFmtId="38" fontId="6" fillId="3" borderId="9" xfId="2" applyNumberFormat="1" applyFill="1" applyBorder="1" applyAlignment="1" applyProtection="1">
      <alignment horizontal="right" vertical="center"/>
      <protection locked="0"/>
    </xf>
    <xf numFmtId="38" fontId="6" fillId="3" borderId="38" xfId="2" applyNumberFormat="1" applyFill="1" applyBorder="1" applyAlignment="1" applyProtection="1">
      <alignment horizontal="right" vertical="center"/>
      <protection locked="0"/>
    </xf>
    <xf numFmtId="6" fontId="6" fillId="3" borderId="24" xfId="2" applyNumberFormat="1" applyFill="1" applyBorder="1" applyAlignment="1" applyProtection="1">
      <alignment horizontal="right" vertical="center"/>
      <protection locked="0"/>
    </xf>
    <xf numFmtId="6" fontId="6" fillId="3" borderId="9" xfId="2" applyNumberFormat="1" applyFill="1" applyBorder="1" applyAlignment="1" applyProtection="1">
      <alignment horizontal="right" vertical="center"/>
      <protection locked="0"/>
    </xf>
    <xf numFmtId="6" fontId="6" fillId="3" borderId="29" xfId="2" applyNumberFormat="1" applyFill="1" applyBorder="1" applyAlignment="1" applyProtection="1">
      <alignment horizontal="right" vertical="center"/>
      <protection locked="0"/>
    </xf>
    <xf numFmtId="2" fontId="6" fillId="3" borderId="62" xfId="2" applyNumberFormat="1" applyFill="1" applyBorder="1" applyAlignment="1" applyProtection="1">
      <alignment horizontal="center" vertical="center"/>
      <protection locked="0"/>
    </xf>
    <xf numFmtId="165" fontId="6" fillId="3" borderId="6" xfId="2" applyNumberFormat="1" applyFill="1" applyBorder="1" applyAlignment="1" applyProtection="1">
      <alignment horizontal="center" vertical="center" wrapText="1"/>
      <protection locked="0"/>
    </xf>
    <xf numFmtId="165" fontId="6" fillId="3" borderId="39" xfId="2" applyNumberFormat="1" applyFill="1" applyBorder="1" applyAlignment="1" applyProtection="1">
      <alignment horizontal="center" vertical="center" wrapText="1"/>
      <protection locked="0"/>
    </xf>
    <xf numFmtId="165" fontId="6" fillId="3" borderId="10" xfId="2" applyNumberFormat="1" applyFill="1" applyBorder="1" applyAlignment="1" applyProtection="1">
      <alignment horizontal="center" vertical="center" wrapText="1"/>
      <protection locked="0"/>
    </xf>
    <xf numFmtId="0" fontId="0" fillId="0" borderId="0" xfId="0"/>
    <xf numFmtId="0" fontId="0" fillId="0" borderId="0" xfId="0" applyBorder="1"/>
    <xf numFmtId="0" fontId="7" fillId="0" borderId="0" xfId="0" applyFont="1" applyAlignment="1">
      <alignment horizontal="center"/>
    </xf>
    <xf numFmtId="0" fontId="7" fillId="0" borderId="95" xfId="0" applyFont="1" applyBorder="1" applyAlignment="1" applyProtection="1">
      <alignment horizontal="center" vertical="center" wrapText="1"/>
    </xf>
    <xf numFmtId="0" fontId="7" fillId="0" borderId="56" xfId="0" applyFont="1" applyBorder="1" applyAlignment="1" applyProtection="1">
      <alignment horizontal="center" vertical="center" wrapText="1"/>
    </xf>
    <xf numFmtId="0" fontId="0" fillId="0" borderId="49" xfId="0" applyBorder="1" applyAlignment="1" applyProtection="1">
      <alignment vertical="center" wrapText="1"/>
    </xf>
    <xf numFmtId="0" fontId="0" fillId="0" borderId="55" xfId="0" applyBorder="1" applyAlignment="1" applyProtection="1">
      <alignment vertical="center" wrapText="1"/>
    </xf>
    <xf numFmtId="38" fontId="6" fillId="0" borderId="0" xfId="1" applyNumberFormat="1" applyBorder="1" applyAlignment="1" applyProtection="1">
      <alignment vertical="center" wrapText="1"/>
    </xf>
    <xf numFmtId="0" fontId="6" fillId="0" borderId="0" xfId="0" applyFont="1"/>
    <xf numFmtId="0" fontId="7" fillId="0" borderId="0" xfId="0" applyFont="1" applyBorder="1" applyAlignment="1">
      <alignment horizontal="center"/>
    </xf>
    <xf numFmtId="0" fontId="0" fillId="0" borderId="52" xfId="0" applyBorder="1"/>
    <xf numFmtId="0" fontId="0" fillId="0" borderId="59" xfId="0" applyBorder="1"/>
    <xf numFmtId="0" fontId="7" fillId="0" borderId="55" xfId="0" applyFont="1" applyBorder="1"/>
    <xf numFmtId="0" fontId="12" fillId="0" borderId="55" xfId="0" applyFont="1" applyFill="1" applyBorder="1" applyAlignment="1">
      <alignment horizontal="center"/>
    </xf>
    <xf numFmtId="0" fontId="0" fillId="0" borderId="9" xfId="0" applyFill="1" applyBorder="1"/>
    <xf numFmtId="14" fontId="7" fillId="0" borderId="57" xfId="2" applyNumberFormat="1" applyFont="1" applyFill="1" applyBorder="1" applyAlignment="1" applyProtection="1">
      <alignment vertical="center" wrapText="1"/>
    </xf>
    <xf numFmtId="0" fontId="18" fillId="0" borderId="65" xfId="0" applyFont="1" applyFill="1" applyBorder="1" applyAlignment="1">
      <alignment horizontal="left"/>
    </xf>
    <xf numFmtId="9" fontId="7" fillId="0" borderId="63" xfId="3" applyFont="1" applyBorder="1" applyAlignment="1" applyProtection="1">
      <alignment horizontal="center" vertical="center" wrapText="1"/>
    </xf>
    <xf numFmtId="0" fontId="7" fillId="0" borderId="115" xfId="0" applyFont="1" applyBorder="1" applyAlignment="1">
      <alignment horizontal="center"/>
    </xf>
    <xf numFmtId="0" fontId="7" fillId="0" borderId="116" xfId="0" applyFont="1" applyFill="1" applyBorder="1" applyAlignment="1">
      <alignment horizontal="center"/>
    </xf>
    <xf numFmtId="0" fontId="7" fillId="0" borderId="51" xfId="0" applyFont="1" applyFill="1" applyBorder="1"/>
    <xf numFmtId="0" fontId="0" fillId="0" borderId="46" xfId="0" applyNumberFormat="1" applyFill="1" applyBorder="1"/>
    <xf numFmtId="0" fontId="0" fillId="0" borderId="50" xfId="0" applyFill="1" applyBorder="1"/>
    <xf numFmtId="0" fontId="7" fillId="0" borderId="33" xfId="0" applyFont="1" applyBorder="1" applyAlignment="1" applyProtection="1">
      <alignment horizontal="center" vertical="center" wrapText="1"/>
    </xf>
    <xf numFmtId="14" fontId="7" fillId="0" borderId="58" xfId="2" applyNumberFormat="1" applyFont="1" applyFill="1" applyBorder="1" applyAlignment="1" applyProtection="1">
      <alignment horizontal="left" vertical="center" wrapText="1"/>
    </xf>
    <xf numFmtId="0" fontId="14" fillId="5" borderId="65" xfId="0" applyFont="1" applyFill="1" applyBorder="1" applyAlignment="1">
      <alignment horizontal="right"/>
    </xf>
    <xf numFmtId="165" fontId="7" fillId="0" borderId="9" xfId="0" applyNumberFormat="1" applyFont="1" applyBorder="1" applyAlignment="1" applyProtection="1">
      <alignment vertical="center" wrapText="1"/>
    </xf>
    <xf numFmtId="165" fontId="6" fillId="0" borderId="9" xfId="2" applyNumberFormat="1" applyFill="1" applyBorder="1" applyAlignment="1" applyProtection="1">
      <alignment vertical="center" wrapText="1"/>
    </xf>
    <xf numFmtId="165" fontId="0" fillId="0" borderId="9" xfId="0" applyNumberFormat="1" applyFill="1" applyBorder="1"/>
    <xf numFmtId="0" fontId="7" fillId="0" borderId="9" xfId="0" applyFont="1" applyBorder="1" applyAlignment="1" applyProtection="1">
      <alignment vertical="center" wrapText="1"/>
    </xf>
    <xf numFmtId="165" fontId="6" fillId="0" borderId="28" xfId="2" applyNumberFormat="1" applyFill="1" applyBorder="1" applyAlignment="1" applyProtection="1">
      <alignment vertical="center" wrapText="1"/>
    </xf>
    <xf numFmtId="165" fontId="7" fillId="0" borderId="33" xfId="2" applyNumberFormat="1" applyFont="1" applyBorder="1" applyAlignment="1" applyProtection="1">
      <alignment horizontal="center" vertical="center" wrapText="1"/>
    </xf>
    <xf numFmtId="0" fontId="25" fillId="0" borderId="0" xfId="0" applyFont="1" applyAlignment="1" applyProtection="1">
      <alignment horizontal="center"/>
    </xf>
    <xf numFmtId="0" fontId="26" fillId="0" borderId="0" xfId="0" applyFont="1" applyProtection="1"/>
    <xf numFmtId="0" fontId="26" fillId="0" borderId="0" xfId="0" applyFont="1" applyAlignment="1" applyProtection="1">
      <alignment wrapText="1"/>
    </xf>
    <xf numFmtId="2" fontId="6" fillId="0" borderId="33" xfId="1" applyNumberFormat="1" applyFill="1" applyBorder="1" applyAlignment="1" applyProtection="1">
      <alignment horizontal="right" vertical="center" wrapText="1"/>
    </xf>
    <xf numFmtId="0" fontId="0" fillId="0" borderId="0" xfId="0" applyAlignment="1" applyProtection="1">
      <alignment wrapText="1"/>
    </xf>
    <xf numFmtId="0" fontId="0" fillId="4" borderId="0" xfId="0" applyFill="1" applyProtection="1"/>
    <xf numFmtId="0" fontId="11" fillId="4" borderId="0" xfId="0" applyFont="1" applyFill="1" applyProtection="1"/>
    <xf numFmtId="0" fontId="6" fillId="0" borderId="0" xfId="0" applyFont="1" applyAlignment="1" applyProtection="1">
      <alignment wrapText="1"/>
    </xf>
    <xf numFmtId="0" fontId="6" fillId="7" borderId="0" xfId="0" applyFont="1" applyFill="1" applyAlignment="1">
      <alignment horizontal="left" wrapText="1"/>
    </xf>
    <xf numFmtId="0" fontId="0" fillId="8" borderId="0" xfId="0" applyFill="1" applyAlignment="1">
      <alignment horizontal="left" wrapText="1"/>
    </xf>
    <xf numFmtId="0" fontId="15" fillId="8" borderId="0" xfId="0" applyFont="1" applyFill="1" applyAlignment="1">
      <alignment horizontal="left" wrapText="1"/>
    </xf>
    <xf numFmtId="0" fontId="7" fillId="8" borderId="0" xfId="0" applyFont="1" applyFill="1" applyAlignment="1">
      <alignment horizontal="left" wrapText="1"/>
    </xf>
    <xf numFmtId="0" fontId="6" fillId="8" borderId="0" xfId="0" applyFont="1" applyFill="1" applyAlignment="1">
      <alignment horizontal="left" wrapText="1"/>
    </xf>
    <xf numFmtId="0" fontId="6" fillId="8" borderId="0" xfId="0" applyFont="1" applyFill="1" applyAlignment="1">
      <alignment wrapText="1"/>
    </xf>
    <xf numFmtId="0" fontId="27" fillId="8" borderId="0" xfId="0" applyFont="1" applyFill="1" applyAlignment="1">
      <alignment horizontal="left" wrapText="1"/>
    </xf>
    <xf numFmtId="0" fontId="6" fillId="8" borderId="0" xfId="0" applyFont="1" applyFill="1" applyAlignment="1" applyProtection="1">
      <alignment wrapText="1"/>
    </xf>
    <xf numFmtId="0" fontId="23" fillId="8" borderId="0" xfId="7" applyFill="1" applyAlignment="1">
      <alignment horizontal="left" wrapText="1"/>
    </xf>
    <xf numFmtId="0" fontId="7" fillId="4" borderId="65" xfId="0" applyFont="1" applyFill="1" applyBorder="1" applyAlignment="1" applyProtection="1">
      <alignment vertical="center"/>
    </xf>
    <xf numFmtId="10" fontId="7" fillId="0" borderId="70" xfId="0" applyNumberFormat="1" applyFont="1" applyBorder="1" applyAlignment="1" applyProtection="1">
      <alignment vertical="center"/>
    </xf>
    <xf numFmtId="0" fontId="0" fillId="0" borderId="0" xfId="0"/>
    <xf numFmtId="0" fontId="7" fillId="0" borderId="0" xfId="0" applyFont="1" applyFill="1" applyBorder="1" applyAlignment="1" applyProtection="1">
      <alignment horizontal="right" vertical="center"/>
    </xf>
    <xf numFmtId="9" fontId="7" fillId="0" borderId="20" xfId="3" applyFont="1" applyBorder="1" applyAlignment="1" applyProtection="1">
      <alignment horizontal="center" vertical="center" wrapText="1"/>
    </xf>
    <xf numFmtId="38" fontId="7" fillId="0" borderId="24" xfId="1" applyNumberFormat="1" applyFont="1" applyBorder="1" applyAlignment="1" applyProtection="1">
      <alignment horizontal="center" vertical="center" wrapText="1"/>
    </xf>
    <xf numFmtId="38" fontId="7" fillId="0" borderId="17" xfId="1" applyNumberFormat="1" applyFont="1" applyBorder="1" applyAlignment="1" applyProtection="1">
      <alignment horizontal="center" vertical="center" wrapText="1"/>
    </xf>
    <xf numFmtId="38" fontId="7" fillId="0" borderId="104" xfId="1" applyNumberFormat="1" applyFont="1" applyBorder="1" applyAlignment="1" applyProtection="1">
      <alignment horizontal="center" vertical="center" wrapText="1"/>
    </xf>
    <xf numFmtId="38" fontId="7" fillId="0" borderId="9" xfId="1" applyNumberFormat="1" applyFont="1" applyBorder="1" applyAlignment="1" applyProtection="1">
      <alignment horizontal="center" vertical="center" wrapText="1"/>
    </xf>
    <xf numFmtId="38" fontId="6" fillId="4" borderId="9" xfId="2" applyNumberFormat="1" applyFill="1" applyBorder="1" applyAlignment="1" applyProtection="1">
      <alignment horizontal="right" vertical="center"/>
      <protection locked="0"/>
    </xf>
    <xf numFmtId="38" fontId="6" fillId="4" borderId="38" xfId="2" applyNumberFormat="1" applyFill="1" applyBorder="1" applyAlignment="1" applyProtection="1">
      <alignment horizontal="right" vertical="center"/>
      <protection locked="0"/>
    </xf>
    <xf numFmtId="165" fontId="6" fillId="4" borderId="9" xfId="2" applyNumberFormat="1" applyFill="1" applyBorder="1" applyAlignment="1" applyProtection="1">
      <alignment horizontal="right" vertical="center"/>
    </xf>
    <xf numFmtId="6" fontId="6" fillId="4" borderId="9" xfId="2" applyNumberFormat="1" applyFill="1" applyBorder="1" applyAlignment="1" applyProtection="1">
      <alignment horizontal="right" vertical="center"/>
      <protection locked="0"/>
    </xf>
    <xf numFmtId="6" fontId="6" fillId="4" borderId="66" xfId="2" applyNumberFormat="1" applyFill="1" applyBorder="1" applyAlignment="1" applyProtection="1">
      <alignment horizontal="right" vertical="center"/>
    </xf>
    <xf numFmtId="165" fontId="6" fillId="0" borderId="28" xfId="3" applyNumberFormat="1" applyFill="1" applyBorder="1" applyAlignment="1" applyProtection="1">
      <alignment horizontal="center" vertical="center"/>
    </xf>
    <xf numFmtId="38" fontId="9" fillId="0" borderId="0" xfId="44" applyNumberFormat="1" applyFont="1" applyBorder="1" applyAlignment="1" applyProtection="1">
      <alignment horizontal="center" vertical="center"/>
    </xf>
    <xf numFmtId="38" fontId="7" fillId="0" borderId="0" xfId="1" applyNumberFormat="1" applyFont="1" applyBorder="1" applyAlignment="1" applyProtection="1">
      <alignment vertical="center" wrapText="1"/>
    </xf>
    <xf numFmtId="165" fontId="7" fillId="0" borderId="34" xfId="2" applyNumberFormat="1" applyFont="1" applyBorder="1" applyAlignment="1" applyProtection="1">
      <alignment horizontal="center" vertical="center" wrapText="1"/>
    </xf>
    <xf numFmtId="0" fontId="30" fillId="8" borderId="0" xfId="0" applyFont="1" applyFill="1" applyAlignment="1">
      <alignment horizontal="left" wrapText="1"/>
    </xf>
    <xf numFmtId="0" fontId="0" fillId="0" borderId="0" xfId="0" applyFill="1" applyBorder="1" applyAlignment="1" applyProtection="1">
      <alignment vertical="center" wrapText="1"/>
      <protection locked="0"/>
    </xf>
    <xf numFmtId="165" fontId="6" fillId="0" borderId="136" xfId="2" applyNumberFormat="1" applyFill="1" applyBorder="1" applyAlignment="1" applyProtection="1">
      <alignment vertical="center"/>
    </xf>
    <xf numFmtId="165" fontId="6" fillId="0" borderId="33" xfId="2" applyNumberFormat="1" applyFill="1" applyBorder="1" applyAlignment="1" applyProtection="1">
      <alignment vertical="center"/>
    </xf>
    <xf numFmtId="40" fontId="6" fillId="0" borderId="103" xfId="2" applyNumberFormat="1" applyFill="1" applyBorder="1" applyAlignment="1" applyProtection="1">
      <alignment vertical="center"/>
    </xf>
    <xf numFmtId="165" fontId="6" fillId="0" borderId="26" xfId="2" applyNumberFormat="1" applyFill="1" applyBorder="1" applyAlignment="1" applyProtection="1">
      <alignment vertical="center"/>
    </xf>
    <xf numFmtId="6" fontId="6" fillId="0" borderId="20" xfId="2" applyNumberFormat="1" applyFill="1" applyBorder="1" applyAlignment="1" applyProtection="1">
      <alignment vertical="center"/>
    </xf>
    <xf numFmtId="6" fontId="6" fillId="0" borderId="34" xfId="2" applyNumberFormat="1" applyFill="1" applyBorder="1" applyAlignment="1" applyProtection="1">
      <alignment vertical="center"/>
    </xf>
    <xf numFmtId="38" fontId="6" fillId="0" borderId="33" xfId="2" applyNumberFormat="1" applyFill="1" applyBorder="1" applyAlignment="1" applyProtection="1">
      <alignment horizontal="right" vertical="center"/>
    </xf>
    <xf numFmtId="165" fontId="6" fillId="0" borderId="33" xfId="2" applyNumberFormat="1" applyFill="1" applyBorder="1" applyAlignment="1" applyProtection="1">
      <alignment horizontal="right" vertical="center"/>
    </xf>
    <xf numFmtId="6" fontId="6" fillId="0" borderId="33" xfId="2" applyNumberFormat="1" applyFill="1" applyBorder="1" applyAlignment="1" applyProtection="1">
      <alignment horizontal="right" vertical="center"/>
    </xf>
    <xf numFmtId="38" fontId="6" fillId="3" borderId="33" xfId="2" applyNumberFormat="1" applyFill="1" applyBorder="1" applyAlignment="1" applyProtection="1">
      <alignment horizontal="right" vertical="center"/>
      <protection locked="0"/>
    </xf>
    <xf numFmtId="6" fontId="6" fillId="0" borderId="91" xfId="2" applyNumberFormat="1" applyFill="1" applyBorder="1" applyAlignment="1" applyProtection="1">
      <alignment horizontal="right" vertical="center"/>
    </xf>
    <xf numFmtId="165" fontId="6" fillId="0" borderId="31" xfId="2" applyNumberFormat="1" applyFill="1" applyBorder="1" applyAlignment="1" applyProtection="1">
      <alignment horizontal="right" vertical="center"/>
    </xf>
    <xf numFmtId="165" fontId="6" fillId="0" borderId="27" xfId="2" applyNumberFormat="1" applyFill="1" applyBorder="1" applyAlignment="1" applyProtection="1">
      <alignment horizontal="right" vertical="center"/>
    </xf>
    <xf numFmtId="165" fontId="6" fillId="0" borderId="19" xfId="2" applyNumberFormat="1" applyFill="1" applyBorder="1" applyAlignment="1" applyProtection="1">
      <alignment horizontal="right" vertical="center"/>
    </xf>
    <xf numFmtId="0" fontId="7" fillId="0" borderId="101" xfId="0" applyFont="1" applyBorder="1" applyAlignment="1" applyProtection="1">
      <alignment horizontal="left" vertical="center" indent="1"/>
    </xf>
    <xf numFmtId="38" fontId="6" fillId="2" borderId="36" xfId="2" applyNumberForma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indent="1"/>
    </xf>
    <xf numFmtId="165" fontId="6" fillId="0" borderId="0" xfId="2" applyNumberFormat="1" applyFill="1" applyBorder="1" applyAlignment="1" applyProtection="1">
      <alignment horizontal="center" vertical="center" wrapText="1"/>
    </xf>
    <xf numFmtId="9" fontId="6" fillId="0" borderId="0" xfId="3" applyFill="1" applyBorder="1" applyAlignment="1" applyProtection="1">
      <alignment horizontal="center" vertical="center"/>
    </xf>
    <xf numFmtId="38" fontId="6" fillId="0" borderId="0" xfId="1" applyNumberFormat="1" applyFill="1" applyBorder="1" applyAlignment="1" applyProtection="1">
      <alignment vertical="center" wrapText="1"/>
      <protection locked="0"/>
    </xf>
    <xf numFmtId="0" fontId="7" fillId="0" borderId="0" xfId="0" applyFont="1" applyFill="1" applyBorder="1" applyAlignment="1" applyProtection="1">
      <alignment horizontal="center" vertical="center"/>
    </xf>
    <xf numFmtId="0" fontId="7" fillId="0" borderId="138" xfId="0" applyFont="1" applyBorder="1" applyAlignment="1" applyProtection="1">
      <alignment horizontal="center" vertical="center"/>
    </xf>
    <xf numFmtId="165" fontId="6" fillId="0" borderId="137" xfId="2" applyNumberFormat="1" applyFill="1" applyBorder="1" applyAlignment="1" applyProtection="1">
      <alignment horizontal="center" vertical="center" wrapText="1"/>
    </xf>
    <xf numFmtId="9" fontId="6" fillId="0" borderId="139" xfId="3" applyFill="1" applyBorder="1" applyAlignment="1" applyProtection="1">
      <alignment horizontal="center" vertical="center"/>
    </xf>
    <xf numFmtId="0" fontId="7" fillId="0" borderId="5" xfId="0" applyFont="1" applyBorder="1" applyAlignment="1" applyProtection="1">
      <alignment horizontal="left" vertical="center"/>
    </xf>
    <xf numFmtId="0" fontId="7" fillId="0" borderId="136" xfId="0" applyFont="1" applyBorder="1" applyAlignment="1" applyProtection="1">
      <alignment horizontal="left" vertical="center"/>
    </xf>
    <xf numFmtId="0" fontId="6" fillId="0" borderId="0" xfId="0" applyFont="1" applyFill="1" applyBorder="1"/>
    <xf numFmtId="0" fontId="32" fillId="0" borderId="0" xfId="58" applyFont="1" applyFill="1" applyBorder="1" applyAlignment="1" applyProtection="1">
      <alignment vertical="center" wrapText="1"/>
    </xf>
    <xf numFmtId="9" fontId="32" fillId="0" borderId="0" xfId="60" applyFont="1" applyFill="1" applyBorder="1" applyAlignment="1" applyProtection="1">
      <alignment horizontal="center" vertical="center" wrapText="1"/>
    </xf>
    <xf numFmtId="0" fontId="6" fillId="0" borderId="0" xfId="0" applyFont="1" applyBorder="1"/>
    <xf numFmtId="0" fontId="32" fillId="0" borderId="0" xfId="12" applyFont="1" applyFill="1" applyBorder="1" applyAlignment="1" applyProtection="1">
      <alignment vertical="center" wrapText="1"/>
    </xf>
    <xf numFmtId="0" fontId="32" fillId="0" borderId="0" xfId="46" applyFont="1" applyBorder="1" applyAlignment="1" applyProtection="1">
      <alignment horizontal="center" vertical="center" wrapText="1"/>
    </xf>
    <xf numFmtId="0" fontId="33" fillId="0" borderId="0" xfId="12" applyFont="1" applyBorder="1" applyProtection="1"/>
    <xf numFmtId="0" fontId="33" fillId="0" borderId="0" xfId="4" applyFont="1" applyProtection="1"/>
    <xf numFmtId="0" fontId="32" fillId="0" borderId="129" xfId="46" applyFont="1" applyFill="1" applyBorder="1" applyAlignment="1" applyProtection="1">
      <alignment horizontal="center" vertical="center" wrapText="1"/>
    </xf>
    <xf numFmtId="0" fontId="33" fillId="0" borderId="128" xfId="46" applyFont="1" applyFill="1" applyBorder="1" applyAlignment="1" applyProtection="1">
      <alignment horizontal="center" vertical="center" wrapText="1"/>
    </xf>
    <xf numFmtId="0" fontId="32" fillId="0" borderId="115" xfId="46" applyFont="1" applyFill="1" applyBorder="1" applyAlignment="1" applyProtection="1">
      <alignment horizontal="center" vertical="center" wrapText="1"/>
    </xf>
    <xf numFmtId="0" fontId="32" fillId="0" borderId="128" xfId="46" applyFont="1" applyFill="1" applyBorder="1" applyAlignment="1" applyProtection="1">
      <alignment horizontal="center" vertical="center" wrapText="1"/>
    </xf>
    <xf numFmtId="0" fontId="32" fillId="0" borderId="129" xfId="58" applyFont="1" applyFill="1" applyBorder="1" applyAlignment="1" applyProtection="1">
      <alignment horizontal="center" vertical="center" wrapText="1"/>
    </xf>
    <xf numFmtId="0" fontId="32" fillId="0" borderId="0" xfId="12" applyFont="1" applyFill="1" applyBorder="1" applyAlignment="1" applyProtection="1">
      <alignment horizontal="center" vertical="center" wrapText="1"/>
    </xf>
    <xf numFmtId="0" fontId="32" fillId="4" borderId="69" xfId="46" applyFont="1" applyFill="1" applyBorder="1" applyAlignment="1" applyProtection="1">
      <alignment horizontal="center" vertical="center" wrapText="1"/>
    </xf>
    <xf numFmtId="0" fontId="32" fillId="4" borderId="67" xfId="46" applyFont="1" applyFill="1" applyBorder="1" applyAlignment="1" applyProtection="1">
      <alignment horizontal="center" vertical="center" wrapText="1"/>
    </xf>
    <xf numFmtId="38" fontId="6" fillId="0" borderId="68" xfId="44" applyNumberFormat="1" applyFont="1" applyBorder="1" applyAlignment="1" applyProtection="1">
      <alignment horizontal="center" vertical="center" wrapText="1"/>
    </xf>
    <xf numFmtId="38" fontId="6" fillId="0" borderId="69" xfId="44" applyNumberFormat="1" applyFont="1" applyBorder="1" applyAlignment="1" applyProtection="1">
      <alignment horizontal="center" vertical="center" wrapText="1"/>
    </xf>
    <xf numFmtId="0" fontId="32" fillId="4" borderId="67" xfId="58" applyFont="1" applyFill="1" applyBorder="1" applyAlignment="1" applyProtection="1">
      <alignment horizontal="center" vertical="center" wrapText="1"/>
    </xf>
    <xf numFmtId="9" fontId="33" fillId="0" borderId="69" xfId="60" applyFont="1" applyFill="1" applyBorder="1" applyAlignment="1" applyProtection="1">
      <alignment horizontal="center" vertical="center" wrapText="1"/>
    </xf>
    <xf numFmtId="0" fontId="34" fillId="0" borderId="129" xfId="46" applyFont="1" applyFill="1" applyBorder="1" applyAlignment="1" applyProtection="1">
      <alignment horizontal="center" vertical="center" wrapText="1"/>
    </xf>
    <xf numFmtId="0" fontId="34" fillId="0" borderId="128" xfId="46" applyFont="1" applyFill="1" applyBorder="1" applyAlignment="1" applyProtection="1">
      <alignment horizontal="center" vertical="center" wrapText="1"/>
      <protection locked="0"/>
    </xf>
    <xf numFmtId="0" fontId="33" fillId="3" borderId="115" xfId="58" applyNumberFormat="1" applyFont="1" applyFill="1" applyBorder="1" applyAlignment="1" applyProtection="1">
      <alignment horizontal="center" vertical="center" wrapText="1"/>
      <protection locked="0"/>
    </xf>
    <xf numFmtId="0" fontId="33" fillId="3" borderId="129" xfId="58" applyNumberFormat="1" applyFont="1" applyFill="1" applyBorder="1" applyAlignment="1" applyProtection="1">
      <alignment horizontal="center" vertical="center" wrapText="1"/>
      <protection locked="0"/>
    </xf>
    <xf numFmtId="38" fontId="33" fillId="0" borderId="128" xfId="58" applyNumberFormat="1" applyFont="1" applyFill="1" applyBorder="1" applyAlignment="1" applyProtection="1">
      <alignment horizontal="center" vertical="center" wrapText="1"/>
    </xf>
    <xf numFmtId="9" fontId="33" fillId="4" borderId="129" xfId="58" applyNumberFormat="1" applyFont="1" applyFill="1" applyBorder="1" applyAlignment="1" applyProtection="1">
      <alignment horizontal="center" vertical="center" wrapText="1"/>
    </xf>
    <xf numFmtId="9" fontId="33" fillId="0" borderId="0" xfId="58" applyNumberFormat="1" applyFont="1" applyFill="1" applyBorder="1" applyAlignment="1" applyProtection="1">
      <alignment horizontal="center" vertical="center" wrapText="1"/>
    </xf>
    <xf numFmtId="0" fontId="33" fillId="0" borderId="0" xfId="12" applyFont="1" applyFill="1" applyBorder="1" applyAlignment="1" applyProtection="1">
      <alignment horizontal="left" vertical="center" wrapText="1"/>
    </xf>
    <xf numFmtId="0" fontId="34" fillId="0" borderId="69" xfId="46" applyFont="1" applyFill="1" applyBorder="1" applyAlignment="1" applyProtection="1">
      <alignment horizontal="center" vertical="center" wrapText="1"/>
    </xf>
    <xf numFmtId="0" fontId="34" fillId="0" borderId="67" xfId="46" applyFont="1" applyFill="1" applyBorder="1" applyAlignment="1" applyProtection="1">
      <alignment horizontal="center" vertical="center" wrapText="1"/>
      <protection locked="0"/>
    </xf>
    <xf numFmtId="0" fontId="33" fillId="3" borderId="68" xfId="58" applyNumberFormat="1" applyFont="1" applyFill="1" applyBorder="1" applyAlignment="1" applyProtection="1">
      <alignment horizontal="center" vertical="center" wrapText="1"/>
      <protection locked="0"/>
    </xf>
    <xf numFmtId="0" fontId="33" fillId="3" borderId="69" xfId="58" applyNumberFormat="1" applyFont="1" applyFill="1" applyBorder="1" applyAlignment="1" applyProtection="1">
      <alignment horizontal="center" vertical="center" wrapText="1"/>
      <protection locked="0"/>
    </xf>
    <xf numFmtId="38" fontId="33" fillId="0" borderId="67" xfId="58" applyNumberFormat="1" applyFont="1" applyFill="1" applyBorder="1" applyAlignment="1" applyProtection="1">
      <alignment horizontal="center" vertical="center" wrapText="1"/>
    </xf>
    <xf numFmtId="9" fontId="33" fillId="4" borderId="69" xfId="45" applyFont="1" applyFill="1" applyBorder="1" applyAlignment="1" applyProtection="1">
      <alignment horizontal="center" vertical="center" wrapText="1"/>
    </xf>
    <xf numFmtId="9" fontId="33" fillId="0" borderId="0" xfId="45" applyFont="1" applyFill="1" applyBorder="1" applyAlignment="1" applyProtection="1">
      <alignment horizontal="center" vertical="center" wrapText="1"/>
    </xf>
    <xf numFmtId="0" fontId="35" fillId="0" borderId="0" xfId="12" applyFont="1" applyFill="1" applyBorder="1" applyAlignment="1" applyProtection="1">
      <alignment horizontal="left" vertical="center" wrapText="1"/>
    </xf>
    <xf numFmtId="0" fontId="6" fillId="0" borderId="71" xfId="46" applyFont="1" applyFill="1" applyBorder="1" applyAlignment="1" applyProtection="1">
      <alignment horizontal="center" vertical="center" wrapText="1"/>
    </xf>
    <xf numFmtId="0" fontId="6" fillId="0" borderId="70" xfId="46" applyFont="1" applyFill="1" applyBorder="1" applyAlignment="1" applyProtection="1">
      <alignment horizontal="center" vertical="center" wrapText="1"/>
      <protection locked="0"/>
    </xf>
    <xf numFmtId="0" fontId="33" fillId="2" borderId="63" xfId="58" applyNumberFormat="1" applyFont="1" applyFill="1" applyBorder="1" applyAlignment="1" applyProtection="1">
      <alignment horizontal="center" vertical="center" wrapText="1"/>
      <protection locked="0"/>
    </xf>
    <xf numFmtId="0" fontId="33" fillId="2" borderId="71" xfId="58" applyNumberFormat="1" applyFont="1" applyFill="1" applyBorder="1" applyAlignment="1" applyProtection="1">
      <alignment horizontal="center" vertical="center" wrapText="1"/>
      <protection locked="0"/>
    </xf>
    <xf numFmtId="38" fontId="33" fillId="0" borderId="70" xfId="58" applyNumberFormat="1" applyFont="1" applyFill="1" applyBorder="1" applyAlignment="1" applyProtection="1">
      <alignment horizontal="center" vertical="center" wrapText="1"/>
    </xf>
    <xf numFmtId="9" fontId="33" fillId="0" borderId="71" xfId="45" applyFont="1" applyFill="1" applyBorder="1" applyAlignment="1" applyProtection="1">
      <alignment horizontal="center" vertical="center" wrapText="1"/>
    </xf>
    <xf numFmtId="0" fontId="6" fillId="0" borderId="66" xfId="46" applyFont="1" applyFill="1" applyBorder="1" applyAlignment="1" applyProtection="1">
      <alignment horizontal="center" vertical="center" wrapText="1"/>
    </xf>
    <xf numFmtId="0" fontId="6" fillId="0" borderId="65" xfId="46" applyFont="1" applyFill="1" applyBorder="1" applyAlignment="1" applyProtection="1">
      <alignment horizontal="center" vertical="center" wrapText="1"/>
      <protection locked="0"/>
    </xf>
    <xf numFmtId="0" fontId="33" fillId="2" borderId="9" xfId="58" applyNumberFormat="1" applyFont="1" applyFill="1" applyBorder="1" applyAlignment="1" applyProtection="1">
      <alignment horizontal="center" vertical="center" wrapText="1"/>
      <protection locked="0"/>
    </xf>
    <xf numFmtId="0" fontId="33" fillId="2" borderId="66" xfId="58" applyNumberFormat="1" applyFont="1" applyFill="1" applyBorder="1" applyAlignment="1" applyProtection="1">
      <alignment horizontal="center" vertical="center" wrapText="1"/>
      <protection locked="0"/>
    </xf>
    <xf numFmtId="38" fontId="33" fillId="0" borderId="65" xfId="58" applyNumberFormat="1" applyFont="1" applyFill="1" applyBorder="1" applyAlignment="1" applyProtection="1">
      <alignment horizontal="center" vertical="center" wrapText="1"/>
    </xf>
    <xf numFmtId="9" fontId="33" fillId="0" borderId="66" xfId="45" applyFont="1" applyFill="1" applyBorder="1" applyAlignment="1" applyProtection="1">
      <alignment horizontal="center" vertical="center" wrapText="1"/>
    </xf>
    <xf numFmtId="0" fontId="6" fillId="0" borderId="69" xfId="46" applyFont="1" applyFill="1" applyBorder="1" applyAlignment="1" applyProtection="1">
      <alignment horizontal="center" vertical="center" wrapText="1"/>
    </xf>
    <xf numFmtId="0" fontId="6" fillId="0" borderId="67" xfId="46" applyFont="1" applyFill="1" applyBorder="1" applyAlignment="1" applyProtection="1">
      <alignment horizontal="center" vertical="center" wrapText="1"/>
      <protection locked="0"/>
    </xf>
    <xf numFmtId="0" fontId="33" fillId="2" borderId="68" xfId="58" applyNumberFormat="1" applyFont="1" applyFill="1" applyBorder="1" applyAlignment="1" applyProtection="1">
      <alignment horizontal="center" vertical="center" wrapText="1"/>
      <protection locked="0"/>
    </xf>
    <xf numFmtId="0" fontId="33" fillId="2" borderId="69" xfId="58" applyNumberFormat="1" applyFont="1" applyFill="1" applyBorder="1" applyAlignment="1" applyProtection="1">
      <alignment horizontal="center" vertical="center" wrapText="1"/>
      <protection locked="0"/>
    </xf>
    <xf numFmtId="9" fontId="33" fillId="0" borderId="69" xfId="45" applyFont="1" applyFill="1" applyBorder="1" applyAlignment="1" applyProtection="1">
      <alignment horizontal="center" vertical="center" wrapText="1"/>
    </xf>
    <xf numFmtId="0" fontId="6" fillId="4" borderId="134" xfId="12" applyFont="1" applyFill="1" applyBorder="1" applyAlignment="1" applyProtection="1">
      <alignment horizontal="center" vertical="center" wrapText="1"/>
    </xf>
    <xf numFmtId="0" fontId="33" fillId="4" borderId="59" xfId="25" applyNumberFormat="1" applyFont="1" applyFill="1" applyBorder="1" applyAlignment="1" applyProtection="1">
      <alignment horizontal="center" vertical="center" wrapText="1"/>
      <protection locked="0"/>
    </xf>
    <xf numFmtId="0" fontId="33" fillId="4" borderId="30" xfId="25" applyNumberFormat="1" applyFont="1" applyFill="1" applyBorder="1" applyAlignment="1" applyProtection="1">
      <alignment horizontal="center" vertical="center" wrapText="1"/>
      <protection locked="0"/>
    </xf>
    <xf numFmtId="0" fontId="33" fillId="4" borderId="25" xfId="25" applyNumberFormat="1" applyFont="1" applyFill="1" applyBorder="1" applyAlignment="1" applyProtection="1">
      <alignment horizontal="center" vertical="center" wrapText="1"/>
      <protection locked="0"/>
    </xf>
    <xf numFmtId="0" fontId="33" fillId="4" borderId="43" xfId="25" applyNumberFormat="1" applyFont="1" applyFill="1" applyBorder="1" applyAlignment="1" applyProtection="1">
      <alignment horizontal="center" vertical="center" wrapText="1"/>
      <protection locked="0"/>
    </xf>
    <xf numFmtId="0" fontId="33" fillId="4" borderId="135" xfId="25" applyNumberFormat="1" applyFont="1" applyFill="1" applyBorder="1" applyAlignment="1" applyProtection="1">
      <alignment horizontal="center" vertical="center" wrapText="1"/>
      <protection locked="0"/>
    </xf>
    <xf numFmtId="0" fontId="33" fillId="0" borderId="0" xfId="25" applyNumberFormat="1" applyFont="1" applyFill="1" applyBorder="1" applyAlignment="1" applyProtection="1">
      <alignment horizontal="center" vertical="center" wrapText="1"/>
      <protection locked="0"/>
    </xf>
    <xf numFmtId="0" fontId="33" fillId="0" borderId="0" xfId="4" applyFont="1" applyFill="1" applyBorder="1" applyProtection="1"/>
    <xf numFmtId="0" fontId="33" fillId="0" borderId="0" xfId="4" applyFont="1" applyBorder="1" applyProtection="1"/>
    <xf numFmtId="0" fontId="33" fillId="0" borderId="0" xfId="4" applyFont="1" applyFill="1" applyBorder="1" applyAlignment="1" applyProtection="1">
      <alignment horizontal="left" vertical="center" wrapText="1"/>
    </xf>
    <xf numFmtId="0" fontId="33" fillId="0" borderId="0" xfId="4" applyFont="1" applyFill="1" applyBorder="1" applyAlignment="1" applyProtection="1">
      <alignment horizontal="left" wrapText="1"/>
    </xf>
    <xf numFmtId="0" fontId="33" fillId="0" borderId="0" xfId="4" applyFont="1" applyFill="1" applyBorder="1" applyAlignment="1" applyProtection="1">
      <alignment horizontal="left"/>
    </xf>
    <xf numFmtId="0" fontId="33" fillId="0" borderId="0" xfId="4" applyFont="1" applyAlignment="1" applyProtection="1">
      <alignment horizontal="left"/>
    </xf>
    <xf numFmtId="0" fontId="36" fillId="0" borderId="130" xfId="4" applyFont="1" applyBorder="1" applyAlignment="1" applyProtection="1">
      <alignment horizontal="center"/>
    </xf>
    <xf numFmtId="0" fontId="33" fillId="2" borderId="130" xfId="4" applyFont="1" applyFill="1" applyBorder="1" applyAlignment="1" applyProtection="1">
      <alignment horizontal="left" wrapText="1"/>
      <protection locked="0"/>
    </xf>
    <xf numFmtId="6" fontId="6" fillId="0" borderId="40" xfId="2" applyNumberFormat="1" applyFill="1" applyBorder="1" applyAlignment="1" applyProtection="1">
      <alignment horizontal="right" vertical="center"/>
    </xf>
    <xf numFmtId="6" fontId="7" fillId="8" borderId="137" xfId="2" applyNumberFormat="1" applyFont="1" applyFill="1" applyBorder="1" applyAlignment="1" applyProtection="1">
      <alignment horizontal="center" vertical="center"/>
    </xf>
    <xf numFmtId="0" fontId="7" fillId="0" borderId="5" xfId="0" applyFont="1" applyBorder="1" applyAlignment="1" applyProtection="1">
      <alignment vertical="center" wrapText="1"/>
    </xf>
    <xf numFmtId="0" fontId="7" fillId="0" borderId="74"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22" fillId="0" borderId="0" xfId="0" applyFont="1" applyBorder="1" applyAlignment="1" applyProtection="1">
      <alignment horizontal="center" vertical="center" wrapText="1"/>
      <protection locked="0"/>
    </xf>
    <xf numFmtId="0" fontId="22" fillId="0" borderId="59" xfId="0" applyFont="1" applyBorder="1" applyAlignment="1" applyProtection="1">
      <alignment horizontal="center" vertical="center" wrapText="1"/>
      <protection locked="0"/>
    </xf>
    <xf numFmtId="38" fontId="7" fillId="0" borderId="57" xfId="2" applyNumberFormat="1" applyFont="1" applyFill="1" applyBorder="1" applyAlignment="1" applyProtection="1">
      <alignment horizontal="center" vertical="center" wrapText="1"/>
    </xf>
    <xf numFmtId="0" fontId="7" fillId="11" borderId="0" xfId="0" applyFont="1" applyFill="1" applyAlignment="1">
      <alignment horizontal="left" wrapText="1"/>
    </xf>
    <xf numFmtId="0" fontId="7" fillId="0" borderId="0" xfId="0" applyFont="1" applyBorder="1" applyAlignment="1" applyProtection="1">
      <alignment vertical="center" wrapText="1"/>
    </xf>
    <xf numFmtId="6" fontId="6" fillId="0" borderId="0" xfId="1" applyNumberFormat="1" applyFill="1" applyBorder="1" applyAlignment="1" applyProtection="1">
      <alignment vertical="center" wrapText="1"/>
    </xf>
    <xf numFmtId="6" fontId="6" fillId="0" borderId="27" xfId="1" applyNumberFormat="1" applyFill="1" applyBorder="1" applyAlignment="1" applyProtection="1">
      <alignment vertical="center" wrapText="1"/>
    </xf>
    <xf numFmtId="0" fontId="7" fillId="0" borderId="10" xfId="0" applyFont="1" applyBorder="1" applyAlignment="1" applyProtection="1">
      <alignment vertical="center" wrapText="1"/>
    </xf>
    <xf numFmtId="0" fontId="7" fillId="0" borderId="59" xfId="0" applyFont="1" applyFill="1" applyBorder="1" applyAlignment="1" applyProtection="1">
      <alignment horizontal="center" vertical="center" wrapText="1"/>
      <protection locked="0"/>
    </xf>
    <xf numFmtId="0" fontId="6" fillId="11" borderId="0" xfId="0" applyFont="1" applyFill="1" applyAlignment="1" applyProtection="1">
      <alignment vertical="center"/>
    </xf>
    <xf numFmtId="6" fontId="6" fillId="0" borderId="9" xfId="2" applyNumberFormat="1" applyFill="1" applyBorder="1" applyAlignment="1" applyProtection="1">
      <alignment horizontal="right" vertical="center"/>
      <protection locked="0"/>
    </xf>
    <xf numFmtId="0" fontId="7" fillId="3" borderId="0" xfId="0" applyFont="1" applyFill="1" applyAlignment="1" applyProtection="1">
      <alignment vertical="center"/>
    </xf>
    <xf numFmtId="0" fontId="0" fillId="0" borderId="120" xfId="0" applyBorder="1" applyAlignment="1"/>
    <xf numFmtId="0" fontId="0" fillId="0" borderId="21" xfId="0" applyBorder="1" applyAlignment="1"/>
    <xf numFmtId="0" fontId="7" fillId="0" borderId="99" xfId="0" applyFont="1" applyBorder="1" applyAlignment="1"/>
    <xf numFmtId="165" fontId="0" fillId="0" borderId="131" xfId="0" applyNumberFormat="1" applyBorder="1" applyAlignment="1"/>
    <xf numFmtId="0" fontId="7" fillId="0" borderId="9" xfId="0" applyFont="1" applyBorder="1" applyAlignment="1">
      <alignment vertical="center"/>
    </xf>
    <xf numFmtId="165" fontId="7" fillId="0" borderId="9" xfId="0" applyNumberFormat="1" applyFont="1" applyBorder="1" applyAlignment="1">
      <alignment vertical="center"/>
    </xf>
    <xf numFmtId="165" fontId="7" fillId="0" borderId="104" xfId="0" applyNumberFormat="1" applyFont="1" applyBorder="1"/>
    <xf numFmtId="0" fontId="7" fillId="0" borderId="103" xfId="0" applyFont="1" applyBorder="1"/>
    <xf numFmtId="0" fontId="7" fillId="0" borderId="104" xfId="0" applyFont="1" applyBorder="1"/>
    <xf numFmtId="9" fontId="18" fillId="0" borderId="0" xfId="3" applyFont="1" applyBorder="1" applyAlignment="1">
      <alignment horizontal="center"/>
    </xf>
    <xf numFmtId="165" fontId="7" fillId="0" borderId="0" xfId="2" applyNumberFormat="1" applyFont="1" applyBorder="1" applyAlignment="1" applyProtection="1">
      <alignment horizontal="center" vertical="center" wrapText="1"/>
    </xf>
    <xf numFmtId="9" fontId="18" fillId="11" borderId="0" xfId="3" applyFont="1" applyFill="1" applyBorder="1" applyAlignment="1">
      <alignment horizontal="left"/>
    </xf>
    <xf numFmtId="0" fontId="7" fillId="11" borderId="0" xfId="0" applyFont="1" applyFill="1" applyBorder="1" applyAlignment="1" applyProtection="1">
      <alignment horizontal="left" vertical="center" wrapText="1"/>
    </xf>
    <xf numFmtId="165" fontId="7" fillId="11" borderId="0" xfId="2" applyNumberFormat="1" applyFont="1" applyFill="1" applyBorder="1" applyAlignment="1" applyProtection="1">
      <alignment horizontal="center" vertical="center" wrapText="1"/>
    </xf>
    <xf numFmtId="0" fontId="18" fillId="11" borderId="55" xfId="0" applyFont="1" applyFill="1" applyBorder="1" applyAlignment="1">
      <alignment horizontal="left"/>
    </xf>
    <xf numFmtId="0" fontId="6" fillId="11" borderId="0" xfId="0" applyFont="1" applyFill="1" applyAlignment="1" applyProtection="1">
      <alignment vertical="center" wrapText="1"/>
    </xf>
    <xf numFmtId="0" fontId="7" fillId="0" borderId="59" xfId="0" applyFont="1" applyFill="1" applyBorder="1" applyAlignment="1" applyProtection="1">
      <alignment horizontal="center" vertical="center" wrapText="1"/>
    </xf>
    <xf numFmtId="0" fontId="6" fillId="3" borderId="65" xfId="0" applyFont="1" applyFill="1" applyBorder="1" applyAlignment="1" applyProtection="1">
      <alignment horizontal="center" vertical="center" wrapText="1"/>
    </xf>
    <xf numFmtId="165" fontId="6" fillId="3" borderId="9" xfId="2" applyNumberFormat="1" applyFill="1" applyBorder="1" applyAlignment="1" applyProtection="1">
      <alignment vertical="center" wrapText="1"/>
    </xf>
    <xf numFmtId="165" fontId="6" fillId="3" borderId="66" xfId="2" applyNumberFormat="1" applyFill="1" applyBorder="1" applyAlignment="1" applyProtection="1">
      <alignment vertical="center" wrapText="1"/>
    </xf>
    <xf numFmtId="0" fontId="6" fillId="2" borderId="65" xfId="0" applyFont="1" applyFill="1" applyBorder="1" applyAlignment="1" applyProtection="1">
      <alignment horizontal="center" vertical="center" wrapText="1"/>
    </xf>
    <xf numFmtId="165" fontId="6" fillId="2" borderId="9" xfId="2" applyNumberFormat="1" applyFill="1" applyBorder="1" applyAlignment="1" applyProtection="1">
      <alignment vertical="center" wrapText="1"/>
    </xf>
    <xf numFmtId="165" fontId="6" fillId="2" borderId="66" xfId="2" applyNumberFormat="1" applyFill="1" applyBorder="1" applyAlignment="1" applyProtection="1">
      <alignment vertical="center" wrapText="1"/>
    </xf>
    <xf numFmtId="38" fontId="6" fillId="2" borderId="32" xfId="1" applyNumberFormat="1" applyFont="1" applyFill="1" applyBorder="1" applyAlignment="1" applyProtection="1">
      <alignment horizontal="center" vertical="center" wrapText="1"/>
    </xf>
    <xf numFmtId="2" fontId="6" fillId="2" borderId="32" xfId="3" applyNumberFormat="1" applyFont="1" applyFill="1" applyBorder="1" applyAlignment="1" applyProtection="1">
      <alignment vertical="center" wrapText="1"/>
    </xf>
    <xf numFmtId="2" fontId="6" fillId="2" borderId="32" xfId="3" applyNumberFormat="1" applyFont="1" applyFill="1" applyBorder="1" applyAlignment="1" applyProtection="1">
      <alignment horizontal="right" vertical="center" wrapText="1"/>
    </xf>
    <xf numFmtId="2" fontId="6" fillId="2" borderId="32" xfId="1" applyNumberFormat="1" applyFont="1" applyFill="1" applyBorder="1" applyAlignment="1" applyProtection="1">
      <alignment horizontal="right" vertical="center" wrapText="1"/>
    </xf>
    <xf numFmtId="0" fontId="7" fillId="0" borderId="5" xfId="0" applyFont="1" applyFill="1" applyBorder="1" applyAlignment="1" applyProtection="1">
      <alignment horizontal="left" vertical="center" wrapText="1"/>
    </xf>
    <xf numFmtId="0" fontId="7" fillId="0" borderId="32" xfId="0" applyFont="1" applyFill="1" applyBorder="1" applyAlignment="1" applyProtection="1">
      <alignment horizontal="left" vertical="center" wrapText="1"/>
    </xf>
    <xf numFmtId="0" fontId="38" fillId="0" borderId="0" xfId="0" applyFont="1" applyFill="1" applyAlignment="1">
      <alignment horizontal="left" vertical="center" indent="4"/>
    </xf>
    <xf numFmtId="0" fontId="39" fillId="0" borderId="0" xfId="0" applyFont="1" applyFill="1" applyAlignment="1">
      <alignment vertical="center"/>
    </xf>
    <xf numFmtId="165" fontId="7" fillId="3" borderId="7" xfId="0" applyNumberFormat="1" applyFont="1" applyFill="1" applyBorder="1" applyAlignment="1" applyProtection="1">
      <alignment horizontal="right"/>
      <protection locked="0"/>
    </xf>
    <xf numFmtId="0" fontId="13" fillId="3" borderId="9" xfId="0" applyFont="1" applyFill="1" applyBorder="1" applyAlignment="1" applyProtection="1">
      <alignment horizontal="center"/>
      <protection locked="0"/>
    </xf>
    <xf numFmtId="165" fontId="0" fillId="3" borderId="9" xfId="0" applyNumberFormat="1" applyFill="1" applyBorder="1"/>
    <xf numFmtId="38" fontId="6" fillId="3" borderId="32" xfId="1" applyNumberFormat="1" applyFont="1" applyFill="1" applyBorder="1" applyAlignment="1" applyProtection="1">
      <alignment horizontal="center" vertical="center" wrapText="1"/>
    </xf>
    <xf numFmtId="2" fontId="6" fillId="3" borderId="32" xfId="3" applyNumberFormat="1" applyFont="1" applyFill="1" applyBorder="1" applyAlignment="1" applyProtection="1">
      <alignment vertical="center" wrapText="1"/>
    </xf>
    <xf numFmtId="165" fontId="6" fillId="3" borderId="47" xfId="2" applyNumberFormat="1" applyFill="1" applyBorder="1" applyAlignment="1" applyProtection="1">
      <alignment vertical="center" wrapText="1"/>
    </xf>
    <xf numFmtId="10" fontId="6" fillId="3" borderId="48" xfId="3" applyNumberFormat="1" applyFont="1" applyFill="1" applyBorder="1" applyAlignment="1" applyProtection="1">
      <alignment vertical="center" wrapText="1"/>
    </xf>
    <xf numFmtId="0" fontId="6" fillId="3" borderId="0" xfId="0" applyFont="1" applyFill="1" applyBorder="1" applyAlignment="1" applyProtection="1">
      <alignment vertical="center"/>
    </xf>
    <xf numFmtId="38" fontId="6" fillId="2" borderId="1" xfId="1" applyNumberFormat="1" applyFill="1" applyBorder="1" applyAlignment="1" applyProtection="1">
      <alignment horizontal="center" vertical="center" wrapText="1"/>
      <protection locked="0"/>
    </xf>
    <xf numFmtId="38" fontId="6" fillId="2" borderId="15" xfId="1" applyNumberFormat="1" applyFill="1" applyBorder="1" applyAlignment="1" applyProtection="1">
      <alignment horizontal="center" vertical="center" wrapText="1"/>
      <protection locked="0"/>
    </xf>
    <xf numFmtId="38" fontId="6" fillId="2" borderId="3" xfId="1" applyNumberFormat="1" applyFill="1" applyBorder="1" applyAlignment="1" applyProtection="1">
      <alignment horizontal="center" vertical="center" wrapText="1"/>
      <protection locked="0"/>
    </xf>
    <xf numFmtId="38" fontId="6" fillId="2" borderId="16" xfId="1" applyNumberFormat="1" applyFill="1" applyBorder="1" applyAlignment="1" applyProtection="1">
      <alignment horizontal="center" vertical="center" wrapText="1"/>
      <protection locked="0"/>
    </xf>
    <xf numFmtId="38" fontId="6" fillId="2" borderId="4" xfId="1" applyNumberFormat="1" applyFill="1" applyBorder="1" applyAlignment="1" applyProtection="1">
      <alignment horizontal="center" vertical="center" wrapText="1"/>
      <protection locked="0"/>
    </xf>
    <xf numFmtId="38" fontId="6" fillId="2" borderId="23" xfId="1" applyNumberFormat="1" applyFill="1" applyBorder="1" applyAlignment="1" applyProtection="1">
      <alignment horizontal="center" vertical="center" wrapText="1"/>
      <protection locked="0"/>
    </xf>
    <xf numFmtId="0" fontId="0" fillId="10" borderId="1" xfId="0" applyFill="1" applyBorder="1" applyAlignment="1" applyProtection="1">
      <alignment horizontal="center" vertical="center"/>
    </xf>
    <xf numFmtId="0" fontId="0" fillId="10" borderId="2" xfId="0" applyFill="1" applyBorder="1" applyAlignment="1" applyProtection="1">
      <alignment horizontal="center" vertical="center"/>
    </xf>
    <xf numFmtId="0" fontId="0" fillId="10" borderId="76" xfId="0" applyFill="1" applyBorder="1" applyAlignment="1" applyProtection="1">
      <alignment horizontal="center" vertical="center"/>
    </xf>
    <xf numFmtId="38" fontId="7" fillId="0" borderId="17" xfId="2" applyNumberFormat="1" applyFont="1" applyBorder="1" applyAlignment="1" applyProtection="1">
      <alignment horizontal="center" vertical="center" wrapText="1"/>
    </xf>
    <xf numFmtId="38" fontId="7" fillId="0" borderId="18" xfId="2" applyNumberFormat="1" applyFont="1" applyBorder="1" applyAlignment="1" applyProtection="1">
      <alignment horizontal="center" vertical="center" wrapText="1"/>
    </xf>
    <xf numFmtId="38" fontId="7" fillId="0" borderId="19" xfId="2" applyNumberFormat="1" applyFont="1" applyBorder="1" applyAlignment="1" applyProtection="1">
      <alignment horizontal="center" vertical="center" wrapText="1"/>
    </xf>
    <xf numFmtId="0" fontId="7" fillId="10" borderId="77" xfId="0" applyFont="1" applyFill="1" applyBorder="1" applyAlignment="1" applyProtection="1">
      <alignment horizontal="center" vertical="center"/>
    </xf>
    <xf numFmtId="0" fontId="7" fillId="10" borderId="22" xfId="0" applyFont="1" applyFill="1" applyBorder="1" applyAlignment="1" applyProtection="1">
      <alignment horizontal="center" vertical="center"/>
    </xf>
    <xf numFmtId="0" fontId="7" fillId="10" borderId="23" xfId="0" applyFont="1" applyFill="1" applyBorder="1" applyAlignment="1" applyProtection="1">
      <alignment horizontal="center" vertical="center"/>
    </xf>
    <xf numFmtId="0" fontId="7" fillId="0" borderId="75" xfId="0" applyFont="1" applyFill="1" applyBorder="1" applyAlignment="1" applyProtection="1">
      <alignment horizontal="center" vertical="center"/>
    </xf>
    <xf numFmtId="0" fontId="7" fillId="0" borderId="55" xfId="0" applyFont="1" applyFill="1" applyBorder="1" applyAlignment="1" applyProtection="1">
      <alignment horizontal="center" vertical="center"/>
    </xf>
    <xf numFmtId="0" fontId="7" fillId="0" borderId="77"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38" fontId="7" fillId="0" borderId="35" xfId="2" applyNumberFormat="1" applyFont="1" applyBorder="1" applyAlignment="1" applyProtection="1">
      <alignment horizontal="center" vertical="center" wrapText="1"/>
    </xf>
    <xf numFmtId="38" fontId="7" fillId="0" borderId="36" xfId="2" applyNumberFormat="1" applyFont="1" applyBorder="1" applyAlignment="1" applyProtection="1">
      <alignment horizontal="center" vertical="center" wrapText="1"/>
    </xf>
    <xf numFmtId="38" fontId="7" fillId="0" borderId="37" xfId="2" applyNumberFormat="1" applyFont="1" applyBorder="1" applyAlignment="1" applyProtection="1">
      <alignment horizontal="center" vertical="center" wrapText="1"/>
    </xf>
    <xf numFmtId="38" fontId="7" fillId="0" borderId="61" xfId="2" applyNumberFormat="1" applyFont="1" applyBorder="1" applyAlignment="1" applyProtection="1">
      <alignment horizontal="center" vertical="center" wrapText="1"/>
    </xf>
    <xf numFmtId="38" fontId="7" fillId="0" borderId="73" xfId="2" applyNumberFormat="1" applyFont="1" applyBorder="1" applyAlignment="1" applyProtection="1">
      <alignment horizontal="center" vertical="center" wrapText="1"/>
    </xf>
    <xf numFmtId="38" fontId="7" fillId="0" borderId="74" xfId="2" applyNumberFormat="1" applyFont="1" applyBorder="1" applyAlignment="1" applyProtection="1">
      <alignment horizontal="center" vertical="center" wrapText="1"/>
    </xf>
    <xf numFmtId="38" fontId="7" fillId="0" borderId="1" xfId="2" applyNumberFormat="1" applyFont="1" applyFill="1" applyBorder="1" applyAlignment="1" applyProtection="1">
      <alignment horizontal="center" vertical="center" wrapText="1"/>
    </xf>
    <xf numFmtId="38" fontId="7" fillId="0" borderId="3" xfId="2" applyNumberFormat="1" applyFont="1" applyFill="1" applyBorder="1" applyAlignment="1" applyProtection="1">
      <alignment horizontal="center" vertical="center" wrapText="1"/>
    </xf>
    <xf numFmtId="0" fontId="7" fillId="10" borderId="4" xfId="0" applyFont="1" applyFill="1" applyBorder="1" applyAlignment="1" applyProtection="1">
      <alignment horizontal="center" vertical="center"/>
    </xf>
    <xf numFmtId="0" fontId="7" fillId="10" borderId="78" xfId="0" applyFont="1" applyFill="1" applyBorder="1" applyAlignment="1" applyProtection="1">
      <alignment horizontal="center" vertical="center"/>
    </xf>
    <xf numFmtId="6" fontId="7" fillId="8" borderId="87" xfId="2" applyNumberFormat="1" applyFont="1" applyFill="1" applyBorder="1" applyAlignment="1" applyProtection="1">
      <alignment horizontal="center" vertical="center"/>
    </xf>
    <xf numFmtId="6" fontId="7" fillId="8" borderId="41" xfId="2" applyNumberFormat="1" applyFont="1" applyFill="1" applyBorder="1" applyAlignment="1" applyProtection="1">
      <alignment horizontal="center" vertical="center"/>
    </xf>
    <xf numFmtId="0" fontId="6" fillId="10" borderId="75" xfId="0" applyFont="1" applyFill="1" applyBorder="1" applyAlignment="1" applyProtection="1">
      <alignment horizontal="center" vertical="center"/>
    </xf>
    <xf numFmtId="0" fontId="0" fillId="10" borderId="15" xfId="0" applyFill="1" applyBorder="1" applyAlignment="1" applyProtection="1">
      <alignment horizontal="center" vertical="center"/>
    </xf>
    <xf numFmtId="38" fontId="6" fillId="2" borderId="133" xfId="2" applyNumberFormat="1" applyFill="1" applyBorder="1" applyAlignment="1" applyProtection="1">
      <alignment horizontal="center" vertical="center" wrapText="1"/>
      <protection locked="0"/>
    </xf>
    <xf numFmtId="38" fontId="6" fillId="2" borderId="132" xfId="2" applyNumberFormat="1" applyFill="1" applyBorder="1" applyAlignment="1" applyProtection="1">
      <alignment horizontal="center" vertical="center" wrapText="1"/>
      <protection locked="0"/>
    </xf>
    <xf numFmtId="38" fontId="18" fillId="8" borderId="1" xfId="1" applyNumberFormat="1" applyFont="1" applyFill="1" applyBorder="1" applyAlignment="1" applyProtection="1">
      <alignment horizontal="center" vertical="center" wrapText="1"/>
    </xf>
    <xf numFmtId="38" fontId="18" fillId="8" borderId="15" xfId="1" applyNumberFormat="1" applyFont="1" applyFill="1" applyBorder="1" applyAlignment="1" applyProtection="1">
      <alignment horizontal="center" vertical="center" wrapText="1"/>
    </xf>
    <xf numFmtId="38" fontId="6" fillId="2" borderId="3" xfId="2" applyNumberFormat="1" applyFill="1" applyBorder="1" applyAlignment="1" applyProtection="1">
      <alignment vertical="center" wrapText="1"/>
      <protection locked="0"/>
    </xf>
    <xf numFmtId="38" fontId="6" fillId="2" borderId="59" xfId="2" applyNumberFormat="1" applyFill="1" applyBorder="1" applyAlignment="1" applyProtection="1">
      <alignment vertical="center" wrapText="1"/>
      <protection locked="0"/>
    </xf>
    <xf numFmtId="38" fontId="6" fillId="2" borderId="4" xfId="2" applyNumberFormat="1" applyFill="1" applyBorder="1" applyAlignment="1" applyProtection="1">
      <alignment vertical="center" wrapText="1"/>
      <protection locked="0"/>
    </xf>
    <xf numFmtId="38" fontId="6" fillId="2" borderId="78" xfId="2" applyNumberFormat="1" applyFill="1" applyBorder="1" applyAlignment="1" applyProtection="1">
      <alignment vertical="center" wrapText="1"/>
      <protection locked="0"/>
    </xf>
    <xf numFmtId="0" fontId="7" fillId="0" borderId="53" xfId="0" applyFont="1" applyBorder="1" applyAlignment="1" applyProtection="1">
      <alignment horizontal="center" vertical="center"/>
    </xf>
    <xf numFmtId="0" fontId="7" fillId="0" borderId="41" xfId="0" applyFont="1" applyBorder="1" applyAlignment="1" applyProtection="1">
      <alignment horizontal="center" vertical="center"/>
    </xf>
    <xf numFmtId="0" fontId="7" fillId="0" borderId="42" xfId="0" applyFont="1" applyBorder="1" applyAlignment="1" applyProtection="1">
      <alignment horizontal="center" vertical="center"/>
    </xf>
    <xf numFmtId="6" fontId="7" fillId="8" borderId="35" xfId="2" applyNumberFormat="1" applyFont="1" applyFill="1" applyBorder="1" applyAlignment="1" applyProtection="1">
      <alignment horizontal="center" vertical="center" wrapText="1"/>
    </xf>
    <xf numFmtId="6" fontId="7" fillId="8" borderId="36" xfId="2" applyNumberFormat="1" applyFont="1" applyFill="1" applyBorder="1" applyAlignment="1" applyProtection="1">
      <alignment horizontal="center" vertical="center" wrapText="1"/>
    </xf>
    <xf numFmtId="6" fontId="7" fillId="8" borderId="37" xfId="2" applyNumberFormat="1" applyFont="1" applyFill="1" applyBorder="1" applyAlignment="1" applyProtection="1">
      <alignment horizontal="center" vertical="center" wrapText="1"/>
    </xf>
    <xf numFmtId="38" fontId="6" fillId="2" borderId="133" xfId="2" applyNumberFormat="1" applyFill="1" applyBorder="1" applyAlignment="1" applyProtection="1">
      <alignment vertical="center" wrapText="1"/>
      <protection locked="0"/>
    </xf>
    <xf numFmtId="38" fontId="6" fillId="2" borderId="132" xfId="2" applyNumberFormat="1" applyFill="1" applyBorder="1" applyAlignment="1" applyProtection="1">
      <alignment vertical="center" wrapText="1"/>
      <protection locked="0"/>
    </xf>
    <xf numFmtId="0" fontId="7" fillId="0" borderId="101" xfId="0" applyFont="1" applyBorder="1" applyAlignment="1" applyProtection="1">
      <alignment vertical="center"/>
    </xf>
    <xf numFmtId="0" fontId="7" fillId="0" borderId="26" xfId="0" applyFont="1" applyBorder="1" applyAlignment="1" applyProtection="1">
      <alignment vertical="center"/>
    </xf>
    <xf numFmtId="0" fontId="7" fillId="0" borderId="5" xfId="0" applyFont="1" applyBorder="1" applyAlignment="1" applyProtection="1">
      <alignment horizontal="left" vertical="center"/>
    </xf>
    <xf numFmtId="0" fontId="7" fillId="0" borderId="38" xfId="0" applyFont="1" applyBorder="1" applyAlignment="1" applyProtection="1">
      <alignment horizontal="left" vertical="center"/>
    </xf>
    <xf numFmtId="38" fontId="6" fillId="3" borderId="35" xfId="2" applyNumberFormat="1" applyFill="1" applyBorder="1" applyAlignment="1" applyProtection="1">
      <alignment horizontal="center" vertical="center" wrapText="1"/>
      <protection locked="0"/>
    </xf>
    <xf numFmtId="38" fontId="6" fillId="3" borderId="132" xfId="2" applyNumberFormat="1" applyFill="1" applyBorder="1" applyAlignment="1" applyProtection="1">
      <alignment horizontal="center" vertical="center" wrapText="1"/>
      <protection locked="0"/>
    </xf>
    <xf numFmtId="38" fontId="7" fillId="0" borderId="17" xfId="2" applyNumberFormat="1" applyFont="1" applyBorder="1" applyAlignment="1" applyProtection="1">
      <alignment horizontal="center" vertical="center"/>
    </xf>
    <xf numFmtId="38" fontId="7" fillId="0" borderId="18" xfId="2" applyNumberFormat="1" applyFont="1" applyBorder="1" applyAlignment="1" applyProtection="1">
      <alignment horizontal="center" vertical="center"/>
    </xf>
    <xf numFmtId="38" fontId="6" fillId="2" borderId="36" xfId="2" applyNumberFormat="1" applyFill="1" applyBorder="1" applyAlignment="1" applyProtection="1">
      <alignment vertical="center" wrapText="1"/>
      <protection locked="0"/>
    </xf>
    <xf numFmtId="38" fontId="6" fillId="2" borderId="37" xfId="2" applyNumberFormat="1" applyFill="1" applyBorder="1" applyAlignment="1" applyProtection="1">
      <alignment vertical="center" wrapText="1"/>
      <protection locked="0"/>
    </xf>
    <xf numFmtId="0" fontId="7" fillId="0" borderId="5" xfId="0" applyFont="1" applyBorder="1" applyAlignment="1" applyProtection="1">
      <alignment vertical="center" wrapText="1"/>
    </xf>
    <xf numFmtId="0" fontId="7" fillId="0" borderId="38" xfId="0" applyFont="1" applyBorder="1" applyAlignment="1" applyProtection="1">
      <alignment vertical="center" wrapText="1"/>
    </xf>
    <xf numFmtId="0" fontId="6" fillId="0" borderId="82" xfId="0" applyFont="1" applyFill="1" applyBorder="1" applyAlignment="1" applyProtection="1">
      <alignment horizontal="left" vertical="center"/>
    </xf>
    <xf numFmtId="0" fontId="6" fillId="0" borderId="83" xfId="0" applyFont="1" applyFill="1" applyBorder="1" applyAlignment="1" applyProtection="1">
      <alignment horizontal="left" vertical="center"/>
    </xf>
    <xf numFmtId="0" fontId="18" fillId="0" borderId="53" xfId="0" applyFont="1" applyFill="1" applyBorder="1" applyAlignment="1" applyProtection="1">
      <alignment horizontal="center" vertical="center"/>
    </xf>
    <xf numFmtId="0" fontId="18" fillId="0" borderId="41" xfId="0" applyFont="1" applyFill="1" applyBorder="1" applyAlignment="1" applyProtection="1">
      <alignment horizontal="center" vertical="center"/>
    </xf>
    <xf numFmtId="0" fontId="18" fillId="0" borderId="127" xfId="0" applyFont="1" applyFill="1" applyBorder="1" applyAlignment="1" applyProtection="1">
      <alignment horizontal="center" vertical="center"/>
    </xf>
    <xf numFmtId="0" fontId="18" fillId="0" borderId="23" xfId="0" applyFont="1" applyFill="1" applyBorder="1" applyAlignment="1" applyProtection="1">
      <alignment horizontal="center" vertical="center"/>
    </xf>
    <xf numFmtId="6" fontId="7" fillId="8" borderId="3" xfId="2" applyNumberFormat="1" applyFont="1" applyFill="1" applyBorder="1" applyAlignment="1" applyProtection="1">
      <alignment horizontal="center" vertical="center" wrapText="1"/>
    </xf>
    <xf numFmtId="6" fontId="7" fillId="8" borderId="16" xfId="2" applyNumberFormat="1" applyFont="1" applyFill="1" applyBorder="1" applyAlignment="1" applyProtection="1">
      <alignment horizontal="center" vertical="center" wrapText="1"/>
    </xf>
    <xf numFmtId="6" fontId="7" fillId="8" borderId="4" xfId="2" applyNumberFormat="1" applyFont="1" applyFill="1" applyBorder="1" applyAlignment="1" applyProtection="1">
      <alignment horizontal="center" vertical="center" wrapText="1"/>
    </xf>
    <xf numFmtId="6" fontId="7" fillId="8" borderId="23" xfId="2" applyNumberFormat="1" applyFont="1" applyFill="1" applyBorder="1" applyAlignment="1" applyProtection="1">
      <alignment horizontal="center" vertical="center" wrapText="1"/>
    </xf>
    <xf numFmtId="164" fontId="7" fillId="0" borderId="61" xfId="1" applyNumberFormat="1" applyFont="1" applyBorder="1" applyAlignment="1" applyProtection="1">
      <alignment horizontal="center" vertical="center" wrapText="1"/>
    </xf>
    <xf numFmtId="164" fontId="7" fillId="0" borderId="74" xfId="1" applyNumberFormat="1" applyFont="1" applyBorder="1" applyAlignment="1" applyProtection="1">
      <alignment horizontal="center" vertical="center" wrapText="1"/>
    </xf>
    <xf numFmtId="9" fontId="7" fillId="0" borderId="17" xfId="3" applyFont="1" applyBorder="1" applyAlignment="1" applyProtection="1">
      <alignment horizontal="center" vertical="center" wrapText="1"/>
    </xf>
    <xf numFmtId="9" fontId="7" fillId="0" borderId="20" xfId="3" applyFont="1" applyBorder="1" applyAlignment="1" applyProtection="1">
      <alignment horizontal="center" vertical="center" wrapText="1"/>
    </xf>
    <xf numFmtId="38" fontId="7" fillId="0" borderId="24" xfId="2" applyNumberFormat="1" applyFont="1" applyBorder="1" applyAlignment="1" applyProtection="1">
      <alignment horizontal="center" vertical="center"/>
    </xf>
    <xf numFmtId="38" fontId="7" fillId="0" borderId="25" xfId="2" applyNumberFormat="1" applyFont="1" applyBorder="1" applyAlignment="1" applyProtection="1">
      <alignment horizontal="center" vertical="center"/>
    </xf>
    <xf numFmtId="0" fontId="7" fillId="0" borderId="61" xfId="0" applyFont="1" applyBorder="1" applyAlignment="1" applyProtection="1">
      <alignment horizontal="center" vertical="center" wrapText="1"/>
    </xf>
    <xf numFmtId="0" fontId="7" fillId="0" borderId="74" xfId="0" applyFont="1" applyBorder="1" applyAlignment="1" applyProtection="1">
      <alignment horizontal="center" vertical="center" wrapText="1"/>
    </xf>
    <xf numFmtId="0" fontId="7" fillId="8" borderId="53" xfId="0" applyFont="1" applyFill="1" applyBorder="1" applyAlignment="1" applyProtection="1">
      <alignment horizontal="center" vertical="center"/>
    </xf>
    <xf numFmtId="0" fontId="7" fillId="8" borderId="41" xfId="0" applyFont="1" applyFill="1" applyBorder="1" applyAlignment="1" applyProtection="1">
      <alignment horizontal="center" vertical="center"/>
    </xf>
    <xf numFmtId="0" fontId="7" fillId="8" borderId="42" xfId="0" applyFont="1" applyFill="1" applyBorder="1" applyAlignment="1" applyProtection="1">
      <alignment horizontal="center" vertical="center"/>
    </xf>
    <xf numFmtId="0" fontId="7" fillId="0" borderId="1"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1" xfId="0" applyFont="1" applyBorder="1" applyAlignment="1" applyProtection="1">
      <alignment horizontal="center" vertical="center"/>
    </xf>
    <xf numFmtId="0" fontId="7" fillId="0" borderId="15" xfId="0" applyFont="1" applyBorder="1" applyAlignment="1" applyProtection="1">
      <alignment horizontal="center" vertical="center"/>
    </xf>
    <xf numFmtId="38" fontId="6" fillId="4" borderId="125" xfId="2" applyNumberFormat="1" applyFill="1" applyBorder="1" applyAlignment="1" applyProtection="1">
      <alignment horizontal="center" vertical="center"/>
    </xf>
    <xf numFmtId="38" fontId="6" fillId="4" borderId="102" xfId="2" applyNumberFormat="1" applyFill="1" applyBorder="1" applyAlignment="1" applyProtection="1">
      <alignment horizontal="center" vertical="center"/>
    </xf>
    <xf numFmtId="0" fontId="7" fillId="0" borderId="85" xfId="0" applyFont="1" applyBorder="1" applyAlignment="1" applyProtection="1">
      <alignment horizontal="left" vertical="center"/>
    </xf>
    <xf numFmtId="0" fontId="7" fillId="0" borderId="86" xfId="0" applyFont="1" applyBorder="1" applyAlignment="1" applyProtection="1">
      <alignment horizontal="left" vertical="center"/>
    </xf>
    <xf numFmtId="0" fontId="15" fillId="0" borderId="45" xfId="0" applyFont="1" applyBorder="1" applyAlignment="1" applyProtection="1">
      <alignment horizontal="center" vertical="center"/>
    </xf>
    <xf numFmtId="0" fontId="16" fillId="0" borderId="0"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100"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50" xfId="0" applyFont="1" applyBorder="1" applyAlignment="1" applyProtection="1">
      <alignment horizontal="center" vertical="center"/>
    </xf>
    <xf numFmtId="14" fontId="7" fillId="3" borderId="57" xfId="2" applyNumberFormat="1" applyFont="1" applyFill="1" applyBorder="1" applyAlignment="1" applyProtection="1">
      <alignment horizontal="center" vertical="center"/>
      <protection locked="0"/>
    </xf>
    <xf numFmtId="14" fontId="7" fillId="3" borderId="48" xfId="2" applyNumberFormat="1" applyFont="1" applyFill="1" applyBorder="1" applyAlignment="1" applyProtection="1">
      <alignment horizontal="center" vertical="center"/>
      <protection locked="0"/>
    </xf>
    <xf numFmtId="14" fontId="7" fillId="3" borderId="58" xfId="2" applyNumberFormat="1" applyFont="1" applyFill="1" applyBorder="1" applyAlignment="1" applyProtection="1">
      <alignment horizontal="center" vertical="center"/>
      <protection locked="0"/>
    </xf>
    <xf numFmtId="0" fontId="7" fillId="0" borderId="95" xfId="0" applyFont="1" applyBorder="1" applyAlignment="1" applyProtection="1">
      <alignment horizontal="center" vertical="center"/>
    </xf>
    <xf numFmtId="0" fontId="7" fillId="0" borderId="96" xfId="0" applyFont="1" applyBorder="1" applyAlignment="1" applyProtection="1">
      <alignment horizontal="center" vertical="center"/>
    </xf>
    <xf numFmtId="0" fontId="8" fillId="3" borderId="54" xfId="2" applyNumberFormat="1" applyFont="1" applyFill="1" applyBorder="1" applyAlignment="1" applyProtection="1">
      <alignment horizontal="center" vertical="center"/>
      <protection locked="0"/>
    </xf>
    <xf numFmtId="0" fontId="8" fillId="3" borderId="96" xfId="2" applyNumberFormat="1" applyFont="1" applyFill="1" applyBorder="1" applyAlignment="1" applyProtection="1">
      <alignment horizontal="center" vertical="center"/>
      <protection locked="0"/>
    </xf>
    <xf numFmtId="0" fontId="7" fillId="3" borderId="7" xfId="2" applyNumberFormat="1" applyFont="1" applyFill="1" applyBorder="1" applyAlignment="1" applyProtection="1">
      <alignment horizontal="center" vertical="center"/>
      <protection locked="0"/>
    </xf>
    <xf numFmtId="0" fontId="7" fillId="3" borderId="97" xfId="2" applyNumberFormat="1" applyFont="1" applyFill="1" applyBorder="1" applyAlignment="1" applyProtection="1">
      <alignment horizontal="center" vertical="center"/>
      <protection locked="0"/>
    </xf>
    <xf numFmtId="0" fontId="7" fillId="3" borderId="60" xfId="2" applyNumberFormat="1" applyFont="1" applyFill="1" applyBorder="1" applyAlignment="1" applyProtection="1">
      <alignment horizontal="center" vertical="center"/>
      <protection locked="0"/>
    </xf>
    <xf numFmtId="0" fontId="7" fillId="3" borderId="98" xfId="2" applyNumberFormat="1" applyFont="1" applyFill="1" applyBorder="1" applyAlignment="1" applyProtection="1">
      <alignment horizontal="center" vertical="center"/>
      <protection locked="0"/>
    </xf>
    <xf numFmtId="0" fontId="17" fillId="3" borderId="65"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66" xfId="0" applyFont="1" applyFill="1" applyBorder="1" applyAlignment="1" applyProtection="1">
      <alignment horizontal="center" vertical="center"/>
    </xf>
    <xf numFmtId="0" fontId="17" fillId="2" borderId="67" xfId="0" applyFont="1" applyFill="1" applyBorder="1" applyAlignment="1" applyProtection="1">
      <alignment horizontal="center" vertical="center"/>
    </xf>
    <xf numFmtId="0" fontId="17" fillId="2" borderId="68" xfId="0" applyFont="1" applyFill="1" applyBorder="1" applyAlignment="1" applyProtection="1">
      <alignment horizontal="center" vertical="center"/>
    </xf>
    <xf numFmtId="0" fontId="17" fillId="2" borderId="69" xfId="0" applyFont="1" applyFill="1" applyBorder="1" applyAlignment="1" applyProtection="1">
      <alignment horizontal="center" vertical="center"/>
    </xf>
    <xf numFmtId="38" fontId="7" fillId="0" borderId="35" xfId="2" applyNumberFormat="1" applyFont="1" applyBorder="1" applyAlignment="1" applyProtection="1">
      <alignment horizontal="center" vertical="center"/>
    </xf>
    <xf numFmtId="38" fontId="7" fillId="0" borderId="36" xfId="2" applyNumberFormat="1" applyFont="1" applyBorder="1" applyAlignment="1" applyProtection="1">
      <alignment horizontal="center" vertical="center"/>
    </xf>
    <xf numFmtId="38" fontId="7" fillId="0" borderId="37" xfId="2" applyNumberFormat="1" applyFont="1" applyBorder="1" applyAlignment="1" applyProtection="1">
      <alignment horizontal="center" vertical="center"/>
    </xf>
    <xf numFmtId="38" fontId="7" fillId="0" borderId="88" xfId="2" applyNumberFormat="1" applyFont="1" applyBorder="1" applyAlignment="1" applyProtection="1">
      <alignment horizontal="center" vertical="center"/>
    </xf>
    <xf numFmtId="38" fontId="7" fillId="0" borderId="89" xfId="2" applyNumberFormat="1" applyFont="1" applyBorder="1" applyAlignment="1" applyProtection="1">
      <alignment horizontal="center" vertical="center"/>
    </xf>
    <xf numFmtId="38" fontId="7" fillId="0" borderId="90" xfId="2" applyNumberFormat="1" applyFont="1" applyBorder="1" applyAlignment="1" applyProtection="1">
      <alignment horizontal="center" vertical="center"/>
    </xf>
    <xf numFmtId="1" fontId="0" fillId="3" borderId="83" xfId="2" applyNumberFormat="1" applyFont="1" applyFill="1" applyBorder="1" applyAlignment="1" applyProtection="1">
      <alignment horizontal="center" vertical="center"/>
      <protection locked="0"/>
    </xf>
    <xf numFmtId="1" fontId="0" fillId="3" borderId="93" xfId="2" applyNumberFormat="1" applyFont="1" applyFill="1" applyBorder="1" applyAlignment="1" applyProtection="1">
      <alignment horizontal="center" vertical="center"/>
      <protection locked="0"/>
    </xf>
    <xf numFmtId="0" fontId="6" fillId="0" borderId="3"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81" xfId="0" applyFont="1" applyFill="1" applyBorder="1" applyAlignment="1" applyProtection="1">
      <alignment horizontal="left" vertical="center"/>
    </xf>
    <xf numFmtId="0" fontId="6" fillId="0" borderId="46" xfId="0" applyFont="1" applyFill="1" applyBorder="1" applyAlignment="1" applyProtection="1">
      <alignment horizontal="left" vertical="center"/>
    </xf>
    <xf numFmtId="0" fontId="7" fillId="0" borderId="53"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72"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47" xfId="0" applyFont="1" applyFill="1" applyBorder="1" applyAlignment="1" applyProtection="1">
      <alignment horizontal="center" vertical="center"/>
    </xf>
    <xf numFmtId="0" fontId="17" fillId="8" borderId="70" xfId="0" applyFont="1" applyFill="1" applyBorder="1" applyAlignment="1" applyProtection="1">
      <alignment horizontal="center" vertical="center"/>
    </xf>
    <xf numFmtId="0" fontId="17" fillId="8" borderId="63" xfId="0" applyFont="1" applyFill="1" applyBorder="1" applyAlignment="1" applyProtection="1">
      <alignment horizontal="center" vertical="center"/>
    </xf>
    <xf numFmtId="0" fontId="17" fillId="8" borderId="71" xfId="0" applyFont="1" applyFill="1" applyBorder="1" applyAlignment="1" applyProtection="1">
      <alignment horizontal="center" vertical="center"/>
    </xf>
    <xf numFmtId="0" fontId="7" fillId="0" borderId="4" xfId="0" applyFont="1" applyBorder="1" applyAlignment="1" applyProtection="1">
      <alignment vertical="center"/>
    </xf>
    <xf numFmtId="0" fontId="7" fillId="0" borderId="23" xfId="0" applyFont="1" applyBorder="1" applyAlignment="1" applyProtection="1">
      <alignment vertical="center"/>
    </xf>
    <xf numFmtId="38" fontId="7" fillId="0" borderId="71" xfId="0" applyNumberFormat="1" applyFont="1" applyBorder="1" applyAlignment="1" applyProtection="1">
      <alignment horizontal="center" vertical="center" wrapText="1"/>
    </xf>
    <xf numFmtId="38" fontId="7" fillId="0" borderId="66" xfId="0" applyNumberFormat="1" applyFont="1" applyBorder="1" applyAlignment="1" applyProtection="1">
      <alignment horizontal="center" vertical="center" wrapText="1"/>
    </xf>
    <xf numFmtId="0" fontId="7" fillId="0" borderId="112" xfId="0" applyFont="1" applyBorder="1" applyAlignment="1" applyProtection="1">
      <alignment horizontal="center" vertical="center" wrapText="1"/>
    </xf>
    <xf numFmtId="0" fontId="7" fillId="0" borderId="68" xfId="0" applyFont="1" applyBorder="1" applyAlignment="1" applyProtection="1">
      <alignment horizontal="center" vertical="center" wrapText="1"/>
    </xf>
    <xf numFmtId="0" fontId="7" fillId="0" borderId="5" xfId="0" applyFont="1" applyFill="1" applyBorder="1" applyAlignment="1" applyProtection="1">
      <alignment horizontal="left" vertical="center" wrapText="1"/>
    </xf>
    <xf numFmtId="0" fontId="7" fillId="0" borderId="32" xfId="0" applyFont="1" applyFill="1" applyBorder="1" applyAlignment="1" applyProtection="1">
      <alignment horizontal="left" vertical="center" wrapText="1"/>
    </xf>
    <xf numFmtId="0" fontId="0" fillId="0" borderId="6"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7" fillId="5" borderId="101" xfId="0" applyFont="1" applyFill="1" applyBorder="1" applyAlignment="1" applyProtection="1">
      <alignment horizontal="center" vertical="center" wrapText="1"/>
    </xf>
    <xf numFmtId="0" fontId="7" fillId="5" borderId="123" xfId="0" applyFont="1" applyFill="1" applyBorder="1" applyAlignment="1" applyProtection="1">
      <alignment horizontal="center" vertical="center" wrapText="1"/>
    </xf>
    <xf numFmtId="0" fontId="7" fillId="5" borderId="124" xfId="0" applyFont="1" applyFill="1" applyBorder="1" applyAlignment="1" applyProtection="1">
      <alignment horizontal="center" vertical="center" wrapText="1"/>
    </xf>
    <xf numFmtId="0" fontId="7" fillId="0" borderId="62" xfId="0" applyFont="1" applyBorder="1" applyAlignment="1" applyProtection="1">
      <alignment horizontal="center" vertical="center" wrapText="1"/>
    </xf>
    <xf numFmtId="0" fontId="7" fillId="0" borderId="63" xfId="0" applyFont="1" applyBorder="1" applyAlignment="1" applyProtection="1">
      <alignment horizontal="center" vertical="center" wrapText="1"/>
    </xf>
    <xf numFmtId="0" fontId="7" fillId="0" borderId="39"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38" fontId="7" fillId="0" borderId="63" xfId="0" applyNumberFormat="1" applyFont="1" applyBorder="1" applyAlignment="1" applyProtection="1">
      <alignment horizontal="center" vertical="center" wrapText="1"/>
    </xf>
    <xf numFmtId="38" fontId="7" fillId="0" borderId="12" xfId="0" applyNumberFormat="1" applyFont="1" applyBorder="1" applyAlignment="1" applyProtection="1">
      <alignment horizontal="center" vertical="center" wrapText="1"/>
    </xf>
    <xf numFmtId="38" fontId="7" fillId="0" borderId="107" xfId="0" applyNumberFormat="1" applyFont="1" applyBorder="1" applyAlignment="1" applyProtection="1">
      <alignment horizontal="center" vertical="center" wrapText="1"/>
    </xf>
    <xf numFmtId="0" fontId="6" fillId="0" borderId="113"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38" fontId="7" fillId="0" borderId="12" xfId="1" applyNumberFormat="1" applyFont="1" applyBorder="1" applyAlignment="1" applyProtection="1">
      <alignment horizontal="center" vertical="center" wrapText="1"/>
    </xf>
    <xf numFmtId="38" fontId="7" fillId="0" borderId="27" xfId="1" applyNumberFormat="1" applyFont="1" applyBorder="1" applyAlignment="1" applyProtection="1">
      <alignment horizontal="center" vertical="center" wrapText="1"/>
    </xf>
    <xf numFmtId="38" fontId="7" fillId="0" borderId="9" xfId="0" applyNumberFormat="1"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80"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7" fillId="0" borderId="99" xfId="0" applyFont="1" applyBorder="1" applyAlignment="1" applyProtection="1">
      <alignment horizontal="center" vertical="center" wrapText="1"/>
    </xf>
    <xf numFmtId="0" fontId="7" fillId="0" borderId="77"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38" fontId="7" fillId="0" borderId="24" xfId="1" applyNumberFormat="1" applyFont="1" applyBorder="1" applyAlignment="1" applyProtection="1">
      <alignment horizontal="center" vertical="center" wrapText="1"/>
    </xf>
    <xf numFmtId="0" fontId="7" fillId="0" borderId="5" xfId="0" applyFont="1" applyBorder="1" applyAlignment="1" applyProtection="1">
      <alignment horizontal="left" vertical="center" wrapText="1"/>
    </xf>
    <xf numFmtId="0" fontId="7" fillId="0" borderId="32" xfId="0" applyFont="1" applyBorder="1" applyAlignment="1" applyProtection="1">
      <alignment horizontal="left" vertical="center" wrapText="1"/>
    </xf>
    <xf numFmtId="0" fontId="7" fillId="5" borderId="53" xfId="0" applyFont="1" applyFill="1" applyBorder="1" applyAlignment="1" applyProtection="1">
      <alignment horizontal="center" vertical="center" wrapText="1"/>
    </xf>
    <xf numFmtId="0" fontId="7" fillId="5" borderId="41" xfId="0" applyFont="1" applyFill="1" applyBorder="1" applyAlignment="1" applyProtection="1">
      <alignment horizontal="center" vertical="center" wrapText="1"/>
    </xf>
    <xf numFmtId="0" fontId="7" fillId="5" borderId="140" xfId="0" applyFont="1" applyFill="1" applyBorder="1" applyAlignment="1" applyProtection="1">
      <alignment horizontal="center" vertical="center" wrapText="1"/>
    </xf>
    <xf numFmtId="0" fontId="7" fillId="5" borderId="122" xfId="0" applyFont="1" applyFill="1" applyBorder="1" applyAlignment="1" applyProtection="1">
      <alignment horizontal="center" vertical="center" wrapText="1"/>
    </xf>
    <xf numFmtId="38" fontId="7" fillId="0" borderId="17" xfId="1" applyNumberFormat="1" applyFont="1" applyBorder="1" applyAlignment="1" applyProtection="1">
      <alignment horizontal="center" vertical="center" wrapText="1"/>
    </xf>
    <xf numFmtId="38" fontId="7" fillId="0" borderId="19" xfId="1" applyNumberFormat="1" applyFont="1" applyBorder="1" applyAlignment="1" applyProtection="1">
      <alignment horizontal="center" vertical="center" wrapText="1"/>
    </xf>
    <xf numFmtId="0" fontId="31" fillId="0" borderId="89" xfId="0" applyFont="1" applyBorder="1" applyAlignment="1" applyProtection="1">
      <alignment horizontal="center" vertical="center" wrapText="1"/>
    </xf>
    <xf numFmtId="38" fontId="7" fillId="0" borderId="1" xfId="1" applyNumberFormat="1" applyFont="1" applyBorder="1" applyAlignment="1" applyProtection="1">
      <alignment horizontal="center" vertical="center" wrapText="1"/>
    </xf>
    <xf numFmtId="38" fontId="7" fillId="0" borderId="2" xfId="1" applyNumberFormat="1" applyFont="1" applyBorder="1" applyAlignment="1" applyProtection="1">
      <alignment horizontal="center" vertical="center" wrapText="1"/>
    </xf>
    <xf numFmtId="38" fontId="7" fillId="0" borderId="15" xfId="1" applyNumberFormat="1" applyFont="1" applyBorder="1" applyAlignment="1" applyProtection="1">
      <alignment horizontal="center" vertical="center" wrapText="1"/>
    </xf>
    <xf numFmtId="38" fontId="7" fillId="0" borderId="4" xfId="1" applyNumberFormat="1" applyFont="1" applyBorder="1" applyAlignment="1" applyProtection="1">
      <alignment horizontal="center" vertical="center" wrapText="1"/>
    </xf>
    <xf numFmtId="38" fontId="7" fillId="0" borderId="22" xfId="1" applyNumberFormat="1" applyFont="1" applyBorder="1" applyAlignment="1" applyProtection="1">
      <alignment horizontal="center" vertical="center" wrapText="1"/>
    </xf>
    <xf numFmtId="38" fontId="7" fillId="0" borderId="23" xfId="1" applyNumberFormat="1" applyFont="1" applyBorder="1" applyAlignment="1" applyProtection="1">
      <alignment horizontal="center" vertical="center" wrapText="1"/>
    </xf>
    <xf numFmtId="0" fontId="8" fillId="0" borderId="49" xfId="2" applyNumberFormat="1" applyFont="1" applyFill="1" applyBorder="1" applyAlignment="1" applyProtection="1">
      <alignment horizontal="center" vertical="center" wrapText="1"/>
    </xf>
    <xf numFmtId="0" fontId="8" fillId="0" borderId="45" xfId="2" applyNumberFormat="1" applyFont="1" applyFill="1" applyBorder="1" applyAlignment="1" applyProtection="1">
      <alignment horizontal="center" vertical="center" wrapText="1"/>
    </xf>
    <xf numFmtId="0" fontId="8" fillId="0" borderId="52" xfId="2" applyNumberFormat="1" applyFont="1" applyFill="1" applyBorder="1" applyAlignment="1" applyProtection="1">
      <alignment horizontal="center" vertical="center" wrapText="1"/>
    </xf>
    <xf numFmtId="14" fontId="7" fillId="0" borderId="56" xfId="2" applyNumberFormat="1" applyFont="1" applyFill="1" applyBorder="1" applyAlignment="1" applyProtection="1">
      <alignment horizontal="right" vertical="center" wrapText="1"/>
    </xf>
    <xf numFmtId="14" fontId="7" fillId="0" borderId="57" xfId="2" applyNumberFormat="1" applyFont="1" applyFill="1" applyBorder="1" applyAlignment="1" applyProtection="1">
      <alignment horizontal="right" vertical="center" wrapText="1"/>
    </xf>
    <xf numFmtId="14" fontId="7" fillId="0" borderId="57" xfId="2" applyNumberFormat="1" applyFont="1" applyFill="1" applyBorder="1" applyAlignment="1" applyProtection="1">
      <alignment horizontal="left" vertical="center" wrapText="1"/>
    </xf>
    <xf numFmtId="14" fontId="7" fillId="0" borderId="58" xfId="2" applyNumberFormat="1" applyFont="1" applyFill="1" applyBorder="1" applyAlignment="1" applyProtection="1">
      <alignment horizontal="left" vertical="center" wrapText="1"/>
    </xf>
    <xf numFmtId="38" fontId="11" fillId="5" borderId="94" xfId="1" applyNumberFormat="1" applyFont="1" applyFill="1" applyBorder="1" applyAlignment="1" applyProtection="1">
      <alignment horizontal="center" vertical="center" wrapText="1"/>
    </xf>
    <xf numFmtId="38" fontId="11" fillId="5" borderId="118" xfId="1" applyNumberFormat="1" applyFont="1" applyFill="1" applyBorder="1" applyAlignment="1" applyProtection="1">
      <alignment horizontal="center" vertical="center" wrapText="1"/>
    </xf>
    <xf numFmtId="0" fontId="7" fillId="0" borderId="105" xfId="0" applyFont="1" applyBorder="1" applyAlignment="1" applyProtection="1">
      <alignment horizontal="center" vertical="center" wrapText="1"/>
    </xf>
    <xf numFmtId="0" fontId="7" fillId="0" borderId="104" xfId="0" applyFont="1" applyBorder="1" applyAlignment="1" applyProtection="1">
      <alignment horizontal="center" vertical="center" wrapText="1"/>
    </xf>
    <xf numFmtId="38" fontId="7" fillId="0" borderId="104" xfId="0" applyNumberFormat="1" applyFont="1" applyBorder="1" applyAlignment="1" applyProtection="1">
      <alignment horizontal="center" vertical="center" wrapText="1"/>
    </xf>
    <xf numFmtId="38" fontId="7" fillId="0" borderId="111" xfId="0" applyNumberFormat="1" applyFont="1" applyBorder="1" applyAlignment="1" applyProtection="1">
      <alignment horizontal="center" vertical="center" wrapText="1"/>
    </xf>
    <xf numFmtId="0" fontId="10" fillId="5" borderId="5" xfId="0" applyFont="1" applyFill="1" applyBorder="1" applyAlignment="1" applyProtection="1">
      <alignment horizontal="center" wrapText="1"/>
    </xf>
    <xf numFmtId="0" fontId="10" fillId="5" borderId="7" xfId="0" applyFont="1" applyFill="1" applyBorder="1" applyAlignment="1" applyProtection="1">
      <alignment horizontal="center" wrapText="1"/>
    </xf>
    <xf numFmtId="0" fontId="10" fillId="5" borderId="97" xfId="0" applyFont="1" applyFill="1" applyBorder="1" applyAlignment="1" applyProtection="1">
      <alignment horizontal="center" wrapText="1"/>
    </xf>
    <xf numFmtId="0" fontId="30" fillId="5" borderId="101" xfId="0" applyFont="1" applyFill="1" applyBorder="1" applyAlignment="1" applyProtection="1">
      <alignment horizontal="center" vertical="center" wrapText="1"/>
    </xf>
    <xf numFmtId="0" fontId="30" fillId="5" borderId="123" xfId="0" applyFont="1" applyFill="1" applyBorder="1" applyAlignment="1" applyProtection="1">
      <alignment horizontal="center" vertical="center" wrapText="1"/>
    </xf>
    <xf numFmtId="0" fontId="30" fillId="5" borderId="124" xfId="0" applyFont="1" applyFill="1" applyBorder="1" applyAlignment="1" applyProtection="1">
      <alignment horizontal="center" vertical="center" wrapText="1"/>
    </xf>
    <xf numFmtId="38" fontId="7" fillId="0" borderId="107" xfId="1" applyNumberFormat="1" applyFont="1" applyBorder="1" applyAlignment="1" applyProtection="1">
      <alignment horizontal="center" vertical="center" wrapText="1"/>
    </xf>
    <xf numFmtId="38" fontId="7" fillId="0" borderId="108" xfId="1" applyNumberFormat="1" applyFont="1" applyBorder="1" applyAlignment="1" applyProtection="1">
      <alignment horizontal="center" vertical="center" wrapText="1"/>
    </xf>
    <xf numFmtId="0" fontId="7" fillId="0" borderId="106" xfId="0" applyFont="1" applyBorder="1" applyAlignment="1" applyProtection="1">
      <alignment horizontal="center" vertical="center" wrapText="1"/>
    </xf>
    <xf numFmtId="0" fontId="7" fillId="0" borderId="84" xfId="0" applyFont="1" applyBorder="1" applyAlignment="1" applyProtection="1">
      <alignment horizontal="center" vertical="center" wrapText="1"/>
    </xf>
    <xf numFmtId="0" fontId="7" fillId="0" borderId="95" xfId="0" applyFont="1" applyBorder="1" applyAlignment="1">
      <alignment horizontal="left" indent="21"/>
    </xf>
    <xf numFmtId="0" fontId="7" fillId="0" borderId="114" xfId="0" applyFont="1" applyBorder="1" applyAlignment="1">
      <alignment horizontal="left" indent="21"/>
    </xf>
    <xf numFmtId="0" fontId="6" fillId="2" borderId="119" xfId="0" applyFont="1" applyFill="1" applyBorder="1" applyAlignment="1" applyProtection="1">
      <alignment horizontal="center" wrapText="1"/>
      <protection locked="0"/>
    </xf>
    <xf numFmtId="0" fontId="6" fillId="2" borderId="126" xfId="0" applyFont="1" applyFill="1" applyBorder="1" applyAlignment="1" applyProtection="1">
      <alignment horizontal="center" wrapText="1"/>
      <protection locked="0"/>
    </xf>
    <xf numFmtId="0" fontId="6" fillId="2" borderId="43" xfId="0" applyFont="1" applyFill="1" applyBorder="1" applyAlignment="1" applyProtection="1">
      <alignment horizontal="center" wrapText="1"/>
      <protection locked="0"/>
    </xf>
    <xf numFmtId="0" fontId="6" fillId="2" borderId="30" xfId="0" applyFont="1" applyFill="1" applyBorder="1" applyAlignment="1" applyProtection="1">
      <alignment horizontal="center" wrapText="1"/>
      <protection locked="0"/>
    </xf>
    <xf numFmtId="0" fontId="6" fillId="2" borderId="13" xfId="0" applyFont="1" applyFill="1" applyBorder="1" applyAlignment="1" applyProtection="1">
      <alignment horizontal="center" wrapText="1"/>
      <protection locked="0"/>
    </xf>
    <xf numFmtId="0" fontId="6" fillId="2" borderId="44" xfId="0" applyFont="1" applyFill="1" applyBorder="1" applyAlignment="1" applyProtection="1">
      <alignment horizontal="center" wrapText="1"/>
      <protection locked="0"/>
    </xf>
    <xf numFmtId="0" fontId="0" fillId="0" borderId="80" xfId="0" applyFill="1" applyBorder="1" applyAlignment="1">
      <alignment horizontal="center"/>
    </xf>
    <xf numFmtId="0" fontId="0" fillId="0" borderId="120" xfId="0" applyFill="1" applyBorder="1" applyAlignment="1">
      <alignment horizontal="center"/>
    </xf>
    <xf numFmtId="0" fontId="0" fillId="0" borderId="21" xfId="0" applyFill="1" applyBorder="1" applyAlignment="1">
      <alignment horizontal="center"/>
    </xf>
    <xf numFmtId="0" fontId="22" fillId="0" borderId="0" xfId="0" applyFont="1" applyBorder="1" applyAlignment="1" applyProtection="1">
      <alignment horizontal="center" vertical="center" wrapText="1"/>
      <protection locked="0"/>
    </xf>
    <xf numFmtId="0" fontId="22" fillId="0" borderId="59" xfId="0" applyFont="1" applyBorder="1" applyAlignment="1" applyProtection="1">
      <alignment horizontal="center" vertical="center" wrapText="1"/>
      <protection locked="0"/>
    </xf>
    <xf numFmtId="0" fontId="20" fillId="4" borderId="7" xfId="0" applyFont="1" applyFill="1" applyBorder="1" applyAlignment="1">
      <alignment horizontal="center"/>
    </xf>
    <xf numFmtId="0" fontId="20" fillId="4" borderId="32" xfId="0" applyFont="1" applyFill="1" applyBorder="1" applyAlignment="1">
      <alignment horizontal="center"/>
    </xf>
    <xf numFmtId="0" fontId="13" fillId="5" borderId="79" xfId="0" applyFont="1" applyFill="1" applyBorder="1" applyAlignment="1">
      <alignment horizontal="center"/>
    </xf>
    <xf numFmtId="0" fontId="13" fillId="5" borderId="7" xfId="0" applyFont="1" applyFill="1" applyBorder="1" applyAlignment="1">
      <alignment horizontal="center"/>
    </xf>
    <xf numFmtId="0" fontId="13" fillId="5" borderId="97" xfId="0" applyFont="1" applyFill="1" applyBorder="1" applyAlignment="1">
      <alignment horizontal="center"/>
    </xf>
    <xf numFmtId="0" fontId="7" fillId="5" borderId="109" xfId="0" applyFont="1" applyFill="1" applyBorder="1" applyAlignment="1">
      <alignment horizontal="center"/>
    </xf>
    <xf numFmtId="0" fontId="7" fillId="5" borderId="121" xfId="0" applyFont="1" applyFill="1" applyBorder="1" applyAlignment="1">
      <alignment horizontal="center"/>
    </xf>
    <xf numFmtId="0" fontId="7" fillId="5" borderId="110" xfId="0" applyFont="1" applyFill="1" applyBorder="1" applyAlignment="1">
      <alignment horizontal="center"/>
    </xf>
    <xf numFmtId="0" fontId="13" fillId="5" borderId="109" xfId="0" applyFont="1" applyFill="1" applyBorder="1" applyAlignment="1">
      <alignment horizontal="center"/>
    </xf>
    <xf numFmtId="0" fontId="13" fillId="5" borderId="121" xfId="0" applyFont="1" applyFill="1" applyBorder="1" applyAlignment="1">
      <alignment horizontal="center"/>
    </xf>
    <xf numFmtId="0" fontId="13" fillId="5" borderId="110" xfId="0" applyFont="1" applyFill="1" applyBorder="1" applyAlignment="1">
      <alignment horizontal="center"/>
    </xf>
    <xf numFmtId="0" fontId="0" fillId="0" borderId="104" xfId="0" applyBorder="1" applyAlignment="1">
      <alignment horizontal="center"/>
    </xf>
    <xf numFmtId="0" fontId="0" fillId="0" borderId="111"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7" fillId="5" borderId="122" xfId="0" applyFont="1" applyFill="1" applyBorder="1" applyAlignment="1">
      <alignment horizontal="center"/>
    </xf>
    <xf numFmtId="0" fontId="7" fillId="5" borderId="123" xfId="0" applyFont="1" applyFill="1" applyBorder="1" applyAlignment="1">
      <alignment horizontal="center"/>
    </xf>
    <xf numFmtId="0" fontId="7" fillId="5" borderId="124" xfId="0" applyFont="1" applyFill="1" applyBorder="1" applyAlignment="1">
      <alignment horizontal="center"/>
    </xf>
    <xf numFmtId="38" fontId="7" fillId="0" borderId="104" xfId="1" applyNumberFormat="1" applyFont="1" applyBorder="1" applyAlignment="1" applyProtection="1">
      <alignment horizontal="center" vertical="center" wrapText="1"/>
    </xf>
    <xf numFmtId="38" fontId="7" fillId="0" borderId="9" xfId="1" applyNumberFormat="1" applyFont="1" applyBorder="1" applyAlignment="1" applyProtection="1">
      <alignment horizontal="center" vertical="center" wrapText="1"/>
    </xf>
    <xf numFmtId="0" fontId="8" fillId="0" borderId="57" xfId="2" applyNumberFormat="1" applyFont="1" applyFill="1" applyBorder="1" applyAlignment="1" applyProtection="1">
      <alignment horizontal="center" vertical="center"/>
      <protection locked="0"/>
    </xf>
    <xf numFmtId="0" fontId="8" fillId="0" borderId="58" xfId="2" applyNumberFormat="1" applyFont="1" applyFill="1" applyBorder="1" applyAlignment="1" applyProtection="1">
      <alignment horizontal="center" vertical="center"/>
      <protection locked="0"/>
    </xf>
    <xf numFmtId="38" fontId="7" fillId="0" borderId="57" xfId="2" applyNumberFormat="1" applyFont="1" applyFill="1" applyBorder="1" applyAlignment="1" applyProtection="1">
      <alignment horizontal="center" vertical="center" wrapText="1"/>
    </xf>
    <xf numFmtId="38" fontId="22" fillId="0" borderId="0" xfId="1" applyNumberFormat="1" applyFont="1" applyFill="1" applyBorder="1" applyAlignment="1" applyProtection="1">
      <alignment horizontal="center" vertical="center" wrapText="1"/>
    </xf>
    <xf numFmtId="38" fontId="22" fillId="0" borderId="59" xfId="1" applyNumberFormat="1" applyFont="1" applyFill="1" applyBorder="1" applyAlignment="1" applyProtection="1">
      <alignment horizontal="center" vertical="center" wrapText="1"/>
    </xf>
    <xf numFmtId="9" fontId="18" fillId="0" borderId="11" xfId="3" applyFont="1" applyBorder="1" applyAlignment="1">
      <alignment horizontal="center"/>
    </xf>
    <xf numFmtId="9" fontId="18" fillId="0" borderId="21" xfId="3" applyFont="1" applyBorder="1" applyAlignment="1">
      <alignment horizontal="center"/>
    </xf>
    <xf numFmtId="0" fontId="0" fillId="5" borderId="9" xfId="0" applyFill="1" applyBorder="1" applyAlignment="1">
      <alignment horizontal="center"/>
    </xf>
    <xf numFmtId="0" fontId="0" fillId="5" borderId="66" xfId="0" applyFill="1" applyBorder="1" applyAlignment="1">
      <alignment horizontal="center"/>
    </xf>
    <xf numFmtId="0" fontId="33" fillId="2" borderId="56" xfId="4" applyFont="1" applyFill="1" applyBorder="1" applyAlignment="1" applyProtection="1">
      <alignment horizontal="left" wrapText="1"/>
      <protection locked="0"/>
    </xf>
    <xf numFmtId="0" fontId="33" fillId="2" borderId="58" xfId="4" applyFont="1" applyFill="1" applyBorder="1" applyAlignment="1" applyProtection="1">
      <alignment horizontal="left" wrapText="1"/>
      <protection locked="0"/>
    </xf>
    <xf numFmtId="0" fontId="32" fillId="0" borderId="128" xfId="46" applyFont="1" applyFill="1" applyBorder="1" applyAlignment="1" applyProtection="1">
      <alignment horizontal="center" vertical="center" wrapText="1"/>
    </xf>
    <xf numFmtId="0" fontId="32" fillId="0" borderId="115" xfId="46" applyFont="1" applyFill="1" applyBorder="1" applyAlignment="1" applyProtection="1">
      <alignment horizontal="center" vertical="center" wrapText="1"/>
    </xf>
    <xf numFmtId="0" fontId="32" fillId="0" borderId="49" xfId="46" applyFont="1" applyBorder="1" applyAlignment="1" applyProtection="1">
      <alignment horizontal="center" vertical="center" wrapText="1"/>
    </xf>
    <xf numFmtId="0" fontId="32" fillId="0" borderId="45" xfId="46" applyFont="1" applyBorder="1" applyAlignment="1" applyProtection="1">
      <alignment horizontal="center" vertical="center" wrapText="1"/>
    </xf>
    <xf numFmtId="0" fontId="32" fillId="0" borderId="52" xfId="46" applyFont="1" applyBorder="1" applyAlignment="1" applyProtection="1">
      <alignment horizontal="center" vertical="center" wrapText="1"/>
    </xf>
    <xf numFmtId="0" fontId="32" fillId="0" borderId="51" xfId="46" applyFont="1" applyBorder="1" applyAlignment="1" applyProtection="1">
      <alignment horizontal="center" vertical="center" wrapText="1"/>
    </xf>
    <xf numFmtId="0" fontId="32" fillId="0" borderId="46" xfId="46" applyFont="1" applyBorder="1" applyAlignment="1" applyProtection="1">
      <alignment horizontal="center" vertical="center" wrapText="1"/>
    </xf>
    <xf numFmtId="0" fontId="32" fillId="0" borderId="50" xfId="46" applyFont="1" applyBorder="1" applyAlignment="1" applyProtection="1">
      <alignment horizontal="center" vertical="center" wrapText="1"/>
    </xf>
    <xf numFmtId="38" fontId="9" fillId="0" borderId="49" xfId="44" applyNumberFormat="1" applyFont="1" applyBorder="1" applyAlignment="1" applyProtection="1">
      <alignment horizontal="center" vertical="center"/>
    </xf>
    <xf numFmtId="38" fontId="9" fillId="0" borderId="45" xfId="44" applyNumberFormat="1" applyFont="1" applyBorder="1" applyAlignment="1" applyProtection="1">
      <alignment horizontal="center" vertical="center"/>
    </xf>
    <xf numFmtId="38" fontId="9" fillId="0" borderId="52" xfId="44" applyNumberFormat="1" applyFont="1" applyBorder="1" applyAlignment="1" applyProtection="1">
      <alignment horizontal="center" vertical="center"/>
    </xf>
    <xf numFmtId="38" fontId="9" fillId="0" borderId="51" xfId="44" applyNumberFormat="1" applyFont="1" applyBorder="1" applyAlignment="1" applyProtection="1">
      <alignment horizontal="center" vertical="center"/>
    </xf>
    <xf numFmtId="38" fontId="9" fillId="0" borderId="46" xfId="44" applyNumberFormat="1" applyFont="1" applyBorder="1" applyAlignment="1" applyProtection="1">
      <alignment horizontal="center" vertical="center"/>
    </xf>
    <xf numFmtId="38" fontId="9" fillId="0" borderId="50" xfId="44" applyNumberFormat="1" applyFont="1" applyBorder="1" applyAlignment="1" applyProtection="1">
      <alignment horizontal="center" vertical="center"/>
    </xf>
    <xf numFmtId="0" fontId="33" fillId="8" borderId="119" xfId="4" applyFont="1" applyFill="1" applyBorder="1" applyAlignment="1" applyProtection="1">
      <alignment vertical="center" wrapText="1"/>
    </xf>
    <xf numFmtId="0" fontId="33" fillId="8" borderId="131" xfId="4" applyFont="1" applyFill="1" applyBorder="1" applyAlignment="1" applyProtection="1">
      <alignment vertical="center" wrapText="1"/>
    </xf>
    <xf numFmtId="0" fontId="33" fillId="8" borderId="126" xfId="4" applyFont="1" applyFill="1" applyBorder="1" applyAlignment="1" applyProtection="1">
      <alignment vertical="center" wrapText="1"/>
    </xf>
    <xf numFmtId="0" fontId="33" fillId="8" borderId="43" xfId="4" applyFont="1" applyFill="1" applyBorder="1" applyAlignment="1" applyProtection="1">
      <alignment vertical="center" wrapText="1"/>
    </xf>
    <xf numFmtId="0" fontId="33" fillId="8" borderId="0" xfId="4" applyFont="1" applyFill="1" applyBorder="1" applyAlignment="1" applyProtection="1">
      <alignment vertical="center" wrapText="1"/>
    </xf>
    <xf numFmtId="0" fontId="33" fillId="8" borderId="30" xfId="4" applyFont="1" applyFill="1" applyBorder="1" applyAlignment="1" applyProtection="1">
      <alignment vertical="center" wrapText="1"/>
    </xf>
    <xf numFmtId="0" fontId="33" fillId="8" borderId="13" xfId="4" applyFont="1" applyFill="1" applyBorder="1" applyAlignment="1" applyProtection="1">
      <alignment vertical="center" wrapText="1"/>
    </xf>
    <xf numFmtId="0" fontId="33" fillId="8" borderId="121" xfId="4" applyFont="1" applyFill="1" applyBorder="1" applyAlignment="1" applyProtection="1">
      <alignment vertical="center" wrapText="1"/>
    </xf>
    <xf numFmtId="0" fontId="33" fillId="8" borderId="44" xfId="4" applyFont="1" applyFill="1" applyBorder="1" applyAlignment="1" applyProtection="1">
      <alignment vertical="center" wrapText="1"/>
    </xf>
    <xf numFmtId="0" fontId="36" fillId="0" borderId="56" xfId="4" applyFont="1" applyBorder="1" applyAlignment="1" applyProtection="1">
      <alignment horizontal="center"/>
    </xf>
    <xf numFmtId="0" fontId="36" fillId="0" borderId="58" xfId="4" applyFont="1" applyBorder="1" applyAlignment="1" applyProtection="1">
      <alignment horizontal="center"/>
    </xf>
    <xf numFmtId="0" fontId="33" fillId="2" borderId="56" xfId="4" applyFont="1" applyFill="1" applyBorder="1" applyAlignment="1" applyProtection="1">
      <alignment wrapText="1"/>
      <protection locked="0"/>
    </xf>
    <xf numFmtId="0" fontId="33" fillId="2" borderId="58" xfId="4" applyFont="1" applyFill="1" applyBorder="1" applyAlignment="1" applyProtection="1">
      <alignment wrapText="1"/>
      <protection locked="0"/>
    </xf>
    <xf numFmtId="0" fontId="32" fillId="4" borderId="67" xfId="46" applyFont="1" applyFill="1" applyBorder="1" applyAlignment="1" applyProtection="1">
      <alignment horizontal="center" vertical="center" wrapText="1"/>
    </xf>
    <xf numFmtId="0" fontId="32" fillId="4" borderId="68" xfId="46" applyFont="1" applyFill="1" applyBorder="1" applyAlignment="1" applyProtection="1">
      <alignment horizontal="center" vertical="center" wrapText="1"/>
    </xf>
    <xf numFmtId="0" fontId="33" fillId="0" borderId="128" xfId="46" applyFont="1" applyFill="1" applyBorder="1" applyAlignment="1" applyProtection="1">
      <alignment horizontal="left" vertical="center" wrapText="1"/>
    </xf>
    <xf numFmtId="0" fontId="33" fillId="0" borderId="115" xfId="46" applyFont="1" applyFill="1" applyBorder="1" applyAlignment="1" applyProtection="1">
      <alignment horizontal="left" vertical="center" wrapText="1"/>
    </xf>
    <xf numFmtId="0" fontId="33" fillId="0" borderId="67" xfId="46" applyFont="1" applyFill="1" applyBorder="1" applyAlignment="1" applyProtection="1">
      <alignment horizontal="left" vertical="center" wrapText="1"/>
    </xf>
    <xf numFmtId="0" fontId="33" fillId="0" borderId="68" xfId="46" applyFont="1" applyFill="1" applyBorder="1" applyAlignment="1" applyProtection="1">
      <alignment horizontal="left" vertical="center" wrapText="1"/>
    </xf>
    <xf numFmtId="0" fontId="35" fillId="0" borderId="70" xfId="46" applyFont="1" applyFill="1" applyBorder="1" applyAlignment="1" applyProtection="1">
      <alignment horizontal="left" vertical="center" wrapText="1"/>
    </xf>
    <xf numFmtId="0" fontId="35" fillId="0" borderId="63" xfId="46" applyFont="1" applyFill="1" applyBorder="1" applyAlignment="1" applyProtection="1">
      <alignment horizontal="left" vertical="center" wrapText="1"/>
    </xf>
    <xf numFmtId="0" fontId="33" fillId="0" borderId="65" xfId="46" applyFont="1" applyFill="1" applyBorder="1" applyAlignment="1" applyProtection="1">
      <alignment horizontal="left" vertical="center" wrapText="1"/>
    </xf>
    <xf numFmtId="0" fontId="33" fillId="0" borderId="9" xfId="46" applyFont="1" applyFill="1" applyBorder="1" applyAlignment="1" applyProtection="1">
      <alignment horizontal="left" vertical="center" wrapText="1"/>
    </xf>
    <xf numFmtId="0" fontId="35" fillId="0" borderId="65" xfId="46" applyFont="1" applyFill="1" applyBorder="1" applyAlignment="1" applyProtection="1">
      <alignment horizontal="left" vertical="center" wrapText="1"/>
    </xf>
    <xf numFmtId="0" fontId="35" fillId="0" borderId="9" xfId="46" applyFont="1" applyFill="1" applyBorder="1" applyAlignment="1" applyProtection="1">
      <alignment horizontal="left" vertical="center" wrapText="1"/>
    </xf>
    <xf numFmtId="0" fontId="7" fillId="0" borderId="49" xfId="43" applyFont="1" applyBorder="1" applyAlignment="1" applyProtection="1">
      <alignment horizontal="right" vertical="center"/>
    </xf>
    <xf numFmtId="0" fontId="7" fillId="0" borderId="45" xfId="43" applyFont="1" applyBorder="1" applyAlignment="1" applyProtection="1">
      <alignment horizontal="right" vertical="center"/>
    </xf>
    <xf numFmtId="0" fontId="7" fillId="0" borderId="52" xfId="43" applyFont="1" applyBorder="1" applyAlignment="1" applyProtection="1">
      <alignment horizontal="right" vertical="center"/>
    </xf>
    <xf numFmtId="0" fontId="7" fillId="0" borderId="55" xfId="43" applyFont="1" applyBorder="1" applyAlignment="1" applyProtection="1">
      <alignment horizontal="right" vertical="center"/>
    </xf>
    <xf numFmtId="0" fontId="7" fillId="0" borderId="0" xfId="43" applyFont="1" applyBorder="1" applyAlignment="1" applyProtection="1">
      <alignment horizontal="right" vertical="center"/>
    </xf>
    <xf numFmtId="0" fontId="7" fillId="0" borderId="59" xfId="43" applyFont="1" applyBorder="1" applyAlignment="1" applyProtection="1">
      <alignment horizontal="right" vertical="center"/>
    </xf>
    <xf numFmtId="0" fontId="37" fillId="0" borderId="0" xfId="4" applyFont="1" applyBorder="1" applyAlignment="1" applyProtection="1">
      <alignment horizontal="center" vertical="center" textRotation="90" wrapText="1"/>
    </xf>
    <xf numFmtId="0" fontId="24" fillId="0" borderId="0" xfId="0" applyFont="1" applyAlignment="1" applyProtection="1">
      <alignment horizontal="center"/>
    </xf>
    <xf numFmtId="0" fontId="26" fillId="7" borderId="0" xfId="0" applyFont="1" applyFill="1" applyAlignment="1" applyProtection="1">
      <alignment horizontal="center"/>
    </xf>
    <xf numFmtId="0" fontId="6" fillId="9" borderId="0" xfId="0" applyFont="1" applyFill="1" applyAlignment="1" applyProtection="1">
      <alignment horizontal="center" vertical="center" wrapText="1"/>
      <protection locked="0"/>
    </xf>
    <xf numFmtId="0" fontId="26" fillId="8" borderId="0" xfId="0" applyFont="1" applyFill="1" applyAlignment="1" applyProtection="1">
      <alignment horizontal="left" wrapText="1"/>
    </xf>
    <xf numFmtId="0" fontId="26" fillId="7" borderId="0" xfId="0" applyFont="1" applyFill="1" applyAlignment="1" applyProtection="1">
      <alignment horizontal="left" wrapText="1"/>
    </xf>
  </cellXfs>
  <cellStyles count="61">
    <cellStyle name="Comma" xfId="1" builtinId="3"/>
    <cellStyle name="Comma 2" xfId="19"/>
    <cellStyle name="Currency" xfId="2" builtinId="4"/>
    <cellStyle name="Currency 2" xfId="44"/>
    <cellStyle name="Hyperlink" xfId="7" builtinId="8"/>
    <cellStyle name="Normal" xfId="0" builtinId="0"/>
    <cellStyle name="Normal 2" xfId="4"/>
    <cellStyle name="Normal 2 2" xfId="6"/>
    <cellStyle name="Normal 2 2 2" xfId="10"/>
    <cellStyle name="Normal 2 2 2 2" xfId="25"/>
    <cellStyle name="Normal 2 2 2 2 2" xfId="40"/>
    <cellStyle name="Normal 2 2 2 2 3" xfId="58"/>
    <cellStyle name="Normal 2 2 2 3" xfId="33"/>
    <cellStyle name="Normal 2 2 2 4" xfId="17"/>
    <cellStyle name="Normal 2 2 2 5" xfId="51"/>
    <cellStyle name="Normal 2 2 3" xfId="22"/>
    <cellStyle name="Normal 2 2 3 2" xfId="37"/>
    <cellStyle name="Normal 2 2 3 3" xfId="55"/>
    <cellStyle name="Normal 2 2 4" xfId="30"/>
    <cellStyle name="Normal 2 2 5" xfId="14"/>
    <cellStyle name="Normal 2 2 6" xfId="48"/>
    <cellStyle name="Normal 2 3" xfId="5"/>
    <cellStyle name="Normal 2 3 2" xfId="9"/>
    <cellStyle name="Normal 2 3 2 2" xfId="24"/>
    <cellStyle name="Normal 2 3 2 2 2" xfId="39"/>
    <cellStyle name="Normal 2 3 2 2 3" xfId="57"/>
    <cellStyle name="Normal 2 3 2 3" xfId="32"/>
    <cellStyle name="Normal 2 3 2 4" xfId="16"/>
    <cellStyle name="Normal 2 3 2 5" xfId="50"/>
    <cellStyle name="Normal 2 3 3" xfId="21"/>
    <cellStyle name="Normal 2 3 3 2" xfId="36"/>
    <cellStyle name="Normal 2 3 3 3" xfId="54"/>
    <cellStyle name="Normal 2 3 4" xfId="29"/>
    <cellStyle name="Normal 2 3 5" xfId="13"/>
    <cellStyle name="Normal 2 3 6" xfId="47"/>
    <cellStyle name="Normal 2 4" xfId="8"/>
    <cellStyle name="Normal 2 4 2" xfId="23"/>
    <cellStyle name="Normal 2 4 2 2" xfId="38"/>
    <cellStyle name="Normal 2 4 2 3" xfId="56"/>
    <cellStyle name="Normal 2 4 3" xfId="31"/>
    <cellStyle name="Normal 2 4 4" xfId="15"/>
    <cellStyle name="Normal 2 4 5" xfId="49"/>
    <cellStyle name="Normal 2 5" xfId="20"/>
    <cellStyle name="Normal 2 5 2" xfId="35"/>
    <cellStyle name="Normal 2 5 3" xfId="53"/>
    <cellStyle name="Normal 2 6" xfId="28"/>
    <cellStyle name="Normal 2 7" xfId="12"/>
    <cellStyle name="Normal 2 8" xfId="46"/>
    <cellStyle name="Normal 3" xfId="11"/>
    <cellStyle name="Normal 3 2" xfId="26"/>
    <cellStyle name="Normal 3 2 2" xfId="41"/>
    <cellStyle name="Normal 3 2 3" xfId="59"/>
    <cellStyle name="Normal 3 3" xfId="34"/>
    <cellStyle name="Normal 3 4" xfId="18"/>
    <cellStyle name="Normal 3 5" xfId="52"/>
    <cellStyle name="Normal 4" xfId="27"/>
    <cellStyle name="Normal 5" xfId="43"/>
    <cellStyle name="Normal 6" xfId="42"/>
    <cellStyle name="Percent" xfId="3" builtinId="5"/>
    <cellStyle name="Percent 2" xfId="45"/>
    <cellStyle name="Percent 3" xfId="60"/>
  </cellStyles>
  <dxfs count="29">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00B0F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00B0F0"/>
        </patternFill>
      </fill>
    </dxf>
    <dxf>
      <fill>
        <patternFill>
          <bgColor rgb="FF92D050"/>
        </patternFill>
      </fill>
    </dxf>
    <dxf>
      <font>
        <b/>
        <i val="0"/>
        <color theme="0"/>
      </font>
      <fill>
        <patternFill>
          <bgColor rgb="FFFF0000"/>
        </patternFill>
      </fill>
    </dxf>
    <dxf>
      <fill>
        <patternFill>
          <bgColor theme="1"/>
        </patternFill>
      </fill>
    </dxf>
    <dxf>
      <font>
        <b/>
        <i val="0"/>
        <color theme="0"/>
      </font>
      <fill>
        <patternFill>
          <bgColor rgb="FFFF0000"/>
        </patternFill>
      </fill>
    </dxf>
    <dxf>
      <fill>
        <patternFill>
          <bgColor theme="1"/>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i val="0"/>
        <color theme="0"/>
      </font>
      <fill>
        <patternFill>
          <bgColor rgb="FFFF0000"/>
        </patternFill>
      </fill>
    </dxf>
    <dxf>
      <fill>
        <patternFill>
          <bgColor theme="1"/>
        </patternFill>
      </fill>
    </dxf>
    <dxf>
      <font>
        <b/>
        <i val="0"/>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athy.Durgin@dshs.wa.gov"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showGridLines="0" tabSelected="1" workbookViewId="0">
      <selection activeCell="A49" sqref="A49"/>
    </sheetView>
  </sheetViews>
  <sheetFormatPr defaultRowHeight="12.75" x14ac:dyDescent="0.2"/>
  <cols>
    <col min="1" max="1" width="116.5703125" style="111" customWidth="1"/>
    <col min="2" max="16384" width="9.140625" style="109"/>
  </cols>
  <sheetData>
    <row r="1" spans="1:1" ht="47.25" x14ac:dyDescent="0.25">
      <c r="A1" s="166" t="s">
        <v>112</v>
      </c>
    </row>
    <row r="2" spans="1:1" x14ac:dyDescent="0.2">
      <c r="A2" s="165"/>
    </row>
    <row r="3" spans="1:1" ht="15.75" x14ac:dyDescent="0.25">
      <c r="A3" s="166" t="s">
        <v>113</v>
      </c>
    </row>
    <row r="4" spans="1:1" x14ac:dyDescent="0.2">
      <c r="A4" s="165" t="s">
        <v>114</v>
      </c>
    </row>
    <row r="5" spans="1:1" x14ac:dyDescent="0.2">
      <c r="A5" s="165"/>
    </row>
    <row r="6" spans="1:1" x14ac:dyDescent="0.2">
      <c r="A6" s="165" t="s">
        <v>115</v>
      </c>
    </row>
    <row r="7" spans="1:1" x14ac:dyDescent="0.2">
      <c r="A7" s="167" t="s">
        <v>203</v>
      </c>
    </row>
    <row r="8" spans="1:1" x14ac:dyDescent="0.2">
      <c r="A8" s="165"/>
    </row>
    <row r="9" spans="1:1" ht="15.75" x14ac:dyDescent="0.25">
      <c r="A9" s="166" t="s">
        <v>116</v>
      </c>
    </row>
    <row r="10" spans="1:1" ht="38.25" x14ac:dyDescent="0.2">
      <c r="A10" s="295" t="s">
        <v>255</v>
      </c>
    </row>
    <row r="11" spans="1:1" x14ac:dyDescent="0.2">
      <c r="A11" s="165"/>
    </row>
    <row r="12" spans="1:1" ht="15.75" x14ac:dyDescent="0.25">
      <c r="A12" s="166" t="s">
        <v>120</v>
      </c>
    </row>
    <row r="13" spans="1:1" x14ac:dyDescent="0.2">
      <c r="A13" s="168" t="s">
        <v>121</v>
      </c>
    </row>
    <row r="14" spans="1:1" x14ac:dyDescent="0.2">
      <c r="A14" s="165"/>
    </row>
    <row r="15" spans="1:1" x14ac:dyDescent="0.2">
      <c r="A15" s="165" t="s">
        <v>122</v>
      </c>
    </row>
    <row r="16" spans="1:1" x14ac:dyDescent="0.2">
      <c r="A16" s="165"/>
    </row>
    <row r="17" spans="1:1" ht="16.5" customHeight="1" x14ac:dyDescent="0.2">
      <c r="A17" s="168" t="s">
        <v>200</v>
      </c>
    </row>
    <row r="18" spans="1:1" ht="12" customHeight="1" x14ac:dyDescent="0.2">
      <c r="A18" s="191"/>
    </row>
    <row r="19" spans="1:1" ht="17.25" customHeight="1" x14ac:dyDescent="0.2">
      <c r="A19" s="165" t="s">
        <v>123</v>
      </c>
    </row>
    <row r="20" spans="1:1" x14ac:dyDescent="0.2">
      <c r="A20" s="165"/>
    </row>
    <row r="21" spans="1:1" x14ac:dyDescent="0.2">
      <c r="A21" s="168" t="s">
        <v>124</v>
      </c>
    </row>
    <row r="22" spans="1:1" x14ac:dyDescent="0.2">
      <c r="A22" s="168" t="s">
        <v>215</v>
      </c>
    </row>
    <row r="23" spans="1:1" x14ac:dyDescent="0.2">
      <c r="A23" s="168"/>
    </row>
    <row r="24" spans="1:1" x14ac:dyDescent="0.2">
      <c r="A24" s="169" t="s">
        <v>256</v>
      </c>
    </row>
    <row r="25" spans="1:1" x14ac:dyDescent="0.2">
      <c r="A25" s="169"/>
    </row>
    <row r="26" spans="1:1" x14ac:dyDescent="0.2">
      <c r="A26" s="169" t="s">
        <v>257</v>
      </c>
    </row>
    <row r="27" spans="1:1" x14ac:dyDescent="0.2">
      <c r="A27" s="169"/>
    </row>
    <row r="28" spans="1:1" s="110" customFormat="1" ht="25.5" x14ac:dyDescent="0.2">
      <c r="A28" s="167" t="s">
        <v>258</v>
      </c>
    </row>
    <row r="29" spans="1:1" ht="25.5" x14ac:dyDescent="0.2">
      <c r="A29" s="167" t="s">
        <v>259</v>
      </c>
    </row>
    <row r="30" spans="1:1" x14ac:dyDescent="0.2">
      <c r="A30" s="165"/>
    </row>
    <row r="31" spans="1:1" x14ac:dyDescent="0.2">
      <c r="A31" s="165"/>
    </row>
    <row r="32" spans="1:1" ht="15.75" x14ac:dyDescent="0.25">
      <c r="A32" s="166" t="s">
        <v>260</v>
      </c>
    </row>
    <row r="33" spans="1:1" x14ac:dyDescent="0.2">
      <c r="A33" s="165"/>
    </row>
    <row r="34" spans="1:1" ht="25.5" x14ac:dyDescent="0.2">
      <c r="A34" s="168" t="s">
        <v>137</v>
      </c>
    </row>
    <row r="35" spans="1:1" x14ac:dyDescent="0.2">
      <c r="A35" s="165"/>
    </row>
    <row r="36" spans="1:1" ht="15.75" x14ac:dyDescent="0.25">
      <c r="A36" s="166" t="s">
        <v>120</v>
      </c>
    </row>
    <row r="37" spans="1:1" x14ac:dyDescent="0.2">
      <c r="A37" s="167" t="s">
        <v>125</v>
      </c>
    </row>
    <row r="38" spans="1:1" x14ac:dyDescent="0.2">
      <c r="A38" s="168" t="s">
        <v>126</v>
      </c>
    </row>
    <row r="39" spans="1:1" x14ac:dyDescent="0.2">
      <c r="A39" s="168" t="s">
        <v>127</v>
      </c>
    </row>
    <row r="40" spans="1:1" x14ac:dyDescent="0.2">
      <c r="A40" s="168" t="s">
        <v>128</v>
      </c>
    </row>
    <row r="41" spans="1:1" x14ac:dyDescent="0.2">
      <c r="A41" s="168" t="s">
        <v>129</v>
      </c>
    </row>
    <row r="42" spans="1:1" x14ac:dyDescent="0.2">
      <c r="A42" s="165"/>
    </row>
    <row r="43" spans="1:1" x14ac:dyDescent="0.2">
      <c r="A43" s="167" t="s">
        <v>130</v>
      </c>
    </row>
    <row r="44" spans="1:1" x14ac:dyDescent="0.2">
      <c r="A44" s="168" t="s">
        <v>126</v>
      </c>
    </row>
    <row r="45" spans="1:1" x14ac:dyDescent="0.2">
      <c r="A45" s="168" t="s">
        <v>127</v>
      </c>
    </row>
    <row r="46" spans="1:1" x14ac:dyDescent="0.2">
      <c r="A46" s="168" t="s">
        <v>183</v>
      </c>
    </row>
    <row r="47" spans="1:1" x14ac:dyDescent="0.2">
      <c r="A47" s="168" t="s">
        <v>131</v>
      </c>
    </row>
    <row r="48" spans="1:1" x14ac:dyDescent="0.2">
      <c r="A48" s="168"/>
    </row>
    <row r="49" spans="1:3" x14ac:dyDescent="0.2">
      <c r="A49" s="167" t="s">
        <v>263</v>
      </c>
    </row>
    <row r="50" spans="1:3" ht="72" customHeight="1" x14ac:dyDescent="0.25">
      <c r="A50" s="168" t="s">
        <v>264</v>
      </c>
      <c r="C50" s="333"/>
    </row>
    <row r="51" spans="1:3" x14ac:dyDescent="0.2">
      <c r="A51" s="168"/>
    </row>
    <row r="52" spans="1:3" ht="62.25" customHeight="1" x14ac:dyDescent="0.25">
      <c r="A52" s="168" t="s">
        <v>265</v>
      </c>
    </row>
    <row r="53" spans="1:3" ht="32.25" customHeight="1" x14ac:dyDescent="0.25">
      <c r="A53" s="168" t="s">
        <v>268</v>
      </c>
      <c r="C53" s="333"/>
    </row>
    <row r="54" spans="1:3" ht="14.25" customHeight="1" x14ac:dyDescent="0.2">
      <c r="A54" s="168" t="s">
        <v>270</v>
      </c>
      <c r="C54" s="333"/>
    </row>
    <row r="55" spans="1:3" ht="15" x14ac:dyDescent="0.2">
      <c r="A55" s="168" t="s">
        <v>269</v>
      </c>
      <c r="C55" s="333"/>
    </row>
    <row r="56" spans="1:3" ht="15" x14ac:dyDescent="0.2">
      <c r="A56" s="168"/>
      <c r="C56" s="333"/>
    </row>
    <row r="57" spans="1:3" ht="15" x14ac:dyDescent="0.2">
      <c r="A57" s="168" t="s">
        <v>242</v>
      </c>
      <c r="C57" s="334"/>
    </row>
    <row r="58" spans="1:3" ht="54.75" customHeight="1" x14ac:dyDescent="0.25">
      <c r="A58" s="168" t="s">
        <v>266</v>
      </c>
    </row>
    <row r="59" spans="1:3" ht="49.5" customHeight="1" x14ac:dyDescent="0.25">
      <c r="A59" s="168" t="s">
        <v>267</v>
      </c>
    </row>
    <row r="60" spans="1:3" ht="51.75" customHeight="1" x14ac:dyDescent="0.25">
      <c r="A60" s="168" t="s">
        <v>271</v>
      </c>
    </row>
    <row r="61" spans="1:3" x14ac:dyDescent="0.2">
      <c r="A61" s="168" t="s">
        <v>272</v>
      </c>
    </row>
    <row r="62" spans="1:3" x14ac:dyDescent="0.2">
      <c r="A62" s="168" t="s">
        <v>273</v>
      </c>
    </row>
    <row r="63" spans="1:3" x14ac:dyDescent="0.2">
      <c r="A63" s="168" t="s">
        <v>274</v>
      </c>
    </row>
    <row r="64" spans="1:3" x14ac:dyDescent="0.2">
      <c r="A64" s="168" t="s">
        <v>275</v>
      </c>
    </row>
    <row r="65" spans="1:1" x14ac:dyDescent="0.2">
      <c r="A65" s="168" t="s">
        <v>276</v>
      </c>
    </row>
    <row r="66" spans="1:1" ht="25.5" x14ac:dyDescent="0.2">
      <c r="A66" s="168" t="s">
        <v>277</v>
      </c>
    </row>
    <row r="67" spans="1:1" x14ac:dyDescent="0.2">
      <c r="A67" s="168" t="s">
        <v>278</v>
      </c>
    </row>
    <row r="68" spans="1:1" x14ac:dyDescent="0.2">
      <c r="A68" s="168"/>
    </row>
    <row r="69" spans="1:1" x14ac:dyDescent="0.2">
      <c r="A69" s="168"/>
    </row>
    <row r="70" spans="1:1" x14ac:dyDescent="0.2">
      <c r="A70" s="168"/>
    </row>
    <row r="71" spans="1:1" x14ac:dyDescent="0.2">
      <c r="A71" s="168" t="s">
        <v>117</v>
      </c>
    </row>
    <row r="72" spans="1:1" x14ac:dyDescent="0.2">
      <c r="A72" s="168" t="s">
        <v>132</v>
      </c>
    </row>
    <row r="73" spans="1:1" x14ac:dyDescent="0.2">
      <c r="A73" s="168" t="s">
        <v>133</v>
      </c>
    </row>
    <row r="74" spans="1:1" x14ac:dyDescent="0.2">
      <c r="A74" s="165"/>
    </row>
    <row r="75" spans="1:1" x14ac:dyDescent="0.2">
      <c r="A75" s="167" t="s">
        <v>134</v>
      </c>
    </row>
    <row r="76" spans="1:1" x14ac:dyDescent="0.2">
      <c r="A76" s="167" t="s">
        <v>135</v>
      </c>
    </row>
    <row r="77" spans="1:1" x14ac:dyDescent="0.2">
      <c r="A77" s="168" t="s">
        <v>136</v>
      </c>
    </row>
    <row r="78" spans="1:1" ht="25.5" x14ac:dyDescent="0.2">
      <c r="A78" s="168" t="s">
        <v>138</v>
      </c>
    </row>
    <row r="79" spans="1:1" ht="30.75" customHeight="1" x14ac:dyDescent="0.25">
      <c r="A79" s="170" t="s">
        <v>216</v>
      </c>
    </row>
    <row r="80" spans="1:1" x14ac:dyDescent="0.2">
      <c r="A80" s="165"/>
    </row>
    <row r="81" spans="1:1" x14ac:dyDescent="0.2">
      <c r="A81" s="165"/>
    </row>
    <row r="82" spans="1:1" ht="47.25" x14ac:dyDescent="0.25">
      <c r="A82" s="166" t="s">
        <v>118</v>
      </c>
    </row>
    <row r="83" spans="1:1" x14ac:dyDescent="0.2">
      <c r="A83" s="165"/>
    </row>
    <row r="84" spans="1:1" ht="38.25" x14ac:dyDescent="0.2">
      <c r="A84" s="167" t="s">
        <v>142</v>
      </c>
    </row>
    <row r="85" spans="1:1" x14ac:dyDescent="0.2">
      <c r="A85" s="165"/>
    </row>
    <row r="86" spans="1:1" ht="29.25" customHeight="1" x14ac:dyDescent="0.2">
      <c r="A86" s="167" t="s">
        <v>143</v>
      </c>
    </row>
    <row r="87" spans="1:1" x14ac:dyDescent="0.2">
      <c r="A87" s="168" t="s">
        <v>186</v>
      </c>
    </row>
    <row r="88" spans="1:1" x14ac:dyDescent="0.2">
      <c r="A88" s="168" t="s">
        <v>139</v>
      </c>
    </row>
    <row r="89" spans="1:1" x14ac:dyDescent="0.2">
      <c r="A89" s="168" t="s">
        <v>187</v>
      </c>
    </row>
    <row r="90" spans="1:1" x14ac:dyDescent="0.2">
      <c r="A90" s="168" t="s">
        <v>188</v>
      </c>
    </row>
    <row r="91" spans="1:1" x14ac:dyDescent="0.2">
      <c r="A91" s="168" t="s">
        <v>140</v>
      </c>
    </row>
    <row r="92" spans="1:1" x14ac:dyDescent="0.2">
      <c r="A92" s="168" t="s">
        <v>141</v>
      </c>
    </row>
    <row r="93" spans="1:1" x14ac:dyDescent="0.2">
      <c r="A93" s="168" t="s">
        <v>184</v>
      </c>
    </row>
    <row r="94" spans="1:1" x14ac:dyDescent="0.2">
      <c r="A94" s="168" t="s">
        <v>185</v>
      </c>
    </row>
    <row r="95" spans="1:1" x14ac:dyDescent="0.2">
      <c r="A95" s="168"/>
    </row>
    <row r="96" spans="1:1" ht="38.25" x14ac:dyDescent="0.2">
      <c r="A96" s="167" t="s">
        <v>189</v>
      </c>
    </row>
    <row r="97" spans="1:2" x14ac:dyDescent="0.2">
      <c r="A97" s="168"/>
    </row>
    <row r="98" spans="1:2" x14ac:dyDescent="0.2">
      <c r="A98" s="168"/>
    </row>
    <row r="99" spans="1:2" ht="15.75" x14ac:dyDescent="0.25">
      <c r="A99" s="166" t="s">
        <v>144</v>
      </c>
    </row>
    <row r="100" spans="1:2" x14ac:dyDescent="0.2">
      <c r="A100" s="168"/>
    </row>
    <row r="101" spans="1:2" ht="25.5" x14ac:dyDescent="0.2">
      <c r="A101" s="168" t="s">
        <v>145</v>
      </c>
    </row>
    <row r="102" spans="1:2" x14ac:dyDescent="0.2">
      <c r="A102" s="168" t="s">
        <v>146</v>
      </c>
    </row>
    <row r="103" spans="1:2" ht="25.5" x14ac:dyDescent="0.2">
      <c r="A103" s="168" t="s">
        <v>147</v>
      </c>
    </row>
    <row r="104" spans="1:2" x14ac:dyDescent="0.2">
      <c r="A104" s="168" t="s">
        <v>148</v>
      </c>
    </row>
    <row r="105" spans="1:2" ht="25.5" x14ac:dyDescent="0.2">
      <c r="A105" s="168" t="s">
        <v>149</v>
      </c>
    </row>
    <row r="106" spans="1:2" ht="51" x14ac:dyDescent="0.2">
      <c r="A106" s="168" t="s">
        <v>157</v>
      </c>
    </row>
    <row r="107" spans="1:2" x14ac:dyDescent="0.2">
      <c r="A107" s="168"/>
    </row>
    <row r="108" spans="1:2" ht="15.75" x14ac:dyDescent="0.25">
      <c r="A108" s="166" t="s">
        <v>190</v>
      </c>
    </row>
    <row r="109" spans="1:2" ht="45" customHeight="1" x14ac:dyDescent="0.2">
      <c r="A109" s="171" t="s">
        <v>199</v>
      </c>
      <c r="B109" s="163"/>
    </row>
    <row r="110" spans="1:2" ht="38.25" x14ac:dyDescent="0.2">
      <c r="A110" s="171" t="s">
        <v>217</v>
      </c>
    </row>
    <row r="111" spans="1:2" x14ac:dyDescent="0.2">
      <c r="A111" s="168" t="s">
        <v>192</v>
      </c>
    </row>
    <row r="112" spans="1:2" ht="25.5" x14ac:dyDescent="0.2">
      <c r="A112" s="168" t="s">
        <v>193</v>
      </c>
    </row>
    <row r="113" spans="1:1" ht="25.5" x14ac:dyDescent="0.2">
      <c r="A113" s="168" t="s">
        <v>218</v>
      </c>
    </row>
    <row r="114" spans="1:1" x14ac:dyDescent="0.2">
      <c r="A114" s="164" t="s">
        <v>194</v>
      </c>
    </row>
    <row r="115" spans="1:1" x14ac:dyDescent="0.2">
      <c r="A115" s="164" t="s">
        <v>150</v>
      </c>
    </row>
    <row r="116" spans="1:1" x14ac:dyDescent="0.2">
      <c r="A116" s="165"/>
    </row>
    <row r="117" spans="1:1" x14ac:dyDescent="0.2">
      <c r="A117" s="165" t="s">
        <v>119</v>
      </c>
    </row>
    <row r="118" spans="1:1" x14ac:dyDescent="0.2">
      <c r="A118" s="168" t="s">
        <v>245</v>
      </c>
    </row>
    <row r="119" spans="1:1" x14ac:dyDescent="0.2">
      <c r="A119" s="168" t="s">
        <v>244</v>
      </c>
    </row>
    <row r="120" spans="1:1" x14ac:dyDescent="0.2">
      <c r="A120" s="172" t="s">
        <v>246</v>
      </c>
    </row>
    <row r="121" spans="1:1" x14ac:dyDescent="0.2">
      <c r="A121" s="165"/>
    </row>
  </sheetData>
  <hyperlinks>
    <hyperlink ref="A12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9"/>
  <sheetViews>
    <sheetView showGridLines="0" topLeftCell="B1" zoomScale="90" zoomScaleNormal="90" workbookViewId="0">
      <selection activeCell="J4" sqref="J4:K4"/>
    </sheetView>
  </sheetViews>
  <sheetFormatPr defaultRowHeight="17.100000000000001" customHeight="1" x14ac:dyDescent="0.2"/>
  <cols>
    <col min="1" max="1" width="23.85546875" style="5" customWidth="1"/>
    <col min="2" max="3" width="10.5703125" style="30" customWidth="1"/>
    <col min="4" max="4" width="8.85546875" style="30" customWidth="1"/>
    <col min="5" max="5" width="11.5703125" style="30" bestFit="1" customWidth="1"/>
    <col min="6" max="6" width="12.140625" style="30" customWidth="1"/>
    <col min="7" max="7" width="12.7109375" style="5" bestFit="1" customWidth="1"/>
    <col min="8" max="8" width="4.28515625" style="5" customWidth="1"/>
    <col min="9" max="9" width="23.5703125" style="5" bestFit="1" customWidth="1"/>
    <col min="10" max="10" width="12.5703125" style="5" customWidth="1"/>
    <col min="11" max="11" width="10" style="5" customWidth="1"/>
    <col min="12" max="13" width="11.5703125" style="5" bestFit="1" customWidth="1"/>
    <col min="14" max="14" width="12" style="5" customWidth="1"/>
    <col min="15" max="15" width="12.7109375" style="5" bestFit="1" customWidth="1"/>
    <col min="16" max="16384" width="9.140625" style="5"/>
  </cols>
  <sheetData>
    <row r="1" spans="1:15" ht="17.100000000000001" customHeight="1" x14ac:dyDescent="0.2">
      <c r="A1" s="3"/>
      <c r="B1" s="437" t="s">
        <v>60</v>
      </c>
      <c r="C1" s="437"/>
      <c r="D1" s="437"/>
      <c r="E1" s="437"/>
      <c r="F1" s="437"/>
      <c r="G1" s="437"/>
      <c r="H1" s="437"/>
      <c r="I1" s="437"/>
      <c r="J1" s="437"/>
      <c r="K1" s="437"/>
      <c r="L1" s="437"/>
      <c r="M1" s="437"/>
      <c r="N1" s="437"/>
      <c r="O1" s="4"/>
    </row>
    <row r="2" spans="1:15" ht="17.100000000000001" customHeight="1" x14ac:dyDescent="0.2">
      <c r="A2" s="6"/>
      <c r="B2" s="438" t="s">
        <v>16</v>
      </c>
      <c r="C2" s="438"/>
      <c r="D2" s="438"/>
      <c r="E2" s="438"/>
      <c r="F2" s="438"/>
      <c r="G2" s="438"/>
      <c r="H2" s="438"/>
      <c r="I2" s="438"/>
      <c r="J2" s="438"/>
      <c r="K2" s="438"/>
      <c r="L2" s="438"/>
      <c r="M2" s="438"/>
      <c r="N2" s="438"/>
      <c r="O2" s="7"/>
    </row>
    <row r="3" spans="1:15" s="11" customFormat="1" ht="17.100000000000001" customHeight="1" thickBot="1" x14ac:dyDescent="0.25">
      <c r="A3" s="8"/>
      <c r="B3" s="9"/>
      <c r="C3" s="9"/>
      <c r="D3" s="9"/>
      <c r="E3" s="9"/>
      <c r="F3" s="9"/>
      <c r="G3" s="9"/>
      <c r="H3" s="9"/>
      <c r="I3" s="9"/>
      <c r="J3" s="9"/>
      <c r="K3" s="9"/>
      <c r="L3" s="9"/>
      <c r="M3" s="9"/>
      <c r="N3" s="9"/>
      <c r="O3" s="10"/>
    </row>
    <row r="4" spans="1:15" ht="17.100000000000001" customHeight="1" thickBot="1" x14ac:dyDescent="0.25">
      <c r="A4" s="6"/>
      <c r="B4" s="446" t="s">
        <v>28</v>
      </c>
      <c r="C4" s="447"/>
      <c r="D4" s="448" t="s">
        <v>248</v>
      </c>
      <c r="E4" s="448"/>
      <c r="F4" s="448"/>
      <c r="G4" s="449"/>
      <c r="H4" s="12"/>
      <c r="I4" s="13" t="s">
        <v>53</v>
      </c>
      <c r="J4" s="443">
        <v>43009</v>
      </c>
      <c r="K4" s="444"/>
      <c r="L4" s="14" t="s">
        <v>52</v>
      </c>
      <c r="M4" s="443">
        <v>43373</v>
      </c>
      <c r="N4" s="445"/>
      <c r="O4" s="7"/>
    </row>
    <row r="5" spans="1:15" ht="17.100000000000001" customHeight="1" x14ac:dyDescent="0.2">
      <c r="A5" s="6"/>
      <c r="B5" s="439" t="s">
        <v>29</v>
      </c>
      <c r="C5" s="440"/>
      <c r="D5" s="450" t="s">
        <v>249</v>
      </c>
      <c r="E5" s="450"/>
      <c r="F5" s="450"/>
      <c r="G5" s="451"/>
      <c r="H5" s="12"/>
      <c r="I5" s="12"/>
      <c r="J5" s="12"/>
      <c r="K5" s="12"/>
      <c r="L5" s="12"/>
      <c r="M5" s="12"/>
      <c r="N5" s="12"/>
      <c r="O5" s="7"/>
    </row>
    <row r="6" spans="1:15" ht="17.100000000000001" customHeight="1" thickBot="1" x14ac:dyDescent="0.25">
      <c r="A6" s="6"/>
      <c r="B6" s="441"/>
      <c r="C6" s="442"/>
      <c r="D6" s="452" t="s">
        <v>250</v>
      </c>
      <c r="E6" s="452"/>
      <c r="F6" s="452"/>
      <c r="G6" s="453"/>
      <c r="H6" s="12"/>
      <c r="I6" s="303" t="s">
        <v>251</v>
      </c>
      <c r="J6" s="303"/>
      <c r="K6" s="342"/>
      <c r="L6" s="342"/>
      <c r="M6" s="12"/>
      <c r="N6" s="12"/>
      <c r="O6" s="7"/>
    </row>
    <row r="7" spans="1:15" ht="17.100000000000001" customHeight="1" thickBot="1" x14ac:dyDescent="0.25">
      <c r="A7" s="6"/>
      <c r="B7" s="15"/>
      <c r="C7" s="15"/>
      <c r="D7" s="15"/>
      <c r="E7" s="15"/>
      <c r="F7" s="16"/>
      <c r="G7" s="12"/>
      <c r="H7" s="12"/>
      <c r="I7" s="12"/>
      <c r="J7" s="12"/>
      <c r="K7" s="12"/>
      <c r="L7" s="12"/>
      <c r="M7" s="12"/>
      <c r="N7" s="12"/>
      <c r="O7" s="7"/>
    </row>
    <row r="8" spans="1:15" ht="17.100000000000001" customHeight="1" thickTop="1" x14ac:dyDescent="0.2">
      <c r="A8" s="376" t="s">
        <v>46</v>
      </c>
      <c r="B8" s="350"/>
      <c r="C8" s="350"/>
      <c r="D8" s="350"/>
      <c r="E8" s="350"/>
      <c r="F8" s="350"/>
      <c r="G8" s="377"/>
      <c r="H8" s="12"/>
      <c r="I8" s="349" t="s">
        <v>19</v>
      </c>
      <c r="J8" s="350"/>
      <c r="K8" s="350"/>
      <c r="L8" s="350"/>
      <c r="M8" s="350"/>
      <c r="N8" s="350"/>
      <c r="O8" s="351"/>
    </row>
    <row r="9" spans="1:15" ht="17.100000000000001" customHeight="1" thickBot="1" x14ac:dyDescent="0.25">
      <c r="A9" s="355" t="s">
        <v>37</v>
      </c>
      <c r="B9" s="356"/>
      <c r="C9" s="356"/>
      <c r="D9" s="356"/>
      <c r="E9" s="356"/>
      <c r="F9" s="356"/>
      <c r="G9" s="357"/>
      <c r="H9" s="12"/>
      <c r="I9" s="372" t="s">
        <v>38</v>
      </c>
      <c r="J9" s="356"/>
      <c r="K9" s="356"/>
      <c r="L9" s="356"/>
      <c r="M9" s="356"/>
      <c r="N9" s="356"/>
      <c r="O9" s="373"/>
    </row>
    <row r="10" spans="1:15" ht="17.100000000000001" customHeight="1" thickTop="1" x14ac:dyDescent="0.2">
      <c r="A10" s="358" t="s">
        <v>33</v>
      </c>
      <c r="B10" s="367" t="s">
        <v>34</v>
      </c>
      <c r="C10" s="352" t="s">
        <v>35</v>
      </c>
      <c r="D10" s="367" t="s">
        <v>159</v>
      </c>
      <c r="E10" s="370" t="s">
        <v>202</v>
      </c>
      <c r="F10" s="364" t="s">
        <v>39</v>
      </c>
      <c r="G10" s="460" t="s">
        <v>0</v>
      </c>
      <c r="H10" s="12"/>
      <c r="I10" s="361" t="s">
        <v>33</v>
      </c>
      <c r="J10" s="367" t="s">
        <v>34</v>
      </c>
      <c r="K10" s="352" t="s">
        <v>35</v>
      </c>
      <c r="L10" s="364" t="s">
        <v>106</v>
      </c>
      <c r="M10" s="367" t="s">
        <v>59</v>
      </c>
      <c r="N10" s="352" t="s">
        <v>51</v>
      </c>
      <c r="O10" s="463" t="s">
        <v>0</v>
      </c>
    </row>
    <row r="11" spans="1:15" s="18" customFormat="1" ht="17.100000000000001" customHeight="1" x14ac:dyDescent="0.2">
      <c r="A11" s="359"/>
      <c r="B11" s="368"/>
      <c r="C11" s="353"/>
      <c r="D11" s="368"/>
      <c r="E11" s="371"/>
      <c r="F11" s="365"/>
      <c r="G11" s="461"/>
      <c r="H11" s="17"/>
      <c r="I11" s="362"/>
      <c r="J11" s="368"/>
      <c r="K11" s="353"/>
      <c r="L11" s="365"/>
      <c r="M11" s="368"/>
      <c r="N11" s="353"/>
      <c r="O11" s="464"/>
    </row>
    <row r="12" spans="1:15" ht="21" customHeight="1" thickBot="1" x14ac:dyDescent="0.25">
      <c r="A12" s="360"/>
      <c r="B12" s="369"/>
      <c r="C12" s="354"/>
      <c r="D12" s="369"/>
      <c r="E12" s="371"/>
      <c r="F12" s="366"/>
      <c r="G12" s="462"/>
      <c r="H12" s="12"/>
      <c r="I12" s="363"/>
      <c r="J12" s="369"/>
      <c r="K12" s="354"/>
      <c r="L12" s="366"/>
      <c r="M12" s="369"/>
      <c r="N12" s="354"/>
      <c r="O12" s="465"/>
    </row>
    <row r="13" spans="1:15" ht="17.100000000000001" customHeight="1" thickTop="1" x14ac:dyDescent="0.2">
      <c r="A13" s="56" t="s">
        <v>201</v>
      </c>
      <c r="B13" s="58">
        <f>+Performance!J9</f>
        <v>0</v>
      </c>
      <c r="C13" s="58">
        <f>+Performance!E9</f>
        <v>0</v>
      </c>
      <c r="D13" s="104" t="e">
        <f t="shared" ref="D13:D19" si="0">E13/B13</f>
        <v>#DIV/0!</v>
      </c>
      <c r="E13" s="302" t="e">
        <f>SUM($E$29:$E$32)/SUM($B$13:$B$18)*B13</f>
        <v>#DIV/0!</v>
      </c>
      <c r="F13" s="64">
        <f>'Participant Reimb'!C62</f>
        <v>0</v>
      </c>
      <c r="G13" s="57" t="e">
        <f t="shared" ref="G13:G18" si="1">SUM(E13:F13)</f>
        <v>#DIV/0!</v>
      </c>
      <c r="H13" s="20"/>
      <c r="I13" s="33" t="s">
        <v>15</v>
      </c>
      <c r="J13" s="113"/>
      <c r="K13" s="114"/>
      <c r="L13" s="106" t="e">
        <f t="shared" ref="L13:L19" si="2">M13/J13</f>
        <v>#DIV/0!</v>
      </c>
      <c r="M13" s="119"/>
      <c r="N13" s="117"/>
      <c r="O13" s="36">
        <f t="shared" ref="O13:O19" si="3">SUM(M13:N13)</f>
        <v>0</v>
      </c>
    </row>
    <row r="14" spans="1:15" ht="17.100000000000001" customHeight="1" x14ac:dyDescent="0.2">
      <c r="A14" s="32" t="s">
        <v>209</v>
      </c>
      <c r="B14" s="58">
        <f>+Performance!J10</f>
        <v>0</v>
      </c>
      <c r="C14" s="58">
        <f>+Performance!E10</f>
        <v>0</v>
      </c>
      <c r="D14" s="105" t="e">
        <f t="shared" si="0"/>
        <v>#DIV/0!</v>
      </c>
      <c r="E14" s="302" t="e">
        <f t="shared" ref="E14:E18" si="4">SUM($E$29:$E$32)/SUM($B$13:$B$18)*B14</f>
        <v>#DIV/0!</v>
      </c>
      <c r="F14" s="65">
        <f>'Participant Reimb'!D62</f>
        <v>0</v>
      </c>
      <c r="G14" s="19" t="e">
        <f t="shared" si="1"/>
        <v>#DIV/0!</v>
      </c>
      <c r="H14" s="20"/>
      <c r="I14" s="33" t="s">
        <v>32</v>
      </c>
      <c r="J14" s="115"/>
      <c r="K14" s="116"/>
      <c r="L14" s="107" t="e">
        <f t="shared" si="2"/>
        <v>#DIV/0!</v>
      </c>
      <c r="M14" s="118"/>
      <c r="N14" s="118"/>
      <c r="O14" s="36">
        <f t="shared" si="3"/>
        <v>0</v>
      </c>
    </row>
    <row r="15" spans="1:15" ht="17.100000000000001" customHeight="1" x14ac:dyDescent="0.2">
      <c r="A15" s="32" t="s">
        <v>208</v>
      </c>
      <c r="B15" s="58">
        <f>+Performance!J11</f>
        <v>0</v>
      </c>
      <c r="C15" s="58">
        <f>+Performance!E11</f>
        <v>0</v>
      </c>
      <c r="D15" s="105" t="e">
        <f t="shared" ref="D15" si="5">E15/B15</f>
        <v>#DIV/0!</v>
      </c>
      <c r="E15" s="302" t="e">
        <f t="shared" si="4"/>
        <v>#DIV/0!</v>
      </c>
      <c r="F15" s="65">
        <f>'Participant Reimb'!E62</f>
        <v>0</v>
      </c>
      <c r="G15" s="19" t="e">
        <f t="shared" ref="G15" si="6">SUM(E15:F15)</f>
        <v>#DIV/0!</v>
      </c>
      <c r="H15" s="20"/>
      <c r="I15" s="33" t="s">
        <v>208</v>
      </c>
      <c r="J15" s="182"/>
      <c r="K15" s="183"/>
      <c r="L15" s="184"/>
      <c r="M15" s="185"/>
      <c r="N15" s="185"/>
      <c r="O15" s="186"/>
    </row>
    <row r="16" spans="1:15" ht="17.100000000000001" customHeight="1" x14ac:dyDescent="0.2">
      <c r="A16" s="32" t="s">
        <v>210</v>
      </c>
      <c r="B16" s="58">
        <f>+Performance!J12</f>
        <v>0</v>
      </c>
      <c r="C16" s="58">
        <f>+Performance!E12</f>
        <v>0</v>
      </c>
      <c r="D16" s="105" t="e">
        <f t="shared" si="0"/>
        <v>#DIV/0!</v>
      </c>
      <c r="E16" s="302" t="e">
        <f t="shared" si="4"/>
        <v>#DIV/0!</v>
      </c>
      <c r="F16" s="65">
        <f>'Participant Reimb'!F62</f>
        <v>0</v>
      </c>
      <c r="G16" s="19" t="e">
        <f t="shared" si="1"/>
        <v>#DIV/0!</v>
      </c>
      <c r="H16" s="20"/>
      <c r="I16" s="33" t="s">
        <v>24</v>
      </c>
      <c r="J16" s="115"/>
      <c r="K16" s="116"/>
      <c r="L16" s="107" t="e">
        <f t="shared" si="2"/>
        <v>#DIV/0!</v>
      </c>
      <c r="M16" s="118"/>
      <c r="N16" s="118"/>
      <c r="O16" s="36">
        <f t="shared" si="3"/>
        <v>0</v>
      </c>
    </row>
    <row r="17" spans="1:16" ht="17.100000000000001" customHeight="1" x14ac:dyDescent="0.2">
      <c r="A17" s="32" t="s">
        <v>211</v>
      </c>
      <c r="B17" s="58">
        <f>+Performance!J13</f>
        <v>0</v>
      </c>
      <c r="C17" s="58">
        <f>+Performance!E13</f>
        <v>0</v>
      </c>
      <c r="D17" s="105" t="e">
        <f t="shared" si="0"/>
        <v>#DIV/0!</v>
      </c>
      <c r="E17" s="302" t="e">
        <f t="shared" si="4"/>
        <v>#DIV/0!</v>
      </c>
      <c r="F17" s="65">
        <f>'Participant Reimb'!G62</f>
        <v>0</v>
      </c>
      <c r="G17" s="19" t="e">
        <f t="shared" si="1"/>
        <v>#DIV/0!</v>
      </c>
      <c r="H17" s="12"/>
      <c r="I17" s="33" t="s">
        <v>25</v>
      </c>
      <c r="J17" s="115"/>
      <c r="K17" s="116"/>
      <c r="L17" s="107" t="e">
        <f t="shared" si="2"/>
        <v>#DIV/0!</v>
      </c>
      <c r="M17" s="118"/>
      <c r="N17" s="118"/>
      <c r="O17" s="36">
        <f t="shared" si="3"/>
        <v>0</v>
      </c>
    </row>
    <row r="18" spans="1:16" ht="17.100000000000001" customHeight="1" x14ac:dyDescent="0.2">
      <c r="A18" s="32" t="s">
        <v>212</v>
      </c>
      <c r="B18" s="58">
        <f>+Performance!J14</f>
        <v>0</v>
      </c>
      <c r="C18" s="58">
        <f>+Performance!E14</f>
        <v>0</v>
      </c>
      <c r="D18" s="105" t="e">
        <f t="shared" si="0"/>
        <v>#DIV/0!</v>
      </c>
      <c r="E18" s="302" t="e">
        <f t="shared" si="4"/>
        <v>#DIV/0!</v>
      </c>
      <c r="F18" s="65">
        <f>'Participant Reimb'!H62</f>
        <v>0</v>
      </c>
      <c r="G18" s="19" t="e">
        <f t="shared" si="1"/>
        <v>#DIV/0!</v>
      </c>
      <c r="H18" s="20"/>
      <c r="I18" s="33" t="s">
        <v>22</v>
      </c>
      <c r="J18" s="115"/>
      <c r="K18" s="116"/>
      <c r="L18" s="107" t="e">
        <f t="shared" si="2"/>
        <v>#DIV/0!</v>
      </c>
      <c r="M18" s="118"/>
      <c r="N18" s="118"/>
      <c r="O18" s="36">
        <f t="shared" si="3"/>
        <v>0</v>
      </c>
    </row>
    <row r="19" spans="1:16" ht="17.100000000000001" customHeight="1" thickBot="1" x14ac:dyDescent="0.25">
      <c r="A19" s="21" t="s">
        <v>0</v>
      </c>
      <c r="B19" s="199">
        <f>+Performance!J7</f>
        <v>0</v>
      </c>
      <c r="C19" s="199">
        <f>+Performance!E7</f>
        <v>0</v>
      </c>
      <c r="D19" s="200" t="e">
        <f t="shared" si="0"/>
        <v>#DIV/0!</v>
      </c>
      <c r="E19" s="201" t="e">
        <f>SUM(E13:E18)</f>
        <v>#DIV/0!</v>
      </c>
      <c r="F19" s="201">
        <f>SUM(F13:F18)</f>
        <v>0</v>
      </c>
      <c r="G19" s="287" t="e">
        <f>ROUND(SUM(E19:F19),0)</f>
        <v>#DIV/0!</v>
      </c>
      <c r="H19" s="12"/>
      <c r="I19" s="22" t="s">
        <v>0</v>
      </c>
      <c r="J19" s="202"/>
      <c r="K19" s="202"/>
      <c r="L19" s="200" t="e">
        <f t="shared" si="2"/>
        <v>#DIV/0!</v>
      </c>
      <c r="M19" s="201">
        <f>SUM(M13:M18)</f>
        <v>0</v>
      </c>
      <c r="N19" s="201">
        <f>SUM(N13:N18)</f>
        <v>0</v>
      </c>
      <c r="O19" s="203">
        <f t="shared" si="3"/>
        <v>0</v>
      </c>
    </row>
    <row r="20" spans="1:16" s="11" customFormat="1" ht="17.100000000000001" customHeight="1" thickTop="1" thickBot="1" x14ac:dyDescent="0.25">
      <c r="A20" s="8"/>
      <c r="B20" s="9"/>
      <c r="C20" s="374" t="s">
        <v>241</v>
      </c>
      <c r="D20" s="375"/>
      <c r="E20" s="375"/>
      <c r="F20" s="375"/>
      <c r="G20" s="288" t="e">
        <f>IF(G19=E34,"YES","NO")</f>
        <v>#DIV/0!</v>
      </c>
      <c r="H20" s="9"/>
      <c r="I20" s="9"/>
      <c r="J20" s="9"/>
      <c r="K20" s="9"/>
      <c r="L20" s="9"/>
      <c r="M20" s="9"/>
      <c r="N20" s="9"/>
      <c r="O20" s="10"/>
    </row>
    <row r="21" spans="1:16" ht="17.100000000000001" customHeight="1" thickTop="1" thickBot="1" x14ac:dyDescent="0.25">
      <c r="A21" s="389" t="s">
        <v>231</v>
      </c>
      <c r="B21" s="35"/>
      <c r="C21" s="408" t="str">
        <f>D4</f>
        <v>sample</v>
      </c>
      <c r="D21" s="409"/>
      <c r="E21" s="410"/>
      <c r="F21" s="409" t="s">
        <v>227</v>
      </c>
      <c r="G21" s="411"/>
      <c r="H21" s="12"/>
      <c r="I21" s="424" t="s">
        <v>107</v>
      </c>
      <c r="J21" s="425"/>
      <c r="K21" s="425"/>
      <c r="L21" s="425"/>
      <c r="M21" s="426"/>
      <c r="N21" s="12"/>
      <c r="O21" s="7"/>
      <c r="P21" s="34"/>
    </row>
    <row r="22" spans="1:16" s="18" customFormat="1" ht="17.100000000000001" customHeight="1" thickTop="1" x14ac:dyDescent="0.2">
      <c r="A22" s="390"/>
      <c r="B22" s="35"/>
      <c r="C22" s="427" t="s">
        <v>50</v>
      </c>
      <c r="D22" s="428"/>
      <c r="E22" s="420" t="s">
        <v>0</v>
      </c>
      <c r="F22" s="420" t="s">
        <v>1</v>
      </c>
      <c r="G22" s="400" t="s">
        <v>2</v>
      </c>
      <c r="H22" s="17"/>
      <c r="I22" s="422" t="s">
        <v>50</v>
      </c>
      <c r="J22" s="416" t="s">
        <v>0</v>
      </c>
      <c r="K22" s="418" t="s">
        <v>42</v>
      </c>
      <c r="L22" s="412" t="s">
        <v>204</v>
      </c>
      <c r="M22" s="413"/>
      <c r="N22" s="17"/>
      <c r="O22" s="37"/>
    </row>
    <row r="23" spans="1:16" s="18" customFormat="1" ht="17.100000000000001" customHeight="1" thickBot="1" x14ac:dyDescent="0.25">
      <c r="A23" s="391"/>
      <c r="B23" s="35"/>
      <c r="C23" s="429"/>
      <c r="D23" s="430"/>
      <c r="E23" s="421"/>
      <c r="F23" s="421"/>
      <c r="G23" s="401"/>
      <c r="H23" s="17"/>
      <c r="I23" s="423"/>
      <c r="J23" s="417"/>
      <c r="K23" s="419"/>
      <c r="L23" s="414"/>
      <c r="M23" s="415"/>
      <c r="N23" s="17"/>
      <c r="O23" s="37"/>
    </row>
    <row r="24" spans="1:16" ht="17.100000000000001" customHeight="1" thickTop="1" x14ac:dyDescent="0.2">
      <c r="A24" s="398"/>
      <c r="B24" s="41"/>
      <c r="C24" s="431" t="s">
        <v>54</v>
      </c>
      <c r="D24" s="432"/>
      <c r="E24" s="195">
        <f>+'Detail Worksheet'!C11</f>
        <v>0</v>
      </c>
      <c r="F24" s="433"/>
      <c r="G24" s="434"/>
      <c r="H24" s="12"/>
      <c r="I24" s="23" t="s">
        <v>54</v>
      </c>
      <c r="J24" s="120"/>
      <c r="K24" s="52" t="e">
        <f t="shared" ref="K24:K26" si="7">(E24-J24)/J24</f>
        <v>#DIV/0!</v>
      </c>
      <c r="L24" s="343"/>
      <c r="M24" s="344"/>
      <c r="N24" s="12"/>
      <c r="O24" s="7"/>
    </row>
    <row r="25" spans="1:16" ht="17.100000000000001" customHeight="1" x14ac:dyDescent="0.2">
      <c r="A25" s="399"/>
      <c r="B25" s="41"/>
      <c r="C25" s="435" t="s">
        <v>40</v>
      </c>
      <c r="D25" s="436"/>
      <c r="E25" s="60">
        <f t="shared" ref="E25:E33" si="8">SUM(F25:G25)</f>
        <v>0</v>
      </c>
      <c r="F25" s="61">
        <f>+'Detail Worksheet'!D12</f>
        <v>0</v>
      </c>
      <c r="G25" s="196">
        <f>+'Detail Worksheet'!E12</f>
        <v>0</v>
      </c>
      <c r="H25" s="12"/>
      <c r="I25" s="24" t="s">
        <v>40</v>
      </c>
      <c r="J25" s="121"/>
      <c r="K25" s="52" t="e">
        <f>(E25-J25)/J25</f>
        <v>#DIV/0!</v>
      </c>
      <c r="L25" s="345"/>
      <c r="M25" s="346"/>
      <c r="N25" s="12"/>
      <c r="O25" s="7"/>
    </row>
    <row r="26" spans="1:16" ht="17.100000000000001" customHeight="1" x14ac:dyDescent="0.2">
      <c r="A26" s="392"/>
      <c r="B26" s="41"/>
      <c r="C26" s="435" t="s">
        <v>41</v>
      </c>
      <c r="D26" s="436"/>
      <c r="E26" s="60">
        <f t="shared" ref="E26:E27" si="9">SUM(F26:G26)</f>
        <v>0</v>
      </c>
      <c r="F26" s="61">
        <f>+'Detail Worksheet'!D13</f>
        <v>0</v>
      </c>
      <c r="G26" s="196">
        <f>+'Detail Worksheet'!E13</f>
        <v>0</v>
      </c>
      <c r="H26" s="12"/>
      <c r="I26" s="24" t="s">
        <v>41</v>
      </c>
      <c r="J26" s="121"/>
      <c r="K26" s="52" t="e">
        <f t="shared" si="7"/>
        <v>#DIV/0!</v>
      </c>
      <c r="L26" s="345"/>
      <c r="M26" s="346"/>
      <c r="N26" s="12"/>
      <c r="O26" s="7"/>
    </row>
    <row r="27" spans="1:16" ht="17.100000000000001" customHeight="1" x14ac:dyDescent="0.2">
      <c r="A27" s="393"/>
      <c r="B27" s="41"/>
      <c r="C27" s="404" t="s">
        <v>173</v>
      </c>
      <c r="D27" s="405"/>
      <c r="E27" s="60">
        <f t="shared" si="9"/>
        <v>0</v>
      </c>
      <c r="F27" s="61">
        <f>+'Detail Worksheet'!D14</f>
        <v>0</v>
      </c>
      <c r="G27" s="196">
        <f>+'Detail Worksheet'!E14</f>
        <v>0</v>
      </c>
      <c r="H27" s="12"/>
      <c r="I27" s="43" t="s">
        <v>55</v>
      </c>
      <c r="J27" s="121"/>
      <c r="K27" s="187" t="e">
        <f>(+E27+E28+E30+E32)-J27/J27</f>
        <v>#DIV/0!</v>
      </c>
      <c r="L27" s="345"/>
      <c r="M27" s="346"/>
      <c r="N27" s="12"/>
      <c r="O27" s="7"/>
    </row>
    <row r="28" spans="1:16" ht="16.5" customHeight="1" thickBot="1" x14ac:dyDescent="0.25">
      <c r="A28" s="378"/>
      <c r="B28" s="41"/>
      <c r="C28" s="217" t="s">
        <v>6</v>
      </c>
      <c r="D28" s="218"/>
      <c r="E28" s="62">
        <f>SUM(F28:G28)</f>
        <v>0</v>
      </c>
      <c r="F28" s="62">
        <f>+'Detail Worksheet'!D15</f>
        <v>0</v>
      </c>
      <c r="G28" s="193">
        <f>+'Detail Worksheet'!E15</f>
        <v>0</v>
      </c>
      <c r="H28" s="12"/>
      <c r="I28" s="44" t="s">
        <v>6</v>
      </c>
      <c r="J28" s="122"/>
      <c r="K28" s="53" t="e">
        <f>(E28-J28)/J28</f>
        <v>#DIV/0!</v>
      </c>
      <c r="L28" s="345"/>
      <c r="M28" s="346"/>
      <c r="N28" s="12"/>
      <c r="O28" s="7"/>
    </row>
    <row r="29" spans="1:16" ht="17.100000000000001" customHeight="1" thickTop="1" x14ac:dyDescent="0.2">
      <c r="A29" s="379"/>
      <c r="B29" s="41"/>
      <c r="C29" s="394" t="s">
        <v>58</v>
      </c>
      <c r="D29" s="395"/>
      <c r="E29" s="61">
        <f>SUM(E25:E28)</f>
        <v>0</v>
      </c>
      <c r="F29" s="61">
        <f>SUM(F24:F28)</f>
        <v>0</v>
      </c>
      <c r="G29" s="196">
        <f>SUM(G24:G28)</f>
        <v>0</v>
      </c>
      <c r="H29" s="12"/>
      <c r="I29" s="207" t="s">
        <v>58</v>
      </c>
      <c r="J29" s="63">
        <f>SUM(J23:J27)</f>
        <v>0</v>
      </c>
      <c r="K29" s="54" t="e">
        <f>(E29-J29)/J29</f>
        <v>#DIV/0!</v>
      </c>
      <c r="L29" s="345"/>
      <c r="M29" s="346"/>
      <c r="N29" s="12"/>
      <c r="O29" s="7"/>
    </row>
    <row r="30" spans="1:16" ht="17.100000000000001" customHeight="1" thickBot="1" x14ac:dyDescent="0.25">
      <c r="A30" s="208"/>
      <c r="B30" s="41"/>
      <c r="C30" s="396" t="s">
        <v>233</v>
      </c>
      <c r="D30" s="397"/>
      <c r="E30" s="60">
        <f t="shared" ref="E30" si="10">SUM(F30:G30)</f>
        <v>0</v>
      </c>
      <c r="F30" s="61">
        <f>+'Detail Worksheet'!D17</f>
        <v>0</v>
      </c>
      <c r="G30" s="196">
        <f>+'Detail Worksheet'!E17</f>
        <v>0</v>
      </c>
      <c r="H30" s="12"/>
      <c r="I30" s="45" t="s">
        <v>56</v>
      </c>
      <c r="J30" s="123"/>
      <c r="K30" s="55" t="e">
        <f t="shared" ref="K30:K31" si="11">(E30-J30)/J30</f>
        <v>#DIV/0!</v>
      </c>
      <c r="L30" s="345"/>
      <c r="M30" s="346"/>
      <c r="N30" s="12"/>
      <c r="O30" s="7"/>
    </row>
    <row r="31" spans="1:16" ht="17.100000000000001" customHeight="1" thickTop="1" thickBot="1" x14ac:dyDescent="0.25">
      <c r="A31" s="402"/>
      <c r="B31" s="41"/>
      <c r="C31" s="396" t="s">
        <v>71</v>
      </c>
      <c r="D31" s="397"/>
      <c r="E31" s="60">
        <f t="shared" si="8"/>
        <v>0</v>
      </c>
      <c r="F31" s="61">
        <f>SUM(F25:F29)</f>
        <v>0</v>
      </c>
      <c r="G31" s="196">
        <f>SUM(G25:G29)</f>
        <v>0</v>
      </c>
      <c r="H31" s="12"/>
      <c r="I31" s="214" t="s">
        <v>57</v>
      </c>
      <c r="J31" s="215">
        <f>SUM(J28:J30)</f>
        <v>0</v>
      </c>
      <c r="K31" s="216" t="e">
        <f t="shared" si="11"/>
        <v>#DIV/0!</v>
      </c>
      <c r="L31" s="347"/>
      <c r="M31" s="348"/>
      <c r="N31" s="12"/>
      <c r="O31" s="7"/>
    </row>
    <row r="32" spans="1:16" ht="17.100000000000001" customHeight="1" thickTop="1" x14ac:dyDescent="0.2">
      <c r="A32" s="402"/>
      <c r="B32" s="41"/>
      <c r="C32" s="404" t="s">
        <v>174</v>
      </c>
      <c r="D32" s="405"/>
      <c r="E32" s="60">
        <f t="shared" ref="E32" si="12">SUM(F32:G32)</f>
        <v>0</v>
      </c>
      <c r="F32" s="61">
        <f>+'Detail Worksheet'!D19</f>
        <v>0</v>
      </c>
      <c r="G32" s="196">
        <f>+'Detail Worksheet'!E19</f>
        <v>0</v>
      </c>
      <c r="H32" s="12"/>
      <c r="I32" s="209"/>
      <c r="J32" s="210"/>
      <c r="K32" s="211"/>
      <c r="L32" s="212"/>
      <c r="M32" s="212"/>
      <c r="N32" s="12"/>
      <c r="O32" s="7"/>
    </row>
    <row r="33" spans="1:16" ht="17.100000000000001" customHeight="1" thickBot="1" x14ac:dyDescent="0.25">
      <c r="A33" s="403"/>
      <c r="B33" s="28"/>
      <c r="C33" s="481" t="s">
        <v>56</v>
      </c>
      <c r="D33" s="482"/>
      <c r="E33" s="62">
        <f t="shared" si="8"/>
        <v>0</v>
      </c>
      <c r="F33" s="194">
        <f>'Participant Reimb'!F16</f>
        <v>0</v>
      </c>
      <c r="G33" s="193">
        <f>'Participant Reimb'!G16</f>
        <v>0</v>
      </c>
      <c r="H33" s="12"/>
      <c r="I33" s="404" t="s">
        <v>174</v>
      </c>
      <c r="J33" s="405"/>
      <c r="K33" s="60">
        <f t="shared" ref="K33" si="13">SUM(L33:M33)</f>
        <v>0</v>
      </c>
      <c r="L33" s="61">
        <f>+'Detail Worksheet'!J20</f>
        <v>0</v>
      </c>
      <c r="M33" s="196">
        <f>+'Detail Worksheet'!K20</f>
        <v>0</v>
      </c>
      <c r="N33" s="12"/>
      <c r="O33" s="7"/>
    </row>
    <row r="34" spans="1:16" ht="17.100000000000001" customHeight="1" thickTop="1" thickBot="1" x14ac:dyDescent="0.25">
      <c r="A34" s="192"/>
      <c r="B34" s="28"/>
      <c r="C34" s="481" t="s">
        <v>57</v>
      </c>
      <c r="D34" s="482"/>
      <c r="E34" s="204">
        <f>ROUND(SUM(E29:E33),0)</f>
        <v>0</v>
      </c>
      <c r="F34" s="205">
        <f>SUM(F29:F33)</f>
        <v>0</v>
      </c>
      <c r="G34" s="206">
        <f>SUM(G29:G33)</f>
        <v>0</v>
      </c>
      <c r="H34" s="12"/>
      <c r="I34" s="213"/>
      <c r="J34" s="210"/>
      <c r="K34" s="211"/>
      <c r="L34" s="212"/>
      <c r="M34" s="212"/>
      <c r="N34" s="12"/>
      <c r="O34" s="7"/>
    </row>
    <row r="35" spans="1:16" ht="17.100000000000001" customHeight="1" thickTop="1" thickBot="1" x14ac:dyDescent="0.25">
      <c r="A35" s="6"/>
      <c r="B35" s="16"/>
      <c r="C35" s="16"/>
      <c r="D35" s="16"/>
      <c r="E35" s="16"/>
      <c r="F35" s="16"/>
      <c r="G35" s="12"/>
      <c r="H35" s="12"/>
      <c r="I35" s="472" t="s">
        <v>23</v>
      </c>
      <c r="J35" s="473"/>
      <c r="K35" s="473"/>
      <c r="L35" s="473"/>
      <c r="M35" s="473"/>
      <c r="N35" s="473"/>
      <c r="O35" s="474"/>
    </row>
    <row r="36" spans="1:16" ht="17.100000000000001" customHeight="1" thickTop="1" thickBot="1" x14ac:dyDescent="0.25">
      <c r="A36" s="380" t="s">
        <v>21</v>
      </c>
      <c r="B36" s="381"/>
      <c r="C36" s="386" t="s">
        <v>20</v>
      </c>
      <c r="D36" s="387"/>
      <c r="E36" s="387"/>
      <c r="F36" s="387"/>
      <c r="G36" s="388"/>
      <c r="H36" s="12"/>
      <c r="I36" s="468" t="s">
        <v>45</v>
      </c>
      <c r="J36" s="469"/>
      <c r="K36" s="469"/>
      <c r="L36" s="469"/>
      <c r="M36" s="469"/>
      <c r="N36" s="469"/>
      <c r="O36" s="39"/>
      <c r="P36" s="301" t="s">
        <v>247</v>
      </c>
    </row>
    <row r="37" spans="1:16" ht="17.100000000000001" customHeight="1" thickTop="1" x14ac:dyDescent="0.2">
      <c r="A37" s="382"/>
      <c r="B37" s="383"/>
      <c r="C37" s="38" t="s">
        <v>47</v>
      </c>
      <c r="D37" s="174">
        <f>+'Detail Worksheet'!C111</f>
        <v>0</v>
      </c>
      <c r="E37" s="26">
        <f>SUM(F37:G37)</f>
        <v>0</v>
      </c>
      <c r="F37" s="26">
        <f>SUM('Detail Worksheet'!D19)</f>
        <v>0</v>
      </c>
      <c r="G37" s="197">
        <f>SUM('Detail Worksheet'!E19)</f>
        <v>0</v>
      </c>
      <c r="H37" s="27"/>
      <c r="I37" s="468" t="s">
        <v>44</v>
      </c>
      <c r="J37" s="469"/>
      <c r="K37" s="469"/>
      <c r="L37" s="469"/>
      <c r="M37" s="469"/>
      <c r="N37" s="469"/>
      <c r="O37" s="39"/>
      <c r="P37" s="301" t="s">
        <v>247</v>
      </c>
    </row>
    <row r="38" spans="1:16" ht="17.100000000000001" customHeight="1" thickBot="1" x14ac:dyDescent="0.25">
      <c r="A38" s="382"/>
      <c r="B38" s="383"/>
      <c r="C38" s="173"/>
      <c r="D38" s="173"/>
      <c r="E38" s="173"/>
      <c r="F38" s="173"/>
      <c r="G38" s="173"/>
      <c r="H38" s="27"/>
      <c r="I38" s="470" t="s">
        <v>100</v>
      </c>
      <c r="J38" s="471"/>
      <c r="K38" s="471"/>
      <c r="L38" s="471"/>
      <c r="M38" s="471"/>
      <c r="N38" s="471"/>
      <c r="O38" s="39"/>
      <c r="P38" s="301" t="s">
        <v>247</v>
      </c>
    </row>
    <row r="39" spans="1:16" ht="17.100000000000001" customHeight="1" thickBot="1" x14ac:dyDescent="0.25">
      <c r="A39" s="384"/>
      <c r="B39" s="385"/>
      <c r="C39" s="40" t="s">
        <v>0</v>
      </c>
      <c r="D39" s="40"/>
      <c r="E39" s="25">
        <f>SUM(E37:E38)</f>
        <v>0</v>
      </c>
      <c r="F39" s="25">
        <f>SUM(F37:F38)</f>
        <v>0</v>
      </c>
      <c r="G39" s="198">
        <f>SUM(G37:G38)</f>
        <v>0</v>
      </c>
      <c r="H39" s="27"/>
      <c r="I39" s="406" t="s">
        <v>43</v>
      </c>
      <c r="J39" s="407"/>
      <c r="K39" s="407"/>
      <c r="L39" s="407"/>
      <c r="M39" s="407"/>
      <c r="N39" s="466"/>
      <c r="O39" s="467"/>
      <c r="P39" s="301" t="s">
        <v>247</v>
      </c>
    </row>
    <row r="40" spans="1:16" ht="17.100000000000001" customHeight="1" thickTop="1" thickBot="1" x14ac:dyDescent="0.25">
      <c r="A40" s="46"/>
      <c r="B40" s="47"/>
      <c r="C40" s="47"/>
      <c r="D40" s="47"/>
      <c r="E40" s="47"/>
      <c r="F40" s="48"/>
      <c r="G40" s="49"/>
      <c r="H40" s="42"/>
      <c r="I40" s="49"/>
      <c r="J40" s="48"/>
      <c r="K40" s="48"/>
      <c r="L40" s="48"/>
      <c r="M40" s="48"/>
      <c r="N40" s="50"/>
      <c r="O40" s="51"/>
    </row>
    <row r="41" spans="1:16" ht="17.100000000000001" customHeight="1" thickBot="1" x14ac:dyDescent="0.25">
      <c r="A41" s="475" t="s">
        <v>36</v>
      </c>
      <c r="B41" s="476"/>
      <c r="C41" s="476"/>
      <c r="D41" s="476"/>
      <c r="E41" s="476"/>
      <c r="F41" s="476"/>
      <c r="G41" s="476"/>
      <c r="H41" s="476"/>
      <c r="I41" s="476"/>
      <c r="J41" s="476"/>
      <c r="K41" s="476"/>
      <c r="L41" s="476"/>
      <c r="M41" s="476"/>
      <c r="N41" s="476"/>
      <c r="O41" s="477"/>
    </row>
    <row r="42" spans="1:16" ht="17.100000000000001" customHeight="1" x14ac:dyDescent="0.2">
      <c r="A42" s="478" t="s">
        <v>48</v>
      </c>
      <c r="B42" s="479"/>
      <c r="C42" s="479"/>
      <c r="D42" s="479"/>
      <c r="E42" s="479"/>
      <c r="F42" s="479"/>
      <c r="G42" s="479"/>
      <c r="H42" s="479"/>
      <c r="I42" s="479"/>
      <c r="J42" s="479"/>
      <c r="K42" s="479"/>
      <c r="L42" s="479"/>
      <c r="M42" s="479"/>
      <c r="N42" s="479"/>
      <c r="O42" s="480"/>
    </row>
    <row r="43" spans="1:16" ht="17.100000000000001" customHeight="1" x14ac:dyDescent="0.2">
      <c r="A43" s="454" t="s">
        <v>66</v>
      </c>
      <c r="B43" s="455"/>
      <c r="C43" s="455"/>
      <c r="D43" s="455"/>
      <c r="E43" s="455"/>
      <c r="F43" s="455"/>
      <c r="G43" s="455"/>
      <c r="H43" s="455"/>
      <c r="I43" s="455"/>
      <c r="J43" s="455"/>
      <c r="K43" s="455"/>
      <c r="L43" s="455"/>
      <c r="M43" s="455"/>
      <c r="N43" s="455"/>
      <c r="O43" s="456"/>
    </row>
    <row r="44" spans="1:16" ht="17.100000000000001" customHeight="1" thickBot="1" x14ac:dyDescent="0.25">
      <c r="A44" s="457" t="s">
        <v>49</v>
      </c>
      <c r="B44" s="458"/>
      <c r="C44" s="458"/>
      <c r="D44" s="458"/>
      <c r="E44" s="458"/>
      <c r="F44" s="458"/>
      <c r="G44" s="458"/>
      <c r="H44" s="458"/>
      <c r="I44" s="458"/>
      <c r="J44" s="458"/>
      <c r="K44" s="458"/>
      <c r="L44" s="458"/>
      <c r="M44" s="458"/>
      <c r="N44" s="458"/>
      <c r="O44" s="459"/>
    </row>
    <row r="45" spans="1:16" ht="17.100000000000001" customHeight="1" x14ac:dyDescent="0.2">
      <c r="A45" s="29"/>
      <c r="F45" s="31"/>
    </row>
    <row r="46" spans="1:16" ht="17.100000000000001" customHeight="1" x14ac:dyDescent="0.2">
      <c r="A46" s="29"/>
      <c r="F46" s="5"/>
    </row>
    <row r="47" spans="1:16" ht="17.100000000000001" customHeight="1" x14ac:dyDescent="0.2">
      <c r="A47" s="29"/>
      <c r="F47" s="5"/>
    </row>
    <row r="48" spans="1:16" ht="17.100000000000001" customHeight="1" x14ac:dyDescent="0.2">
      <c r="A48" s="29"/>
    </row>
    <row r="49" spans="1:1" ht="17.100000000000001" customHeight="1" x14ac:dyDescent="0.2">
      <c r="A49" s="29"/>
    </row>
  </sheetData>
  <mergeCells count="70">
    <mergeCell ref="A43:O43"/>
    <mergeCell ref="A44:O44"/>
    <mergeCell ref="G10:G12"/>
    <mergeCell ref="O10:O12"/>
    <mergeCell ref="N39:O39"/>
    <mergeCell ref="I37:N37"/>
    <mergeCell ref="I36:N36"/>
    <mergeCell ref="I38:N38"/>
    <mergeCell ref="I35:O35"/>
    <mergeCell ref="J10:J12"/>
    <mergeCell ref="K10:K12"/>
    <mergeCell ref="A41:O41"/>
    <mergeCell ref="A42:O42"/>
    <mergeCell ref="C33:D33"/>
    <mergeCell ref="C34:D34"/>
    <mergeCell ref="I33:J33"/>
    <mergeCell ref="B1:N1"/>
    <mergeCell ref="B2:N2"/>
    <mergeCell ref="B5:C6"/>
    <mergeCell ref="J4:K4"/>
    <mergeCell ref="M4:N4"/>
    <mergeCell ref="B4:C4"/>
    <mergeCell ref="D4:G4"/>
    <mergeCell ref="D5:G5"/>
    <mergeCell ref="D6:G6"/>
    <mergeCell ref="I39:M39"/>
    <mergeCell ref="C21:E21"/>
    <mergeCell ref="F21:G21"/>
    <mergeCell ref="L22:M23"/>
    <mergeCell ref="J22:J23"/>
    <mergeCell ref="K22:K23"/>
    <mergeCell ref="E22:E23"/>
    <mergeCell ref="I22:I23"/>
    <mergeCell ref="I21:M21"/>
    <mergeCell ref="C22:D23"/>
    <mergeCell ref="C24:D24"/>
    <mergeCell ref="F22:F23"/>
    <mergeCell ref="F24:G24"/>
    <mergeCell ref="C25:D25"/>
    <mergeCell ref="C26:D26"/>
    <mergeCell ref="C27:D27"/>
    <mergeCell ref="A28:A29"/>
    <mergeCell ref="A36:B36"/>
    <mergeCell ref="A37:B39"/>
    <mergeCell ref="C36:G36"/>
    <mergeCell ref="A21:A23"/>
    <mergeCell ref="A26:A27"/>
    <mergeCell ref="C29:D29"/>
    <mergeCell ref="C31:D31"/>
    <mergeCell ref="A24:A25"/>
    <mergeCell ref="G22:G23"/>
    <mergeCell ref="A31:A33"/>
    <mergeCell ref="C30:D30"/>
    <mergeCell ref="C32:D32"/>
    <mergeCell ref="L24:M31"/>
    <mergeCell ref="I8:O8"/>
    <mergeCell ref="N10:N12"/>
    <mergeCell ref="A9:G9"/>
    <mergeCell ref="A10:A12"/>
    <mergeCell ref="I10:I12"/>
    <mergeCell ref="F10:F12"/>
    <mergeCell ref="M10:M12"/>
    <mergeCell ref="E10:E12"/>
    <mergeCell ref="B10:B12"/>
    <mergeCell ref="C10:C12"/>
    <mergeCell ref="D10:D12"/>
    <mergeCell ref="L10:L12"/>
    <mergeCell ref="I9:O9"/>
    <mergeCell ref="C20:F20"/>
    <mergeCell ref="A8:G8"/>
  </mergeCells>
  <phoneticPr fontId="11" type="noConversion"/>
  <conditionalFormatting sqref="G20">
    <cfRule type="containsText" dxfId="28" priority="19" operator="containsText" text="NO">
      <formula>NOT(ISERROR(SEARCH("NO",G20)))</formula>
    </cfRule>
  </conditionalFormatting>
  <conditionalFormatting sqref="D13:D14 L13:L18 K26:K27 D16:D18">
    <cfRule type="containsErrors" dxfId="27" priority="18">
      <formula>ISERROR(D13)</formula>
    </cfRule>
  </conditionalFormatting>
  <conditionalFormatting sqref="D19 K24:K25 K32 K34 L19">
    <cfRule type="containsErrors" dxfId="26" priority="20">
      <formula>ISERROR(D19)</formula>
    </cfRule>
  </conditionalFormatting>
  <conditionalFormatting sqref="A37">
    <cfRule type="expression" dxfId="25" priority="16">
      <formula>$E$37&gt;0</formula>
    </cfRule>
  </conditionalFormatting>
  <conditionalFormatting sqref="L32:M32 L24 L34:M34">
    <cfRule type="expression" dxfId="24" priority="6">
      <formula>$K$34&gt;0.05</formula>
    </cfRule>
    <cfRule type="expression" dxfId="23" priority="10">
      <formula>$K$34&gt;0.05</formula>
    </cfRule>
    <cfRule type="expression" dxfId="22" priority="11">
      <formula>$K$29&gt;0.05</formula>
    </cfRule>
    <cfRule type="expression" dxfId="21" priority="12">
      <formula>$K$27&gt;0.05</formula>
    </cfRule>
    <cfRule type="expression" dxfId="20" priority="13">
      <formula>$K$26&gt;0.05</formula>
    </cfRule>
    <cfRule type="expression" dxfId="19" priority="14">
      <formula>$K$25&gt;0.05</formula>
    </cfRule>
  </conditionalFormatting>
  <conditionalFormatting sqref="A37">
    <cfRule type="expression" dxfId="18" priority="8">
      <formula>#REF!&gt;0</formula>
    </cfRule>
  </conditionalFormatting>
  <conditionalFormatting sqref="D15">
    <cfRule type="containsErrors" dxfId="17" priority="5">
      <formula>ISERROR(D15)</formula>
    </cfRule>
  </conditionalFormatting>
  <conditionalFormatting sqref="K28">
    <cfRule type="containsErrors" dxfId="16" priority="4">
      <formula>ISERROR(K28)</formula>
    </cfRule>
  </conditionalFormatting>
  <conditionalFormatting sqref="K29">
    <cfRule type="containsErrors" dxfId="15" priority="3">
      <formula>ISERROR(K29)</formula>
    </cfRule>
  </conditionalFormatting>
  <conditionalFormatting sqref="K30">
    <cfRule type="containsErrors" dxfId="14" priority="1">
      <formula>ISERROR(K30)</formula>
    </cfRule>
  </conditionalFormatting>
  <conditionalFormatting sqref="K31">
    <cfRule type="containsErrors" dxfId="13" priority="2">
      <formula>ISERROR(K31)</formula>
    </cfRule>
  </conditionalFormatting>
  <dataValidations count="4">
    <dataValidation allowBlank="1" showInputMessage="1" showErrorMessage="1" promptTitle="Typically not the SUM" prompt="If a client will participate in more than one component, only count them once for this Total so that the number is &quot;unduplicated.&quot;" sqref="J19:K19"/>
    <dataValidation type="date" operator="greaterThan" allowBlank="1" showInputMessage="1" showErrorMessage="1" sqref="J4">
      <formula1>41912</formula1>
    </dataValidation>
    <dataValidation type="date" operator="greaterThan" allowBlank="1" showInputMessage="1" showErrorMessage="1" sqref="M4">
      <formula1>42093</formula1>
    </dataValidation>
    <dataValidation type="list" allowBlank="1" showInputMessage="1" showErrorMessage="1" sqref="O36:O38">
      <formula1>"Yes, No"</formula1>
    </dataValidation>
  </dataValidations>
  <printOptions horizontalCentered="1" verticalCentered="1"/>
  <pageMargins left="0" right="0" top="0" bottom="0.25" header="0.5" footer="0.15"/>
  <pageSetup paperSize="5" scale="75" orientation="landscape" r:id="rId1"/>
  <headerFooter alignWithMargins="0">
    <oddFooter>&amp;R&amp;F</oddFooter>
  </headerFooter>
  <rowBreaks count="1" manualBreakCount="1">
    <brk id="41" max="16383" man="1"/>
  </rowBreaks>
  <ignoredErrors>
    <ignoredError sqref="L16:L18 D16:D19 K24:K26 D13:D14 L13:L14" evalError="1"/>
  </ignoredErrors>
  <legacyDrawing r:id="rId2"/>
  <extLst>
    <ext xmlns:x14="http://schemas.microsoft.com/office/spreadsheetml/2009/9/main" uri="{78C0D931-6437-407d-A8EE-F0AAD7539E65}">
      <x14:conditionalFormattings>
        <x14:conditionalFormatting xmlns:xm="http://schemas.microsoft.com/office/excel/2006/main">
          <x14:cfRule type="expression" priority="7" id="{B4E6CD2C-EADA-436B-8AAF-9B4A1E35CBD4}">
            <xm:f>'Detail Worksheet'!$C$111&gt;0</xm:f>
            <x14:dxf>
              <fill>
                <patternFill>
                  <bgColor rgb="FF92D050"/>
                </patternFill>
              </fill>
            </x14:dxf>
          </x14:cfRule>
          <xm:sqref>A37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showGridLines="0" topLeftCell="B82" zoomScaleNormal="100" zoomScaleSheetLayoutView="75" workbookViewId="0">
      <selection activeCell="D118" sqref="D118"/>
    </sheetView>
  </sheetViews>
  <sheetFormatPr defaultRowHeight="12.75" x14ac:dyDescent="0.2"/>
  <cols>
    <col min="1" max="1" width="22.42578125" style="70" customWidth="1"/>
    <col min="2" max="2" width="24.85546875" style="59" bestFit="1" customWidth="1"/>
    <col min="3" max="5" width="18.7109375" style="59" customWidth="1"/>
    <col min="6" max="6" width="14.5703125" style="59" customWidth="1"/>
    <col min="7" max="7" width="60.28515625" style="72" customWidth="1"/>
    <col min="8" max="16384" width="9.140625" style="70"/>
  </cols>
  <sheetData>
    <row r="1" spans="1:13" ht="15.75" x14ac:dyDescent="0.2">
      <c r="A1" s="129"/>
      <c r="B1" s="437" t="s">
        <v>60</v>
      </c>
      <c r="C1" s="437"/>
      <c r="D1" s="437"/>
      <c r="E1" s="437"/>
      <c r="F1" s="68"/>
      <c r="G1" s="66"/>
      <c r="H1" s="66"/>
      <c r="I1" s="66"/>
      <c r="J1" s="66"/>
      <c r="K1" s="66"/>
      <c r="L1" s="66"/>
      <c r="M1" s="66"/>
    </row>
    <row r="2" spans="1:13" ht="15.75" x14ac:dyDescent="0.2">
      <c r="A2" s="130"/>
      <c r="B2" s="438" t="s">
        <v>219</v>
      </c>
      <c r="C2" s="438"/>
      <c r="D2" s="438"/>
      <c r="E2" s="438"/>
      <c r="F2" s="69"/>
      <c r="G2" s="67"/>
      <c r="H2" s="67"/>
      <c r="I2" s="67"/>
      <c r="J2" s="67"/>
      <c r="K2" s="67"/>
      <c r="L2" s="67"/>
      <c r="M2" s="67"/>
    </row>
    <row r="3" spans="1:13" ht="13.5" thickBot="1" x14ac:dyDescent="0.25">
      <c r="A3" s="130"/>
      <c r="B3" s="131"/>
      <c r="C3" s="131"/>
      <c r="D3" s="131"/>
      <c r="E3" s="131"/>
      <c r="F3" s="71"/>
      <c r="G3" s="11"/>
      <c r="H3" s="11"/>
      <c r="I3" s="11"/>
      <c r="J3" s="11"/>
      <c r="K3" s="11"/>
      <c r="L3" s="11"/>
      <c r="M3" s="11"/>
    </row>
    <row r="4" spans="1:13" ht="13.5" thickBot="1" x14ac:dyDescent="0.25">
      <c r="A4" s="127" t="s">
        <v>28</v>
      </c>
      <c r="B4" s="535" t="str">
        <f>'TOTAL BUDGET'!D4</f>
        <v>sample</v>
      </c>
      <c r="C4" s="536"/>
      <c r="D4" s="536"/>
      <c r="E4" s="536"/>
      <c r="F4" s="537"/>
      <c r="G4" s="11"/>
      <c r="H4" s="11"/>
      <c r="I4" s="11"/>
      <c r="J4" s="11"/>
      <c r="K4" s="11"/>
      <c r="L4" s="11"/>
      <c r="M4" s="11"/>
    </row>
    <row r="5" spans="1:13" ht="13.5" thickBot="1" x14ac:dyDescent="0.25">
      <c r="A5" s="128" t="s">
        <v>65</v>
      </c>
      <c r="B5" s="538">
        <f>'TOTAL BUDGET'!J4</f>
        <v>43009</v>
      </c>
      <c r="C5" s="539"/>
      <c r="D5" s="294" t="s">
        <v>64</v>
      </c>
      <c r="E5" s="540">
        <f>'TOTAL BUDGET'!M4</f>
        <v>43373</v>
      </c>
      <c r="F5" s="541"/>
      <c r="G5" s="70"/>
      <c r="H5" s="11"/>
      <c r="I5" s="11"/>
      <c r="J5" s="11"/>
      <c r="K5" s="11"/>
      <c r="L5" s="11"/>
      <c r="M5" s="11"/>
    </row>
    <row r="6" spans="1:13" ht="13.5" thickBot="1" x14ac:dyDescent="0.25">
      <c r="A6" s="130"/>
      <c r="B6" s="131"/>
      <c r="C6" s="131"/>
      <c r="D6" s="131"/>
      <c r="E6" s="73"/>
      <c r="F6" s="74"/>
      <c r="G6" s="11"/>
      <c r="H6" s="11"/>
      <c r="I6" s="11"/>
      <c r="J6" s="11"/>
      <c r="K6" s="11"/>
      <c r="L6" s="11"/>
      <c r="M6" s="11"/>
    </row>
    <row r="7" spans="1:13" ht="13.5" customHeight="1" thickTop="1" x14ac:dyDescent="0.2">
      <c r="A7" s="130"/>
      <c r="B7" s="529" t="s">
        <v>17</v>
      </c>
      <c r="C7" s="530"/>
      <c r="D7" s="530"/>
      <c r="E7" s="531"/>
      <c r="F7" s="75"/>
      <c r="G7" s="70"/>
      <c r="H7" s="11"/>
      <c r="I7" s="11"/>
      <c r="J7" s="11"/>
      <c r="K7" s="11"/>
      <c r="L7" s="11"/>
      <c r="M7" s="11"/>
    </row>
    <row r="8" spans="1:13" ht="13.5" thickBot="1" x14ac:dyDescent="0.25">
      <c r="A8" s="130"/>
      <c r="B8" s="532"/>
      <c r="C8" s="533"/>
      <c r="D8" s="533"/>
      <c r="E8" s="534"/>
      <c r="F8" s="75"/>
      <c r="G8" s="70"/>
      <c r="H8" s="11"/>
      <c r="I8" s="11"/>
      <c r="J8" s="11"/>
      <c r="K8" s="11"/>
      <c r="L8" s="11"/>
      <c r="M8" s="11"/>
    </row>
    <row r="9" spans="1:13" s="77" customFormat="1" ht="13.5" thickTop="1" x14ac:dyDescent="0.2">
      <c r="A9" s="76"/>
      <c r="B9" s="422" t="s">
        <v>50</v>
      </c>
      <c r="C9" s="519" t="s">
        <v>0</v>
      </c>
      <c r="D9" s="519" t="s">
        <v>1</v>
      </c>
      <c r="E9" s="526" t="s">
        <v>2</v>
      </c>
      <c r="F9" s="528" t="s">
        <v>109</v>
      </c>
      <c r="G9" s="70"/>
      <c r="H9" s="70"/>
      <c r="I9" s="70"/>
    </row>
    <row r="10" spans="1:13" ht="13.5" thickBot="1" x14ac:dyDescent="0.25">
      <c r="A10" s="130"/>
      <c r="B10" s="423"/>
      <c r="C10" s="509"/>
      <c r="D10" s="509"/>
      <c r="E10" s="527"/>
      <c r="F10" s="528"/>
      <c r="G10" s="70"/>
      <c r="H10" s="11"/>
      <c r="I10" s="11"/>
      <c r="J10" s="11"/>
      <c r="K10" s="11"/>
      <c r="L10" s="11"/>
      <c r="M10" s="11"/>
    </row>
    <row r="11" spans="1:13" ht="13.5" thickTop="1" x14ac:dyDescent="0.2">
      <c r="A11" s="78"/>
      <c r="B11" s="289" t="s">
        <v>54</v>
      </c>
      <c r="C11" s="79">
        <f>+C40</f>
        <v>0</v>
      </c>
      <c r="D11" s="80"/>
      <c r="E11" s="81"/>
      <c r="F11" s="528"/>
      <c r="G11" s="70"/>
      <c r="H11" s="11"/>
      <c r="I11" s="11"/>
      <c r="J11" s="11"/>
      <c r="K11" s="11"/>
      <c r="L11" s="11"/>
      <c r="M11" s="11"/>
    </row>
    <row r="12" spans="1:13" ht="30" customHeight="1" x14ac:dyDescent="0.2">
      <c r="A12" s="78"/>
      <c r="B12" s="82" t="s">
        <v>40</v>
      </c>
      <c r="C12" s="96">
        <f>SUM(D12:E12)</f>
        <v>0</v>
      </c>
      <c r="D12" s="96">
        <f>+E40</f>
        <v>0</v>
      </c>
      <c r="E12" s="96">
        <f>+F40</f>
        <v>0</v>
      </c>
      <c r="F12" s="90" t="s">
        <v>262</v>
      </c>
      <c r="G12" s="319" t="s">
        <v>261</v>
      </c>
      <c r="H12" s="11"/>
      <c r="I12" s="11"/>
      <c r="J12" s="11"/>
      <c r="K12" s="11"/>
      <c r="L12" s="11"/>
      <c r="M12" s="11"/>
    </row>
    <row r="13" spans="1:13" ht="27.75" customHeight="1" x14ac:dyDescent="0.2">
      <c r="A13" s="78"/>
      <c r="B13" s="82" t="s">
        <v>41</v>
      </c>
      <c r="C13" s="96">
        <f t="shared" ref="C13:C14" si="0">SUM(D13:E13)</f>
        <v>0</v>
      </c>
      <c r="D13" s="96">
        <f>+E60</f>
        <v>0</v>
      </c>
      <c r="E13" s="96">
        <f>+F60</f>
        <v>0</v>
      </c>
      <c r="F13" s="90" t="s">
        <v>262</v>
      </c>
      <c r="G13" s="319" t="s">
        <v>261</v>
      </c>
      <c r="H13" s="11"/>
      <c r="I13" s="11"/>
      <c r="J13" s="11"/>
      <c r="K13" s="11"/>
      <c r="L13" s="11"/>
      <c r="M13" s="11"/>
    </row>
    <row r="14" spans="1:13" ht="27" customHeight="1" x14ac:dyDescent="0.2">
      <c r="A14" s="78"/>
      <c r="B14" s="82" t="s">
        <v>173</v>
      </c>
      <c r="C14" s="96">
        <f t="shared" si="0"/>
        <v>0</v>
      </c>
      <c r="D14" s="96">
        <f>+E80</f>
        <v>0</v>
      </c>
      <c r="E14" s="96">
        <f>+F80</f>
        <v>0</v>
      </c>
      <c r="F14" s="90" t="s">
        <v>262</v>
      </c>
      <c r="G14" s="319" t="s">
        <v>261</v>
      </c>
      <c r="H14" s="11"/>
      <c r="I14" s="11"/>
      <c r="J14" s="11"/>
      <c r="K14" s="11"/>
      <c r="L14" s="11"/>
      <c r="M14" s="11"/>
    </row>
    <row r="15" spans="1:13" ht="30.75" customHeight="1" thickBot="1" x14ac:dyDescent="0.25">
      <c r="A15" s="78"/>
      <c r="B15" s="299" t="s">
        <v>6</v>
      </c>
      <c r="C15" s="97">
        <f>SUM(D15:E15)</f>
        <v>0</v>
      </c>
      <c r="D15" s="97">
        <f>E101</f>
        <v>0</v>
      </c>
      <c r="E15" s="97">
        <f>F101</f>
        <v>0</v>
      </c>
      <c r="F15" s="90" t="s">
        <v>262</v>
      </c>
      <c r="G15" s="319" t="s">
        <v>261</v>
      </c>
      <c r="H15" s="11"/>
      <c r="I15" s="11"/>
      <c r="J15" s="11"/>
      <c r="K15" s="11"/>
      <c r="L15" s="11"/>
      <c r="M15" s="11"/>
    </row>
    <row r="16" spans="1:13" ht="30.75" customHeight="1" thickTop="1" thickBot="1" x14ac:dyDescent="0.25">
      <c r="A16" s="78"/>
      <c r="B16" s="290" t="s">
        <v>229</v>
      </c>
      <c r="C16" s="298">
        <f>SUM(C10:C15)</f>
        <v>0</v>
      </c>
      <c r="D16" s="298">
        <f>SUM(D10:D15)</f>
        <v>0</v>
      </c>
      <c r="E16" s="298">
        <f>SUM(E10:E15)</f>
        <v>0</v>
      </c>
      <c r="F16" s="320"/>
      <c r="G16" s="296"/>
      <c r="H16" s="297"/>
      <c r="I16" s="297"/>
      <c r="J16" s="297"/>
      <c r="K16" s="11"/>
    </row>
    <row r="17" spans="1:13" ht="13.5" thickTop="1" x14ac:dyDescent="0.2">
      <c r="A17" s="78"/>
      <c r="B17" s="84" t="s">
        <v>47</v>
      </c>
      <c r="C17" s="96">
        <f>D111</f>
        <v>0</v>
      </c>
      <c r="D17" s="94">
        <f>SUM(E111)</f>
        <v>0</v>
      </c>
      <c r="E17" s="94">
        <f>SUM(F111)</f>
        <v>0</v>
      </c>
      <c r="F17" s="300"/>
      <c r="G17" s="70"/>
      <c r="H17" s="11"/>
      <c r="I17" s="11"/>
      <c r="J17" s="11"/>
      <c r="K17" s="11"/>
      <c r="L17" s="11"/>
      <c r="M17" s="11"/>
    </row>
    <row r="18" spans="1:13" x14ac:dyDescent="0.2">
      <c r="A18" s="83"/>
      <c r="B18" s="82" t="s">
        <v>71</v>
      </c>
      <c r="C18" s="96">
        <f>D110</f>
        <v>0</v>
      </c>
      <c r="D18" s="96">
        <f>E110</f>
        <v>0</v>
      </c>
      <c r="E18" s="96">
        <f>F110</f>
        <v>0</v>
      </c>
      <c r="F18" s="75"/>
      <c r="G18" s="70"/>
      <c r="H18" s="11"/>
      <c r="I18" s="11"/>
      <c r="J18" s="11"/>
      <c r="K18" s="11"/>
    </row>
    <row r="19" spans="1:13" x14ac:dyDescent="0.2">
      <c r="A19" s="78"/>
      <c r="B19" s="82" t="s">
        <v>174</v>
      </c>
      <c r="C19" s="96">
        <f t="shared" ref="C19" si="1">SUM(D19:E19)</f>
        <v>0</v>
      </c>
      <c r="D19" s="96">
        <f>E94</f>
        <v>0</v>
      </c>
      <c r="E19" s="96">
        <f>F94</f>
        <v>0</v>
      </c>
      <c r="F19" s="71"/>
      <c r="G19" s="85"/>
      <c r="H19" s="11"/>
      <c r="I19" s="11"/>
      <c r="J19" s="11"/>
      <c r="K19" s="11"/>
    </row>
    <row r="20" spans="1:13" ht="13.5" thickBot="1" x14ac:dyDescent="0.25">
      <c r="A20" s="83"/>
      <c r="B20" s="291" t="s">
        <v>230</v>
      </c>
      <c r="C20" s="95">
        <f>D94</f>
        <v>0</v>
      </c>
      <c r="D20" s="95">
        <f>E80</f>
        <v>0</v>
      </c>
      <c r="E20" s="95">
        <f>SUM(E18:E19)</f>
        <v>0</v>
      </c>
      <c r="F20" s="71"/>
      <c r="G20" s="85"/>
      <c r="H20" s="11"/>
      <c r="I20" s="11"/>
      <c r="J20" s="11"/>
      <c r="K20" s="11"/>
    </row>
    <row r="21" spans="1:13" ht="14.25" thickTop="1" thickBot="1" x14ac:dyDescent="0.25">
      <c r="A21" s="130"/>
      <c r="B21" s="131"/>
      <c r="C21" s="131"/>
      <c r="D21" s="131"/>
      <c r="E21" s="131"/>
      <c r="F21" s="71"/>
      <c r="G21" s="73"/>
      <c r="H21" s="11"/>
      <c r="I21" s="11"/>
      <c r="J21" s="11"/>
      <c r="K21" s="11"/>
    </row>
    <row r="22" spans="1:13" ht="13.5" customHeight="1" thickTop="1" x14ac:dyDescent="0.2">
      <c r="A22" s="525" t="s">
        <v>18</v>
      </c>
      <c r="B22" s="494"/>
      <c r="C22" s="494"/>
      <c r="D22" s="494"/>
      <c r="E22" s="494"/>
      <c r="F22" s="495"/>
      <c r="G22" s="11"/>
      <c r="H22" s="11"/>
      <c r="I22" s="11"/>
      <c r="J22" s="11"/>
      <c r="K22" s="11"/>
    </row>
    <row r="23" spans="1:13" s="77" customFormat="1" x14ac:dyDescent="0.2">
      <c r="A23" s="515" t="s">
        <v>3</v>
      </c>
      <c r="B23" s="508" t="s">
        <v>4</v>
      </c>
      <c r="C23" s="508" t="s">
        <v>62</v>
      </c>
      <c r="D23" s="508" t="s">
        <v>63</v>
      </c>
      <c r="E23" s="508" t="s">
        <v>68</v>
      </c>
      <c r="F23" s="554" t="s">
        <v>67</v>
      </c>
      <c r="G23" s="72"/>
      <c r="H23" s="70"/>
      <c r="I23" s="70"/>
      <c r="J23" s="70"/>
      <c r="K23" s="70"/>
    </row>
    <row r="24" spans="1:13" ht="13.5" thickBot="1" x14ac:dyDescent="0.25">
      <c r="A24" s="516"/>
      <c r="B24" s="509"/>
      <c r="C24" s="509"/>
      <c r="D24" s="509"/>
      <c r="E24" s="509"/>
      <c r="F24" s="555"/>
      <c r="G24" s="11"/>
      <c r="H24" s="11"/>
      <c r="I24" s="11"/>
      <c r="J24" s="11"/>
      <c r="K24" s="11"/>
    </row>
    <row r="25" spans="1:13" ht="13.5" thickTop="1" x14ac:dyDescent="0.2">
      <c r="A25" s="321"/>
      <c r="B25" s="338"/>
      <c r="C25" s="339"/>
      <c r="D25" s="96">
        <f t="shared" ref="D25:D39" si="2">SUM(E25:F25)</f>
        <v>0</v>
      </c>
      <c r="E25" s="322">
        <v>0</v>
      </c>
      <c r="F25" s="323">
        <v>0</v>
      </c>
      <c r="G25" s="11"/>
      <c r="H25" s="11"/>
      <c r="I25" s="11"/>
      <c r="J25" s="11"/>
      <c r="K25" s="11"/>
    </row>
    <row r="26" spans="1:13" x14ac:dyDescent="0.2">
      <c r="A26" s="324"/>
      <c r="B26" s="338"/>
      <c r="C26" s="339"/>
      <c r="D26" s="96">
        <f t="shared" si="2"/>
        <v>0</v>
      </c>
      <c r="E26" s="325">
        <v>0</v>
      </c>
      <c r="F26" s="326">
        <v>0</v>
      </c>
      <c r="G26" s="11"/>
      <c r="H26" s="11"/>
      <c r="I26" s="11"/>
      <c r="J26" s="11"/>
      <c r="K26" s="11"/>
    </row>
    <row r="27" spans="1:13" x14ac:dyDescent="0.2">
      <c r="A27" s="324"/>
      <c r="B27" s="327"/>
      <c r="C27" s="328"/>
      <c r="D27" s="96">
        <f t="shared" si="2"/>
        <v>0</v>
      </c>
      <c r="E27" s="325"/>
      <c r="F27" s="326"/>
      <c r="G27" s="11"/>
      <c r="H27" s="11"/>
      <c r="I27" s="11"/>
      <c r="J27" s="11"/>
      <c r="K27" s="11"/>
    </row>
    <row r="28" spans="1:13" x14ac:dyDescent="0.2">
      <c r="A28" s="324"/>
      <c r="B28" s="327"/>
      <c r="C28" s="328"/>
      <c r="D28" s="96">
        <f t="shared" ref="D28:D35" si="3">SUM(E28:F28)</f>
        <v>0</v>
      </c>
      <c r="E28" s="325"/>
      <c r="F28" s="326"/>
      <c r="G28" s="11"/>
      <c r="H28" s="11"/>
      <c r="I28" s="11"/>
      <c r="J28" s="11"/>
      <c r="K28" s="11"/>
    </row>
    <row r="29" spans="1:13" x14ac:dyDescent="0.2">
      <c r="A29" s="324"/>
      <c r="B29" s="327"/>
      <c r="C29" s="328"/>
      <c r="D29" s="96">
        <f t="shared" si="3"/>
        <v>0</v>
      </c>
      <c r="E29" s="325"/>
      <c r="F29" s="326"/>
      <c r="G29" s="11"/>
      <c r="H29" s="11"/>
      <c r="I29" s="11"/>
      <c r="J29" s="11"/>
      <c r="K29" s="11"/>
    </row>
    <row r="30" spans="1:13" x14ac:dyDescent="0.2">
      <c r="A30" s="324"/>
      <c r="B30" s="327"/>
      <c r="C30" s="328"/>
      <c r="D30" s="96">
        <f t="shared" si="3"/>
        <v>0</v>
      </c>
      <c r="E30" s="325"/>
      <c r="F30" s="326"/>
      <c r="G30" s="11"/>
      <c r="H30" s="11"/>
      <c r="I30" s="11"/>
      <c r="J30" s="11"/>
      <c r="K30" s="11"/>
    </row>
    <row r="31" spans="1:13" x14ac:dyDescent="0.2">
      <c r="A31" s="324"/>
      <c r="B31" s="327"/>
      <c r="C31" s="328"/>
      <c r="D31" s="96">
        <f t="shared" si="3"/>
        <v>0</v>
      </c>
      <c r="E31" s="325"/>
      <c r="F31" s="326"/>
      <c r="G31" s="11"/>
      <c r="H31" s="11"/>
      <c r="I31" s="11"/>
      <c r="J31" s="11"/>
      <c r="K31" s="11"/>
    </row>
    <row r="32" spans="1:13" x14ac:dyDescent="0.2">
      <c r="A32" s="324"/>
      <c r="B32" s="327"/>
      <c r="C32" s="328"/>
      <c r="D32" s="96">
        <f t="shared" si="3"/>
        <v>0</v>
      </c>
      <c r="E32" s="325"/>
      <c r="F32" s="326"/>
      <c r="G32" s="11"/>
      <c r="H32" s="11"/>
      <c r="I32" s="11"/>
      <c r="J32" s="11"/>
      <c r="K32" s="11"/>
    </row>
    <row r="33" spans="1:11" x14ac:dyDescent="0.2">
      <c r="A33" s="324"/>
      <c r="B33" s="327"/>
      <c r="C33" s="328"/>
      <c r="D33" s="96">
        <f t="shared" ref="D33:D34" si="4">SUM(E33:F33)</f>
        <v>0</v>
      </c>
      <c r="E33" s="325"/>
      <c r="F33" s="326"/>
      <c r="G33" s="11"/>
      <c r="H33" s="11"/>
      <c r="I33" s="11"/>
      <c r="J33" s="11"/>
      <c r="K33" s="11"/>
    </row>
    <row r="34" spans="1:11" x14ac:dyDescent="0.2">
      <c r="A34" s="324"/>
      <c r="B34" s="327"/>
      <c r="C34" s="328"/>
      <c r="D34" s="96">
        <f t="shared" si="4"/>
        <v>0</v>
      </c>
      <c r="E34" s="325"/>
      <c r="F34" s="326"/>
      <c r="G34" s="11"/>
      <c r="H34" s="11"/>
      <c r="I34" s="11"/>
      <c r="J34" s="11"/>
      <c r="K34" s="11"/>
    </row>
    <row r="35" spans="1:11" x14ac:dyDescent="0.2">
      <c r="A35" s="324"/>
      <c r="B35" s="327"/>
      <c r="C35" s="328"/>
      <c r="D35" s="96">
        <f t="shared" si="3"/>
        <v>0</v>
      </c>
      <c r="E35" s="325"/>
      <c r="F35" s="326"/>
      <c r="G35" s="11"/>
      <c r="H35" s="11"/>
      <c r="I35" s="11"/>
      <c r="J35" s="11"/>
      <c r="K35" s="11"/>
    </row>
    <row r="36" spans="1:11" x14ac:dyDescent="0.2">
      <c r="A36" s="324"/>
      <c r="B36" s="327"/>
      <c r="C36" s="328"/>
      <c r="D36" s="96">
        <f t="shared" si="2"/>
        <v>0</v>
      </c>
      <c r="E36" s="325"/>
      <c r="F36" s="326"/>
      <c r="G36" s="11"/>
      <c r="H36" s="11"/>
      <c r="I36" s="11"/>
      <c r="J36" s="11"/>
      <c r="K36" s="11"/>
    </row>
    <row r="37" spans="1:11" x14ac:dyDescent="0.2">
      <c r="A37" s="324"/>
      <c r="B37" s="327"/>
      <c r="C37" s="328"/>
      <c r="D37" s="96">
        <f t="shared" si="2"/>
        <v>0</v>
      </c>
      <c r="E37" s="325"/>
      <c r="F37" s="326"/>
      <c r="G37" s="11"/>
    </row>
    <row r="38" spans="1:11" x14ac:dyDescent="0.2">
      <c r="A38" s="324"/>
      <c r="B38" s="327"/>
      <c r="C38" s="328"/>
      <c r="D38" s="96">
        <f t="shared" si="2"/>
        <v>0</v>
      </c>
      <c r="E38" s="325"/>
      <c r="F38" s="326"/>
      <c r="G38" s="11"/>
    </row>
    <row r="39" spans="1:11" x14ac:dyDescent="0.2">
      <c r="A39" s="324"/>
      <c r="B39" s="327"/>
      <c r="C39" s="328"/>
      <c r="D39" s="96">
        <f t="shared" si="2"/>
        <v>0</v>
      </c>
      <c r="E39" s="325"/>
      <c r="F39" s="326"/>
      <c r="G39" s="11"/>
    </row>
    <row r="40" spans="1:11" ht="13.5" thickBot="1" x14ac:dyDescent="0.25">
      <c r="A40" s="513" t="s">
        <v>0</v>
      </c>
      <c r="B40" s="514"/>
      <c r="C40" s="100">
        <f>SUM(C25:C39)</f>
        <v>0</v>
      </c>
      <c r="D40" s="98">
        <f>SUM(D25:D39)</f>
        <v>0</v>
      </c>
      <c r="E40" s="98">
        <f t="shared" ref="E40:F40" si="5">SUM(E25:E39)</f>
        <v>0</v>
      </c>
      <c r="F40" s="98">
        <f t="shared" si="5"/>
        <v>0</v>
      </c>
      <c r="G40" s="11"/>
    </row>
    <row r="41" spans="1:11" ht="14.25" thickTop="1" thickBot="1" x14ac:dyDescent="0.25">
      <c r="A41" s="130"/>
      <c r="B41" s="131"/>
      <c r="C41" s="86"/>
      <c r="D41" s="131"/>
      <c r="E41" s="131"/>
      <c r="F41" s="71"/>
      <c r="G41" s="11"/>
    </row>
    <row r="42" spans="1:11" ht="13.5" customHeight="1" thickTop="1" x14ac:dyDescent="0.2">
      <c r="A42" s="525" t="s">
        <v>228</v>
      </c>
      <c r="B42" s="494"/>
      <c r="C42" s="494"/>
      <c r="D42" s="494"/>
      <c r="E42" s="494"/>
      <c r="F42" s="495"/>
      <c r="G42" s="11"/>
    </row>
    <row r="43" spans="1:11" s="77" customFormat="1" x14ac:dyDescent="0.2">
      <c r="A43" s="556" t="s">
        <v>3</v>
      </c>
      <c r="B43" s="508" t="s">
        <v>4</v>
      </c>
      <c r="C43" s="508" t="s">
        <v>62</v>
      </c>
      <c r="D43" s="508" t="s">
        <v>63</v>
      </c>
      <c r="E43" s="508" t="s">
        <v>68</v>
      </c>
      <c r="F43" s="554" t="s">
        <v>67</v>
      </c>
      <c r="G43" s="87"/>
    </row>
    <row r="44" spans="1:11" ht="13.5" thickBot="1" x14ac:dyDescent="0.25">
      <c r="A44" s="557"/>
      <c r="B44" s="509"/>
      <c r="C44" s="509"/>
      <c r="D44" s="509"/>
      <c r="E44" s="509"/>
      <c r="F44" s="555"/>
      <c r="G44" s="11"/>
    </row>
    <row r="45" spans="1:11" ht="13.5" thickTop="1" x14ac:dyDescent="0.2">
      <c r="A45" s="321"/>
      <c r="B45" s="338"/>
      <c r="C45" s="339"/>
      <c r="D45" s="96">
        <f t="shared" ref="D45:D46" si="6">SUM(E45:F45)</f>
        <v>0</v>
      </c>
      <c r="E45" s="322">
        <v>0</v>
      </c>
      <c r="F45" s="323">
        <v>0</v>
      </c>
      <c r="G45" s="11"/>
    </row>
    <row r="46" spans="1:11" x14ac:dyDescent="0.2">
      <c r="A46" s="324"/>
      <c r="B46" s="338"/>
      <c r="C46" s="339"/>
      <c r="D46" s="96">
        <f t="shared" si="6"/>
        <v>0</v>
      </c>
      <c r="E46" s="325">
        <v>0</v>
      </c>
      <c r="F46" s="326">
        <v>0</v>
      </c>
      <c r="G46" s="11"/>
    </row>
    <row r="47" spans="1:11" x14ac:dyDescent="0.2">
      <c r="A47" s="324"/>
      <c r="B47" s="327"/>
      <c r="C47" s="328"/>
      <c r="D47" s="96">
        <f t="shared" ref="D47:D53" si="7">SUM(E47:F47)</f>
        <v>0</v>
      </c>
      <c r="E47" s="325"/>
      <c r="F47" s="326"/>
      <c r="G47" s="11"/>
    </row>
    <row r="48" spans="1:11" x14ac:dyDescent="0.2">
      <c r="A48" s="324"/>
      <c r="B48" s="327"/>
      <c r="C48" s="328"/>
      <c r="D48" s="96">
        <f t="shared" si="7"/>
        <v>0</v>
      </c>
      <c r="E48" s="325"/>
      <c r="F48" s="326"/>
      <c r="G48" s="11"/>
    </row>
    <row r="49" spans="1:10" x14ac:dyDescent="0.2">
      <c r="A49" s="324"/>
      <c r="B49" s="327"/>
      <c r="C49" s="329"/>
      <c r="D49" s="96">
        <f t="shared" si="7"/>
        <v>0</v>
      </c>
      <c r="E49" s="325"/>
      <c r="F49" s="326"/>
      <c r="G49" s="11"/>
    </row>
    <row r="50" spans="1:10" x14ac:dyDescent="0.2">
      <c r="A50" s="324"/>
      <c r="B50" s="327"/>
      <c r="C50" s="329"/>
      <c r="D50" s="96">
        <f t="shared" si="7"/>
        <v>0</v>
      </c>
      <c r="E50" s="325"/>
      <c r="F50" s="326"/>
      <c r="G50" s="11"/>
    </row>
    <row r="51" spans="1:10" x14ac:dyDescent="0.2">
      <c r="A51" s="324"/>
      <c r="B51" s="327"/>
      <c r="C51" s="329"/>
      <c r="D51" s="96">
        <f t="shared" si="7"/>
        <v>0</v>
      </c>
      <c r="E51" s="325"/>
      <c r="F51" s="326"/>
      <c r="G51" s="11"/>
    </row>
    <row r="52" spans="1:10" x14ac:dyDescent="0.2">
      <c r="A52" s="324"/>
      <c r="B52" s="327"/>
      <c r="C52" s="329"/>
      <c r="D52" s="96">
        <f t="shared" si="7"/>
        <v>0</v>
      </c>
      <c r="E52" s="325"/>
      <c r="F52" s="326"/>
      <c r="G52" s="11"/>
    </row>
    <row r="53" spans="1:10" x14ac:dyDescent="0.2">
      <c r="A53" s="324"/>
      <c r="B53" s="327"/>
      <c r="C53" s="329"/>
      <c r="D53" s="96">
        <f t="shared" si="7"/>
        <v>0</v>
      </c>
      <c r="E53" s="325"/>
      <c r="F53" s="326"/>
      <c r="G53" s="11"/>
    </row>
    <row r="54" spans="1:10" x14ac:dyDescent="0.2">
      <c r="A54" s="324"/>
      <c r="B54" s="327"/>
      <c r="C54" s="329"/>
      <c r="D54" s="96">
        <f t="shared" ref="D54:D59" si="8">SUM(E54:F54)</f>
        <v>0</v>
      </c>
      <c r="E54" s="325"/>
      <c r="F54" s="326"/>
      <c r="G54" s="11"/>
    </row>
    <row r="55" spans="1:10" x14ac:dyDescent="0.2">
      <c r="A55" s="324"/>
      <c r="B55" s="327"/>
      <c r="C55" s="329"/>
      <c r="D55" s="96">
        <f t="shared" si="8"/>
        <v>0</v>
      </c>
      <c r="E55" s="325"/>
      <c r="F55" s="326"/>
      <c r="G55" s="11"/>
    </row>
    <row r="56" spans="1:10" x14ac:dyDescent="0.2">
      <c r="A56" s="324"/>
      <c r="B56" s="327"/>
      <c r="C56" s="330"/>
      <c r="D56" s="96">
        <f t="shared" si="8"/>
        <v>0</v>
      </c>
      <c r="E56" s="325"/>
      <c r="F56" s="326"/>
      <c r="G56" s="11"/>
    </row>
    <row r="57" spans="1:10" x14ac:dyDescent="0.2">
      <c r="A57" s="324"/>
      <c r="B57" s="327"/>
      <c r="C57" s="330"/>
      <c r="D57" s="96">
        <f t="shared" si="8"/>
        <v>0</v>
      </c>
      <c r="E57" s="325"/>
      <c r="F57" s="326"/>
      <c r="G57" s="11"/>
    </row>
    <row r="58" spans="1:10" x14ac:dyDescent="0.2">
      <c r="A58" s="324"/>
      <c r="B58" s="327"/>
      <c r="C58" s="330"/>
      <c r="D58" s="96">
        <f t="shared" si="8"/>
        <v>0</v>
      </c>
      <c r="E58" s="325"/>
      <c r="F58" s="326"/>
      <c r="G58" s="11"/>
    </row>
    <row r="59" spans="1:10" x14ac:dyDescent="0.2">
      <c r="A59" s="324"/>
      <c r="B59" s="327"/>
      <c r="C59" s="330"/>
      <c r="D59" s="96">
        <f t="shared" si="8"/>
        <v>0</v>
      </c>
      <c r="E59" s="325"/>
      <c r="F59" s="326"/>
      <c r="G59" s="11"/>
      <c r="H59" s="11"/>
      <c r="I59" s="11"/>
      <c r="J59" s="11"/>
    </row>
    <row r="60" spans="1:10" ht="13.5" thickBot="1" x14ac:dyDescent="0.25">
      <c r="A60" s="513" t="s">
        <v>0</v>
      </c>
      <c r="B60" s="514"/>
      <c r="C60" s="159">
        <f>SUM(C45:C59)</f>
        <v>0</v>
      </c>
      <c r="D60" s="98">
        <f>SUM(D45:D59)</f>
        <v>0</v>
      </c>
      <c r="E60" s="98">
        <f t="shared" ref="E60:F60" si="9">SUM(E45:E59)</f>
        <v>0</v>
      </c>
      <c r="F60" s="98">
        <f t="shared" si="9"/>
        <v>0</v>
      </c>
      <c r="G60" s="11"/>
      <c r="H60" s="11"/>
      <c r="I60" s="11"/>
      <c r="J60" s="11"/>
    </row>
    <row r="61" spans="1:10" ht="14.25" thickTop="1" thickBot="1" x14ac:dyDescent="0.25">
      <c r="A61" s="130"/>
      <c r="B61" s="88"/>
      <c r="C61" s="131"/>
      <c r="D61" s="131"/>
      <c r="E61" s="131"/>
      <c r="F61" s="71"/>
      <c r="G61" s="11"/>
      <c r="H61" s="11"/>
      <c r="I61" s="11"/>
      <c r="J61" s="11"/>
    </row>
    <row r="62" spans="1:10" ht="14.25" thickTop="1" thickBot="1" x14ac:dyDescent="0.25">
      <c r="A62" s="130"/>
      <c r="B62" s="522" t="s">
        <v>196</v>
      </c>
      <c r="C62" s="523"/>
      <c r="D62" s="523"/>
      <c r="E62" s="523"/>
      <c r="F62" s="524"/>
      <c r="G62" s="11"/>
      <c r="H62" s="11"/>
      <c r="I62" s="11"/>
      <c r="J62" s="11"/>
    </row>
    <row r="63" spans="1:10" ht="13.5" thickTop="1" x14ac:dyDescent="0.2">
      <c r="A63" s="130"/>
      <c r="B63" s="544" t="s">
        <v>5</v>
      </c>
      <c r="C63" s="545"/>
      <c r="D63" s="546" t="s">
        <v>0</v>
      </c>
      <c r="E63" s="546" t="s">
        <v>68</v>
      </c>
      <c r="F63" s="547" t="s">
        <v>67</v>
      </c>
      <c r="G63" s="11"/>
      <c r="H63" s="11"/>
      <c r="I63" s="11"/>
      <c r="J63" s="11"/>
    </row>
    <row r="64" spans="1:10" ht="14.1" customHeight="1" x14ac:dyDescent="0.2">
      <c r="A64" s="130"/>
      <c r="B64" s="517"/>
      <c r="C64" s="518"/>
      <c r="D64" s="510"/>
      <c r="E64" s="510"/>
      <c r="F64" s="484"/>
      <c r="G64" s="11"/>
      <c r="H64" s="11"/>
      <c r="I64" s="11"/>
      <c r="J64" s="11"/>
    </row>
    <row r="65" spans="1:10" ht="14.1" customHeight="1" x14ac:dyDescent="0.2">
      <c r="A65" s="130"/>
      <c r="B65" s="511" t="s">
        <v>61</v>
      </c>
      <c r="C65" s="512"/>
      <c r="D65" s="96">
        <f t="shared" ref="D65:D79" si="10">SUM(E65:F65)</f>
        <v>0</v>
      </c>
      <c r="E65" s="322">
        <v>0</v>
      </c>
      <c r="F65" s="323">
        <v>0</v>
      </c>
      <c r="G65" s="11"/>
      <c r="H65" s="11"/>
      <c r="I65" s="11"/>
      <c r="J65" s="11"/>
    </row>
    <row r="66" spans="1:10" ht="14.1" customHeight="1" x14ac:dyDescent="0.2">
      <c r="A66" s="130"/>
      <c r="B66" s="511" t="s">
        <v>176</v>
      </c>
      <c r="C66" s="512"/>
      <c r="D66" s="96">
        <f t="shared" si="10"/>
        <v>0</v>
      </c>
      <c r="E66" s="322"/>
      <c r="F66" s="322"/>
      <c r="G66" s="11"/>
      <c r="H66" s="11"/>
      <c r="I66" s="11"/>
      <c r="J66" s="11"/>
    </row>
    <row r="67" spans="1:10" ht="14.1" customHeight="1" x14ac:dyDescent="0.2">
      <c r="A67" s="130"/>
      <c r="B67" s="520" t="s">
        <v>11</v>
      </c>
      <c r="C67" s="521"/>
      <c r="D67" s="96">
        <f t="shared" si="10"/>
        <v>0</v>
      </c>
      <c r="E67" s="322"/>
      <c r="F67" s="322"/>
      <c r="G67" s="11"/>
      <c r="H67" s="11"/>
      <c r="I67" s="11"/>
      <c r="J67" s="11"/>
    </row>
    <row r="68" spans="1:10" ht="14.1" customHeight="1" x14ac:dyDescent="0.2">
      <c r="A68" s="130"/>
      <c r="B68" s="511" t="s">
        <v>30</v>
      </c>
      <c r="C68" s="512"/>
      <c r="D68" s="96">
        <f>SUM(E68:F68)</f>
        <v>0</v>
      </c>
      <c r="E68" s="322"/>
      <c r="F68" s="322"/>
      <c r="G68" s="11"/>
      <c r="H68" s="11"/>
      <c r="I68" s="11"/>
      <c r="J68" s="11"/>
    </row>
    <row r="69" spans="1:10" ht="14.1" customHeight="1" x14ac:dyDescent="0.2">
      <c r="A69" s="130"/>
      <c r="B69" s="520" t="s">
        <v>181</v>
      </c>
      <c r="C69" s="521"/>
      <c r="D69" s="96">
        <f t="shared" ref="D69" si="11">SUM(E69:F69)</f>
        <v>0</v>
      </c>
      <c r="E69" s="322"/>
      <c r="F69" s="322"/>
      <c r="G69" s="11"/>
      <c r="H69" s="11"/>
      <c r="I69" s="11"/>
      <c r="J69" s="11"/>
    </row>
    <row r="70" spans="1:10" ht="14.1" customHeight="1" x14ac:dyDescent="0.2">
      <c r="A70" s="130"/>
      <c r="B70" s="511" t="s">
        <v>12</v>
      </c>
      <c r="C70" s="512"/>
      <c r="D70" s="96">
        <f t="shared" si="10"/>
        <v>0</v>
      </c>
      <c r="E70" s="322"/>
      <c r="F70" s="322"/>
      <c r="G70" s="11"/>
      <c r="H70" s="11"/>
      <c r="I70" s="11"/>
      <c r="J70" s="11"/>
    </row>
    <row r="71" spans="1:10" ht="14.1" customHeight="1" x14ac:dyDescent="0.2">
      <c r="A71" s="130"/>
      <c r="B71" s="511" t="s">
        <v>13</v>
      </c>
      <c r="C71" s="512"/>
      <c r="D71" s="96">
        <f t="shared" si="10"/>
        <v>0</v>
      </c>
      <c r="E71" s="322"/>
      <c r="F71" s="322"/>
      <c r="G71" s="11"/>
      <c r="H71" s="11"/>
      <c r="I71" s="11"/>
      <c r="J71" s="11"/>
    </row>
    <row r="72" spans="1:10" ht="14.1" customHeight="1" x14ac:dyDescent="0.2">
      <c r="A72" s="130"/>
      <c r="B72" s="511" t="s">
        <v>178</v>
      </c>
      <c r="C72" s="512"/>
      <c r="D72" s="96">
        <f t="shared" si="10"/>
        <v>0</v>
      </c>
      <c r="E72" s="322"/>
      <c r="F72" s="322"/>
      <c r="G72" s="70"/>
      <c r="H72" s="11"/>
      <c r="I72" s="11"/>
      <c r="J72" s="11"/>
    </row>
    <row r="73" spans="1:10" ht="14.1" customHeight="1" x14ac:dyDescent="0.2">
      <c r="A73" s="130"/>
      <c r="B73" s="511" t="s">
        <v>177</v>
      </c>
      <c r="C73" s="512"/>
      <c r="D73" s="96">
        <f t="shared" si="10"/>
        <v>0</v>
      </c>
      <c r="E73" s="322"/>
      <c r="F73" s="322"/>
      <c r="G73" s="70"/>
      <c r="H73" s="11"/>
      <c r="I73" s="11"/>
      <c r="J73" s="11"/>
    </row>
    <row r="74" spans="1:10" ht="14.1" customHeight="1" x14ac:dyDescent="0.2">
      <c r="A74" s="130"/>
      <c r="B74" s="511" t="s">
        <v>195</v>
      </c>
      <c r="C74" s="512"/>
      <c r="D74" s="96">
        <f t="shared" si="10"/>
        <v>0</v>
      </c>
      <c r="E74" s="322"/>
      <c r="F74" s="322"/>
      <c r="G74" s="70"/>
      <c r="H74" s="11"/>
      <c r="I74" s="11"/>
      <c r="J74" s="11"/>
    </row>
    <row r="75" spans="1:10" s="77" customFormat="1" ht="14.1" customHeight="1" x14ac:dyDescent="0.2">
      <c r="A75" s="76"/>
      <c r="B75" s="511" t="s">
        <v>179</v>
      </c>
      <c r="C75" s="512"/>
      <c r="D75" s="96">
        <f t="shared" si="10"/>
        <v>0</v>
      </c>
      <c r="E75" s="322"/>
      <c r="F75" s="322"/>
      <c r="G75" s="70"/>
      <c r="H75" s="70"/>
      <c r="I75" s="70"/>
      <c r="J75" s="70"/>
    </row>
    <row r="76" spans="1:10" ht="14.1" customHeight="1" x14ac:dyDescent="0.2">
      <c r="A76" s="130"/>
      <c r="B76" s="489"/>
      <c r="C76" s="490"/>
      <c r="D76" s="96">
        <f t="shared" si="10"/>
        <v>0</v>
      </c>
      <c r="E76" s="322"/>
      <c r="F76" s="323"/>
      <c r="G76" s="70"/>
    </row>
    <row r="77" spans="1:10" ht="14.1" customHeight="1" x14ac:dyDescent="0.2">
      <c r="A77" s="130"/>
      <c r="B77" s="489"/>
      <c r="C77" s="490"/>
      <c r="D77" s="96">
        <f t="shared" si="10"/>
        <v>0</v>
      </c>
      <c r="E77" s="322"/>
      <c r="F77" s="323"/>
      <c r="G77" s="70"/>
    </row>
    <row r="78" spans="1:10" ht="14.1" customHeight="1" x14ac:dyDescent="0.2">
      <c r="A78" s="130"/>
      <c r="B78" s="489"/>
      <c r="C78" s="490"/>
      <c r="D78" s="96">
        <f t="shared" si="10"/>
        <v>0</v>
      </c>
      <c r="E78" s="322"/>
      <c r="F78" s="323"/>
      <c r="G78" s="70"/>
    </row>
    <row r="79" spans="1:10" ht="14.1" customHeight="1" x14ac:dyDescent="0.2">
      <c r="A79" s="130"/>
      <c r="B79" s="489"/>
      <c r="C79" s="490"/>
      <c r="D79" s="96">
        <f t="shared" si="10"/>
        <v>0</v>
      </c>
      <c r="E79" s="322"/>
      <c r="F79" s="323"/>
      <c r="G79" s="70"/>
    </row>
    <row r="80" spans="1:10" ht="13.5" thickBot="1" x14ac:dyDescent="0.25">
      <c r="A80" s="130"/>
      <c r="B80" s="491" t="s">
        <v>0</v>
      </c>
      <c r="C80" s="492"/>
      <c r="D80" s="98">
        <f>SUM(D65:D79)</f>
        <v>0</v>
      </c>
      <c r="E80" s="98">
        <f>SUM(E65:E79)</f>
        <v>0</v>
      </c>
      <c r="F80" s="98">
        <f>SUM(F65:F79)</f>
        <v>0</v>
      </c>
      <c r="G80" s="70"/>
    </row>
    <row r="81" spans="1:10" ht="13.5" thickTop="1" x14ac:dyDescent="0.2">
      <c r="A81" s="130"/>
      <c r="B81" s="88"/>
      <c r="C81" s="89"/>
      <c r="D81" s="89"/>
      <c r="E81" s="89"/>
      <c r="F81" s="90"/>
      <c r="G81" s="70"/>
    </row>
    <row r="82" spans="1:10" ht="13.5" thickBot="1" x14ac:dyDescent="0.25">
      <c r="A82" s="130"/>
      <c r="B82" s="88"/>
      <c r="C82" s="89"/>
      <c r="D82" s="89"/>
      <c r="E82" s="89"/>
      <c r="F82" s="90"/>
      <c r="G82" s="70"/>
    </row>
    <row r="83" spans="1:10" ht="13.5" customHeight="1" thickTop="1" x14ac:dyDescent="0.2">
      <c r="A83" s="130"/>
      <c r="B83" s="551" t="s">
        <v>279</v>
      </c>
      <c r="C83" s="552"/>
      <c r="D83" s="552"/>
      <c r="E83" s="552"/>
      <c r="F83" s="553"/>
      <c r="G83" s="70"/>
      <c r="H83" s="11"/>
      <c r="I83" s="11"/>
      <c r="J83" s="11"/>
    </row>
    <row r="84" spans="1:10" s="77" customFormat="1" x14ac:dyDescent="0.2">
      <c r="A84" s="76"/>
      <c r="B84" s="496" t="s">
        <v>5</v>
      </c>
      <c r="C84" s="497"/>
      <c r="D84" s="500" t="s">
        <v>0</v>
      </c>
      <c r="E84" s="500" t="s">
        <v>68</v>
      </c>
      <c r="F84" s="483" t="s">
        <v>67</v>
      </c>
      <c r="G84" s="70"/>
      <c r="H84" s="70"/>
      <c r="I84" s="70"/>
      <c r="J84" s="70"/>
    </row>
    <row r="85" spans="1:10" x14ac:dyDescent="0.2">
      <c r="A85" s="130"/>
      <c r="B85" s="517"/>
      <c r="C85" s="518"/>
      <c r="D85" s="510"/>
      <c r="E85" s="510"/>
      <c r="F85" s="484"/>
      <c r="G85" s="70"/>
      <c r="H85" s="11"/>
      <c r="I85" s="11"/>
      <c r="J85" s="11"/>
    </row>
    <row r="86" spans="1:10" ht="14.1" customHeight="1" x14ac:dyDescent="0.2">
      <c r="A86" s="130"/>
      <c r="B86" s="487" t="s">
        <v>10</v>
      </c>
      <c r="C86" s="488"/>
      <c r="D86" s="96">
        <f t="shared" ref="D86:D93" si="12">SUM(E86:F86)</f>
        <v>0</v>
      </c>
      <c r="E86" s="322">
        <v>0</v>
      </c>
      <c r="F86" s="323">
        <v>0</v>
      </c>
      <c r="G86" s="70"/>
      <c r="H86" s="11"/>
      <c r="I86" s="11"/>
      <c r="J86" s="11"/>
    </row>
    <row r="87" spans="1:10" ht="14.1" customHeight="1" x14ac:dyDescent="0.2">
      <c r="A87" s="130"/>
      <c r="B87" s="487" t="s">
        <v>170</v>
      </c>
      <c r="C87" s="488"/>
      <c r="D87" s="96">
        <f t="shared" si="12"/>
        <v>0</v>
      </c>
      <c r="E87" s="322"/>
      <c r="F87" s="323"/>
      <c r="G87" s="70"/>
      <c r="H87" s="11"/>
      <c r="I87" s="11"/>
      <c r="J87" s="11"/>
    </row>
    <row r="88" spans="1:10" ht="14.1" customHeight="1" x14ac:dyDescent="0.2">
      <c r="A88" s="130"/>
      <c r="B88" s="487" t="s">
        <v>180</v>
      </c>
      <c r="C88" s="488"/>
      <c r="D88" s="96">
        <f t="shared" si="12"/>
        <v>0</v>
      </c>
      <c r="E88" s="323"/>
      <c r="F88" s="323"/>
      <c r="G88" s="70"/>
      <c r="H88" s="11"/>
      <c r="I88" s="11"/>
      <c r="J88" s="11"/>
    </row>
    <row r="89" spans="1:10" ht="14.1" customHeight="1" x14ac:dyDescent="0.2">
      <c r="A89" s="130"/>
      <c r="B89" s="487" t="s">
        <v>9</v>
      </c>
      <c r="C89" s="488"/>
      <c r="D89" s="96">
        <f t="shared" ref="D89:D92" si="13">SUM(E89:F89)</f>
        <v>0</v>
      </c>
      <c r="E89" s="323"/>
      <c r="F89" s="323"/>
      <c r="G89" s="70"/>
      <c r="H89" s="11"/>
      <c r="I89" s="11"/>
      <c r="J89" s="11"/>
    </row>
    <row r="90" spans="1:10" ht="14.1" customHeight="1" x14ac:dyDescent="0.2">
      <c r="A90" s="130"/>
      <c r="B90" s="331" t="s">
        <v>182</v>
      </c>
      <c r="C90" s="332"/>
      <c r="D90" s="96">
        <f t="shared" si="13"/>
        <v>0</v>
      </c>
      <c r="E90" s="322"/>
      <c r="F90" s="323"/>
      <c r="G90" s="70"/>
      <c r="H90" s="11"/>
      <c r="I90" s="11"/>
      <c r="J90" s="11"/>
    </row>
    <row r="91" spans="1:10" ht="14.1" customHeight="1" x14ac:dyDescent="0.2">
      <c r="A91" s="130"/>
      <c r="B91" s="331"/>
      <c r="C91" s="332"/>
      <c r="D91" s="96">
        <f t="shared" si="13"/>
        <v>0</v>
      </c>
      <c r="E91" s="322"/>
      <c r="F91" s="323"/>
      <c r="G91" s="70"/>
      <c r="H91" s="11"/>
      <c r="I91" s="11"/>
      <c r="J91" s="11"/>
    </row>
    <row r="92" spans="1:10" ht="14.1" customHeight="1" x14ac:dyDescent="0.2">
      <c r="A92" s="130"/>
      <c r="B92" s="331"/>
      <c r="C92" s="332"/>
      <c r="D92" s="96">
        <f t="shared" si="13"/>
        <v>0</v>
      </c>
      <c r="E92" s="322"/>
      <c r="F92" s="323"/>
      <c r="G92" s="70"/>
      <c r="H92" s="11"/>
      <c r="I92" s="11"/>
      <c r="J92" s="11"/>
    </row>
    <row r="93" spans="1:10" ht="14.1" customHeight="1" x14ac:dyDescent="0.2">
      <c r="A93" s="130"/>
      <c r="B93" s="489"/>
      <c r="C93" s="490"/>
      <c r="D93" s="96">
        <f t="shared" si="12"/>
        <v>0</v>
      </c>
      <c r="E93" s="325"/>
      <c r="F93" s="326"/>
      <c r="G93" s="70"/>
      <c r="H93" s="11"/>
      <c r="I93" s="11"/>
      <c r="J93" s="11"/>
    </row>
    <row r="94" spans="1:10" ht="14.1" customHeight="1" thickBot="1" x14ac:dyDescent="0.25">
      <c r="A94" s="130"/>
      <c r="B94" s="491" t="s">
        <v>0</v>
      </c>
      <c r="C94" s="492"/>
      <c r="D94" s="98">
        <f>SUM(D86:D93)</f>
        <v>0</v>
      </c>
      <c r="E94" s="98">
        <f t="shared" ref="E94:F94" si="14">SUM(E86:E93)</f>
        <v>0</v>
      </c>
      <c r="F94" s="98">
        <f t="shared" si="14"/>
        <v>0</v>
      </c>
      <c r="G94" s="70"/>
      <c r="H94" s="11"/>
      <c r="I94" s="11"/>
      <c r="J94" s="11"/>
    </row>
    <row r="95" spans="1:10" ht="13.5" thickTop="1" x14ac:dyDescent="0.2">
      <c r="A95" s="91"/>
      <c r="B95" s="92"/>
      <c r="C95" s="88"/>
      <c r="D95" s="88"/>
      <c r="E95" s="73"/>
      <c r="F95" s="74"/>
      <c r="G95" s="70"/>
      <c r="H95" s="11"/>
      <c r="I95" s="11"/>
      <c r="J95" s="11"/>
    </row>
    <row r="96" spans="1:10" ht="13.5" thickBot="1" x14ac:dyDescent="0.25">
      <c r="A96" s="130"/>
      <c r="B96" s="88"/>
      <c r="C96" s="89"/>
      <c r="D96" s="89"/>
      <c r="E96" s="89"/>
      <c r="F96" s="90"/>
      <c r="G96" s="70"/>
    </row>
    <row r="97" spans="1:10" ht="14.25" customHeight="1" thickTop="1" thickBot="1" x14ac:dyDescent="0.25">
      <c r="A97" s="130"/>
      <c r="B97" s="522" t="s">
        <v>91</v>
      </c>
      <c r="C97" s="523"/>
      <c r="D97" s="523"/>
      <c r="E97" s="523"/>
      <c r="F97" s="524"/>
      <c r="G97" s="70"/>
    </row>
    <row r="98" spans="1:10" ht="13.5" thickTop="1" x14ac:dyDescent="0.2">
      <c r="A98" s="130"/>
      <c r="B98" s="544" t="s">
        <v>5</v>
      </c>
      <c r="C98" s="545"/>
      <c r="D98" s="546" t="s">
        <v>0</v>
      </c>
      <c r="E98" s="546" t="s">
        <v>68</v>
      </c>
      <c r="F98" s="547" t="s">
        <v>67</v>
      </c>
      <c r="G98" s="70"/>
    </row>
    <row r="99" spans="1:10" x14ac:dyDescent="0.2">
      <c r="A99" s="130"/>
      <c r="B99" s="517"/>
      <c r="C99" s="518"/>
      <c r="D99" s="510"/>
      <c r="E99" s="510"/>
      <c r="F99" s="484"/>
      <c r="G99" s="70"/>
    </row>
    <row r="100" spans="1:10" ht="12.75" customHeight="1" x14ac:dyDescent="0.2">
      <c r="A100" s="130"/>
      <c r="B100" s="548" t="s">
        <v>175</v>
      </c>
      <c r="C100" s="549"/>
      <c r="D100" s="549"/>
      <c r="E100" s="549"/>
      <c r="F100" s="550"/>
      <c r="G100" s="70"/>
    </row>
    <row r="101" spans="1:10" x14ac:dyDescent="0.2">
      <c r="A101" s="130"/>
      <c r="B101" s="505" t="s">
        <v>243</v>
      </c>
      <c r="C101" s="490"/>
      <c r="D101" s="96">
        <f t="shared" ref="D101:D104" si="15">SUM(E101:F101)</f>
        <v>0</v>
      </c>
      <c r="E101" s="322">
        <v>0</v>
      </c>
      <c r="F101" s="323">
        <v>0</v>
      </c>
      <c r="G101" s="70"/>
    </row>
    <row r="102" spans="1:10" x14ac:dyDescent="0.2">
      <c r="A102" s="130"/>
      <c r="B102" s="506"/>
      <c r="C102" s="507"/>
      <c r="D102" s="96">
        <f t="shared" si="15"/>
        <v>0</v>
      </c>
      <c r="E102" s="325"/>
      <c r="F102" s="326"/>
      <c r="G102" s="70"/>
    </row>
    <row r="103" spans="1:10" x14ac:dyDescent="0.2">
      <c r="A103" s="130"/>
      <c r="B103" s="506"/>
      <c r="C103" s="507"/>
      <c r="D103" s="96">
        <f t="shared" si="15"/>
        <v>0</v>
      </c>
      <c r="E103" s="325"/>
      <c r="F103" s="326"/>
      <c r="G103" s="70"/>
    </row>
    <row r="104" spans="1:10" x14ac:dyDescent="0.2">
      <c r="A104" s="130"/>
      <c r="B104" s="506"/>
      <c r="C104" s="507"/>
      <c r="D104" s="96">
        <f t="shared" si="15"/>
        <v>0</v>
      </c>
      <c r="E104" s="325"/>
      <c r="F104" s="326"/>
      <c r="G104" s="70"/>
    </row>
    <row r="105" spans="1:10" ht="13.5" thickBot="1" x14ac:dyDescent="0.25">
      <c r="A105" s="130"/>
      <c r="B105" s="491" t="s">
        <v>0</v>
      </c>
      <c r="C105" s="492"/>
      <c r="D105" s="98">
        <f>SUM(D101:D104)</f>
        <v>0</v>
      </c>
      <c r="E105" s="98">
        <f>SUM(E101:E104)</f>
        <v>0</v>
      </c>
      <c r="F105" s="98">
        <f>SUM(F101:F104)</f>
        <v>0</v>
      </c>
      <c r="G105" s="70"/>
    </row>
    <row r="106" spans="1:10" ht="14.25" thickTop="1" thickBot="1" x14ac:dyDescent="0.25">
      <c r="A106" s="130"/>
      <c r="B106" s="88"/>
      <c r="C106" s="88"/>
      <c r="D106" s="73"/>
      <c r="E106" s="73"/>
      <c r="F106" s="74"/>
      <c r="G106" s="70"/>
    </row>
    <row r="107" spans="1:10" ht="13.5" thickTop="1" x14ac:dyDescent="0.2">
      <c r="A107" s="93"/>
      <c r="B107" s="493" t="s">
        <v>7</v>
      </c>
      <c r="C107" s="494"/>
      <c r="D107" s="494"/>
      <c r="E107" s="494"/>
      <c r="F107" s="495"/>
      <c r="G107" s="70"/>
      <c r="H107" s="11"/>
      <c r="I107" s="11"/>
      <c r="J107" s="11"/>
    </row>
    <row r="108" spans="1:10" s="77" customFormat="1" ht="15.95" customHeight="1" x14ac:dyDescent="0.2">
      <c r="A108" s="542" t="s">
        <v>110</v>
      </c>
      <c r="B108" s="496" t="s">
        <v>5</v>
      </c>
      <c r="C108" s="497"/>
      <c r="D108" s="500" t="s">
        <v>0</v>
      </c>
      <c r="E108" s="500" t="s">
        <v>68</v>
      </c>
      <c r="F108" s="483" t="s">
        <v>67</v>
      </c>
      <c r="G108" s="70"/>
      <c r="H108" s="70"/>
      <c r="I108" s="70"/>
      <c r="J108" s="70"/>
    </row>
    <row r="109" spans="1:10" s="77" customFormat="1" ht="15.95" customHeight="1" thickBot="1" x14ac:dyDescent="0.25">
      <c r="A109" s="542"/>
      <c r="B109" s="498"/>
      <c r="C109" s="499"/>
      <c r="D109" s="501"/>
      <c r="E109" s="501"/>
      <c r="F109" s="502"/>
    </row>
    <row r="110" spans="1:10" ht="15.95" customHeight="1" thickBot="1" x14ac:dyDescent="0.25">
      <c r="A110" s="542"/>
      <c r="B110" s="503" t="s">
        <v>71</v>
      </c>
      <c r="C110" s="504"/>
      <c r="D110" s="96">
        <f t="shared" ref="D110" si="16">SUM(E110:F110)</f>
        <v>0</v>
      </c>
      <c r="E110" s="340">
        <v>0</v>
      </c>
      <c r="F110" s="340">
        <v>0</v>
      </c>
      <c r="G110" s="70"/>
      <c r="H110" s="11"/>
      <c r="I110" s="11"/>
      <c r="J110" s="11"/>
    </row>
    <row r="111" spans="1:10" ht="15.95" customHeight="1" thickBot="1" x14ac:dyDescent="0.25">
      <c r="A111" s="542"/>
      <c r="B111" s="101" t="s">
        <v>92</v>
      </c>
      <c r="C111" s="341">
        <v>0</v>
      </c>
      <c r="D111" s="151">
        <f>SUM(E111:F111)</f>
        <v>0</v>
      </c>
      <c r="E111" s="108">
        <f>SUM(IF($F12="Yes",$C111*D12,0),IF($F13="Yes",$C111*D13,0),,IF($F17="Yes",$C111*D17,0),IF($F16="Yes",$C111*D16,0),IF($F14="Yes",$C111*D14,0),IF($F15="Yes",$C111*D15,0))</f>
        <v>0</v>
      </c>
      <c r="F111" s="108">
        <f>SUM(IF($F12="Yes",$C111*E12,0),IF($F13="Yes",$C111*E13,0),,IF($F17="Yes",$C111*E17,0),IF($F16="Yes",$C111*E16,0),IF($F14="Yes",$C111*E14,0),IF($F15="Yes",$C111*E15,0))</f>
        <v>0</v>
      </c>
      <c r="G111" s="70"/>
      <c r="H111" s="11"/>
      <c r="I111" s="11"/>
      <c r="J111" s="11"/>
    </row>
    <row r="112" spans="1:10" ht="15.95" customHeight="1" thickBot="1" x14ac:dyDescent="0.25">
      <c r="A112" s="543"/>
      <c r="B112" s="485" t="s">
        <v>99</v>
      </c>
      <c r="C112" s="486"/>
      <c r="D112" s="99">
        <f>SUM(D110:D111)</f>
        <v>0</v>
      </c>
      <c r="E112" s="99">
        <f>SUM(E110:E111)</f>
        <v>0</v>
      </c>
      <c r="F112" s="99">
        <f>SUM(F110:F111)</f>
        <v>0</v>
      </c>
      <c r="G112" s="70"/>
    </row>
    <row r="113" spans="1:7" x14ac:dyDescent="0.2">
      <c r="A113" s="11"/>
      <c r="B113" s="11"/>
      <c r="C113" s="11"/>
      <c r="D113" s="11"/>
      <c r="E113" s="11"/>
      <c r="F113" s="72"/>
      <c r="G113" s="70"/>
    </row>
    <row r="114" spans="1:7" x14ac:dyDescent="0.2">
      <c r="F114" s="72"/>
      <c r="G114" s="70"/>
    </row>
  </sheetData>
  <mergeCells count="78">
    <mergeCell ref="A108:A112"/>
    <mergeCell ref="B63:C64"/>
    <mergeCell ref="D63:D64"/>
    <mergeCell ref="E63:E64"/>
    <mergeCell ref="F63:F64"/>
    <mergeCell ref="F98:F99"/>
    <mergeCell ref="B100:F100"/>
    <mergeCell ref="B104:C104"/>
    <mergeCell ref="B105:C105"/>
    <mergeCell ref="B98:C99"/>
    <mergeCell ref="D98:D99"/>
    <mergeCell ref="E98:E99"/>
    <mergeCell ref="B83:F83"/>
    <mergeCell ref="B80:C80"/>
    <mergeCell ref="B97:F97"/>
    <mergeCell ref="B71:C71"/>
    <mergeCell ref="E84:E85"/>
    <mergeCell ref="F9:F11"/>
    <mergeCell ref="B7:E8"/>
    <mergeCell ref="B1:E1"/>
    <mergeCell ref="B2:E2"/>
    <mergeCell ref="B4:F4"/>
    <mergeCell ref="B5:C5"/>
    <mergeCell ref="E5:F5"/>
    <mergeCell ref="F23:F24"/>
    <mergeCell ref="C43:C44"/>
    <mergeCell ref="D43:D44"/>
    <mergeCell ref="E43:E44"/>
    <mergeCell ref="F43:F44"/>
    <mergeCell ref="A42:F42"/>
    <mergeCell ref="A43:A44"/>
    <mergeCell ref="E23:E24"/>
    <mergeCell ref="B74:C74"/>
    <mergeCell ref="B70:C70"/>
    <mergeCell ref="B65:C65"/>
    <mergeCell ref="B66:C66"/>
    <mergeCell ref="B67:C67"/>
    <mergeCell ref="B69:C69"/>
    <mergeCell ref="B9:B10"/>
    <mergeCell ref="C9:C10"/>
    <mergeCell ref="D9:D10"/>
    <mergeCell ref="B72:C72"/>
    <mergeCell ref="B73:C73"/>
    <mergeCell ref="B62:F62"/>
    <mergeCell ref="A22:F22"/>
    <mergeCell ref="E9:E10"/>
    <mergeCell ref="B103:C103"/>
    <mergeCell ref="B23:B24"/>
    <mergeCell ref="C23:C24"/>
    <mergeCell ref="D23:D24"/>
    <mergeCell ref="D84:D85"/>
    <mergeCell ref="B68:C68"/>
    <mergeCell ref="A40:B40"/>
    <mergeCell ref="A60:B60"/>
    <mergeCell ref="A23:A24"/>
    <mergeCell ref="B43:B44"/>
    <mergeCell ref="B75:C75"/>
    <mergeCell ref="B76:C76"/>
    <mergeCell ref="B78:C78"/>
    <mergeCell ref="B79:C79"/>
    <mergeCell ref="B77:C77"/>
    <mergeCell ref="B84:C85"/>
    <mergeCell ref="F84:F85"/>
    <mergeCell ref="B112:C112"/>
    <mergeCell ref="B86:C86"/>
    <mergeCell ref="B87:C87"/>
    <mergeCell ref="B88:C88"/>
    <mergeCell ref="B93:C93"/>
    <mergeCell ref="B94:C94"/>
    <mergeCell ref="B107:F107"/>
    <mergeCell ref="B108:C109"/>
    <mergeCell ref="D108:D109"/>
    <mergeCell ref="E108:E109"/>
    <mergeCell ref="F108:F109"/>
    <mergeCell ref="B110:C110"/>
    <mergeCell ref="B89:C89"/>
    <mergeCell ref="B101:C101"/>
    <mergeCell ref="B102:C102"/>
  </mergeCells>
  <conditionalFormatting sqref="F9:F11">
    <cfRule type="expression" priority="1">
      <formula>$C$111&gt;0</formula>
    </cfRule>
    <cfRule type="expression" dxfId="11" priority="3">
      <formula>$C$111&gt;0</formula>
    </cfRule>
  </conditionalFormatting>
  <conditionalFormatting sqref="F12:F17">
    <cfRule type="expression" dxfId="10" priority="18">
      <formula>$C$111&gt;0</formula>
    </cfRule>
  </conditionalFormatting>
  <dataValidations count="3">
    <dataValidation type="date" operator="greaterThan" allowBlank="1" showInputMessage="1" showErrorMessage="1" sqref="B5">
      <formula1>41912</formula1>
    </dataValidation>
    <dataValidation type="date" operator="greaterThan" allowBlank="1" showInputMessage="1" showErrorMessage="1" sqref="E5">
      <formula1>42093</formula1>
    </dataValidation>
    <dataValidation type="list" allowBlank="1" showInputMessage="1" showErrorMessage="1" promptTitle="Only Use For Indirect" prompt="!" sqref="F12:F17">
      <formula1>"Yes, No"</formula1>
    </dataValidation>
  </dataValidations>
  <printOptions horizontalCentered="1" verticalCentered="1"/>
  <pageMargins left="0" right="0" top="0.25" bottom="0.25" header="0.15" footer="0.15"/>
  <pageSetup paperSize="5" fitToHeight="2" orientation="landscape" r:id="rId1"/>
  <headerFooter alignWithMargins="0">
    <oddFooter>&amp;L&amp;F&amp;RADMIN COSTS</oddFooter>
  </headerFooter>
  <rowBreaks count="2" manualBreakCount="2">
    <brk id="41" max="16383" man="1"/>
    <brk id="9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topLeftCell="A28" zoomScaleNormal="100" zoomScaleSheetLayoutView="100" workbookViewId="0">
      <selection activeCell="B64" sqref="B64"/>
    </sheetView>
  </sheetViews>
  <sheetFormatPr defaultRowHeight="12.75" x14ac:dyDescent="0.2"/>
  <cols>
    <col min="1" max="1" width="33.28515625" bestFit="1" customWidth="1"/>
    <col min="2" max="3" width="13.7109375" customWidth="1"/>
    <col min="4" max="4" width="15" customWidth="1"/>
    <col min="5" max="5" width="15" style="175" customWidth="1"/>
    <col min="6" max="9" width="13.7109375" customWidth="1"/>
    <col min="10" max="10" width="20.85546875" style="1" customWidth="1"/>
    <col min="11" max="12" width="15.7109375" customWidth="1"/>
  </cols>
  <sheetData>
    <row r="1" spans="1:11" ht="15.75" x14ac:dyDescent="0.2">
      <c r="A1" s="129"/>
      <c r="B1" s="437" t="s">
        <v>60</v>
      </c>
      <c r="C1" s="437"/>
      <c r="D1" s="437"/>
      <c r="E1" s="437"/>
      <c r="F1" s="437"/>
      <c r="G1" s="437"/>
      <c r="H1" s="437"/>
      <c r="I1" s="437"/>
      <c r="J1" s="134"/>
      <c r="K1" s="124"/>
    </row>
    <row r="2" spans="1:11" ht="15.75" x14ac:dyDescent="0.2">
      <c r="A2" s="130"/>
      <c r="B2" s="438" t="s">
        <v>76</v>
      </c>
      <c r="C2" s="438"/>
      <c r="D2" s="438"/>
      <c r="E2" s="438"/>
      <c r="F2" s="438"/>
      <c r="G2" s="438"/>
      <c r="H2" s="438"/>
      <c r="I2" s="438"/>
      <c r="J2" s="135"/>
      <c r="K2" s="124"/>
    </row>
    <row r="3" spans="1:11" ht="13.5" thickBot="1" x14ac:dyDescent="0.25">
      <c r="A3" s="130"/>
      <c r="B3" s="131"/>
      <c r="C3" s="131"/>
      <c r="D3" s="131"/>
      <c r="E3" s="131"/>
      <c r="F3" s="131"/>
      <c r="G3" s="131"/>
      <c r="H3" s="133"/>
      <c r="I3" s="133"/>
      <c r="J3" s="135"/>
      <c r="K3" s="124"/>
    </row>
    <row r="4" spans="1:11" ht="13.5" customHeight="1" thickBot="1" x14ac:dyDescent="0.25">
      <c r="A4" s="127" t="s">
        <v>28</v>
      </c>
      <c r="B4" s="591"/>
      <c r="C4" s="591"/>
      <c r="D4" s="591"/>
      <c r="E4" s="591"/>
      <c r="F4" s="591"/>
      <c r="G4" s="591"/>
      <c r="H4" s="591"/>
      <c r="I4" s="592"/>
      <c r="J4" s="135"/>
      <c r="K4" s="124"/>
    </row>
    <row r="5" spans="1:11" ht="13.5" thickBot="1" x14ac:dyDescent="0.25">
      <c r="A5" s="128" t="s">
        <v>65</v>
      </c>
      <c r="B5" s="538">
        <v>42644</v>
      </c>
      <c r="C5" s="539"/>
      <c r="D5" s="593" t="s">
        <v>64</v>
      </c>
      <c r="E5" s="593"/>
      <c r="F5" s="593"/>
      <c r="G5" s="139">
        <v>43008</v>
      </c>
      <c r="H5" s="139"/>
      <c r="I5" s="148"/>
      <c r="J5" s="135"/>
      <c r="K5" s="124"/>
    </row>
    <row r="6" spans="1:11" ht="13.5" thickBot="1" x14ac:dyDescent="0.25">
      <c r="A6" s="136"/>
      <c r="B6" s="125"/>
      <c r="C6" s="125"/>
      <c r="D6" s="125"/>
      <c r="E6" s="125"/>
      <c r="F6" s="125"/>
      <c r="G6" s="125"/>
      <c r="H6" s="125"/>
      <c r="I6" s="125"/>
      <c r="J6" s="135"/>
      <c r="K6" s="124"/>
    </row>
    <row r="7" spans="1:11" ht="13.5" customHeight="1" thickTop="1" x14ac:dyDescent="0.2">
      <c r="A7" s="137"/>
      <c r="B7" s="529" t="s">
        <v>84</v>
      </c>
      <c r="C7" s="530"/>
      <c r="D7" s="530"/>
      <c r="E7" s="530"/>
      <c r="F7" s="530"/>
      <c r="G7" s="531"/>
      <c r="H7" s="189"/>
      <c r="I7" s="594" t="s">
        <v>111</v>
      </c>
      <c r="J7" s="595"/>
      <c r="K7" s="124"/>
    </row>
    <row r="8" spans="1:11" ht="13.5" thickBot="1" x14ac:dyDescent="0.25">
      <c r="A8" s="137"/>
      <c r="B8" s="532"/>
      <c r="C8" s="533"/>
      <c r="D8" s="533"/>
      <c r="E8" s="533"/>
      <c r="F8" s="533"/>
      <c r="G8" s="534"/>
      <c r="H8" s="189"/>
      <c r="I8" s="594"/>
      <c r="J8" s="595"/>
      <c r="K8" s="124"/>
    </row>
    <row r="9" spans="1:11" ht="13.5" customHeight="1" thickTop="1" x14ac:dyDescent="0.2">
      <c r="A9" s="137"/>
      <c r="B9" s="544" t="s">
        <v>8</v>
      </c>
      <c r="C9" s="545"/>
      <c r="D9" s="589" t="s">
        <v>82</v>
      </c>
      <c r="E9" s="180" t="s">
        <v>83</v>
      </c>
      <c r="F9" s="178" t="s">
        <v>68</v>
      </c>
      <c r="G9" s="179" t="s">
        <v>67</v>
      </c>
      <c r="H9" s="125"/>
      <c r="I9" s="569"/>
      <c r="J9" s="570"/>
      <c r="K9" s="124"/>
    </row>
    <row r="10" spans="1:11" x14ac:dyDescent="0.2">
      <c r="A10" s="137"/>
      <c r="B10" s="517"/>
      <c r="C10" s="518"/>
      <c r="D10" s="590"/>
      <c r="E10" s="181"/>
      <c r="F10" s="141">
        <v>0.5</v>
      </c>
      <c r="G10" s="177">
        <v>0.5</v>
      </c>
      <c r="H10" s="125"/>
      <c r="I10" s="569"/>
      <c r="J10" s="570"/>
      <c r="K10" s="124"/>
    </row>
    <row r="11" spans="1:11" ht="12.75" customHeight="1" x14ac:dyDescent="0.2">
      <c r="A11" s="137"/>
      <c r="B11" s="517" t="s">
        <v>77</v>
      </c>
      <c r="C11" s="518"/>
      <c r="D11" s="153">
        <f>+B23</f>
        <v>0</v>
      </c>
      <c r="E11" s="150">
        <f>+B24</f>
        <v>0</v>
      </c>
      <c r="F11" s="151">
        <f>+E11*0.5</f>
        <v>0</v>
      </c>
      <c r="G11" s="154">
        <f>+E11*0.5</f>
        <v>0</v>
      </c>
      <c r="H11" s="125"/>
      <c r="I11" s="569"/>
      <c r="J11" s="570"/>
      <c r="K11" s="124"/>
    </row>
    <row r="12" spans="1:11" x14ac:dyDescent="0.2">
      <c r="A12" s="137"/>
      <c r="B12" s="517" t="s">
        <v>81</v>
      </c>
      <c r="C12" s="518"/>
      <c r="D12" s="112">
        <f>+B28</f>
        <v>0</v>
      </c>
      <c r="E12" s="150">
        <f>+B29</f>
        <v>0</v>
      </c>
      <c r="F12" s="151">
        <f t="shared" ref="F12:F15" si="0">+E12*0.5</f>
        <v>0</v>
      </c>
      <c r="G12" s="154">
        <f t="shared" ref="G12:G15" si="1">+E12*0.5</f>
        <v>0</v>
      </c>
      <c r="H12" s="125"/>
      <c r="I12" s="569"/>
      <c r="J12" s="570"/>
      <c r="K12" s="124"/>
    </row>
    <row r="13" spans="1:11" x14ac:dyDescent="0.2">
      <c r="A13" s="137"/>
      <c r="B13" s="517" t="s">
        <v>78</v>
      </c>
      <c r="C13" s="518"/>
      <c r="D13" s="112">
        <f>+B33</f>
        <v>0</v>
      </c>
      <c r="E13" s="150">
        <f>+B34</f>
        <v>0</v>
      </c>
      <c r="F13" s="151">
        <f t="shared" si="0"/>
        <v>0</v>
      </c>
      <c r="G13" s="154">
        <f t="shared" si="1"/>
        <v>0</v>
      </c>
      <c r="H13" s="125"/>
      <c r="I13" s="569"/>
      <c r="J13" s="570"/>
      <c r="K13" s="124"/>
    </row>
    <row r="14" spans="1:11" x14ac:dyDescent="0.2">
      <c r="A14" s="137"/>
      <c r="B14" s="517" t="s">
        <v>79</v>
      </c>
      <c r="C14" s="518"/>
      <c r="D14" s="112">
        <f>+B38</f>
        <v>0</v>
      </c>
      <c r="E14" s="150">
        <f>+B39</f>
        <v>0</v>
      </c>
      <c r="F14" s="151">
        <f t="shared" si="0"/>
        <v>0</v>
      </c>
      <c r="G14" s="154">
        <f t="shared" si="1"/>
        <v>0</v>
      </c>
      <c r="H14" s="125"/>
      <c r="I14" s="569"/>
      <c r="J14" s="570"/>
      <c r="K14" s="124"/>
    </row>
    <row r="15" spans="1:11" ht="12.75" customHeight="1" x14ac:dyDescent="0.2">
      <c r="A15" s="137"/>
      <c r="B15" s="517" t="s">
        <v>80</v>
      </c>
      <c r="C15" s="518"/>
      <c r="D15" s="112">
        <f>+B43+B48+B53+B58</f>
        <v>0</v>
      </c>
      <c r="E15" s="150">
        <f>+B44+B49+B54+B59</f>
        <v>0</v>
      </c>
      <c r="F15" s="151">
        <f t="shared" si="0"/>
        <v>0</v>
      </c>
      <c r="G15" s="154">
        <f t="shared" si="1"/>
        <v>0</v>
      </c>
      <c r="H15" s="125"/>
      <c r="I15" s="569"/>
      <c r="J15" s="570"/>
      <c r="K15" s="124"/>
    </row>
    <row r="16" spans="1:11" ht="13.5" thickBot="1" x14ac:dyDescent="0.25">
      <c r="A16" s="137"/>
      <c r="B16" s="596" t="s">
        <v>88</v>
      </c>
      <c r="C16" s="597"/>
      <c r="D16" s="147">
        <f>SUM(D11:D15)</f>
        <v>0</v>
      </c>
      <c r="E16" s="155">
        <f>SUM(E11:E15)</f>
        <v>0</v>
      </c>
      <c r="F16" s="155">
        <f t="shared" ref="F16:G16" si="2">SUM(F11:F15)</f>
        <v>0</v>
      </c>
      <c r="G16" s="190">
        <f t="shared" si="2"/>
        <v>0</v>
      </c>
      <c r="H16" s="125"/>
      <c r="I16" s="569"/>
      <c r="J16" s="570"/>
      <c r="K16" s="124"/>
    </row>
    <row r="17" spans="1:11" s="175" customFormat="1" ht="13.5" thickTop="1" x14ac:dyDescent="0.2">
      <c r="A17" s="137"/>
      <c r="B17" s="313"/>
      <c r="C17" s="313"/>
      <c r="D17" s="89"/>
      <c r="E17" s="314"/>
      <c r="F17" s="314"/>
      <c r="G17" s="314"/>
      <c r="H17" s="125"/>
      <c r="I17" s="292"/>
      <c r="J17" s="293"/>
    </row>
    <row r="18" spans="1:11" s="175" customFormat="1" x14ac:dyDescent="0.2">
      <c r="A18" s="318" t="s">
        <v>254</v>
      </c>
      <c r="B18" s="315"/>
      <c r="C18" s="315"/>
      <c r="D18" s="316"/>
      <c r="E18" s="317"/>
      <c r="F18" s="317"/>
      <c r="G18" s="314"/>
      <c r="H18" s="125"/>
      <c r="I18" s="292"/>
      <c r="J18" s="293"/>
    </row>
    <row r="19" spans="1:11" ht="13.5" thickBot="1" x14ac:dyDescent="0.25">
      <c r="A19" s="144"/>
      <c r="B19" s="145"/>
      <c r="C19" s="145"/>
      <c r="D19" s="145"/>
      <c r="E19" s="145"/>
      <c r="F19" s="145"/>
      <c r="G19" s="145"/>
      <c r="H19" s="145"/>
      <c r="I19" s="145"/>
      <c r="J19" s="146"/>
      <c r="K19" s="124"/>
    </row>
    <row r="20" spans="1:11" s="2" customFormat="1" x14ac:dyDescent="0.2">
      <c r="A20" s="558" t="s">
        <v>88</v>
      </c>
      <c r="B20" s="559"/>
      <c r="C20" s="142" t="s">
        <v>15</v>
      </c>
      <c r="D20" s="142" t="s">
        <v>72</v>
      </c>
      <c r="E20" s="142" t="s">
        <v>214</v>
      </c>
      <c r="F20" s="142" t="s">
        <v>73</v>
      </c>
      <c r="G20" s="142" t="s">
        <v>74</v>
      </c>
      <c r="H20" s="143" t="s">
        <v>22</v>
      </c>
      <c r="I20" s="598" t="s">
        <v>14</v>
      </c>
      <c r="J20" s="599"/>
      <c r="K20" s="126"/>
    </row>
    <row r="21" spans="1:11" x14ac:dyDescent="0.2">
      <c r="A21" s="573" t="s">
        <v>94</v>
      </c>
      <c r="B21" s="574"/>
      <c r="C21" s="574"/>
      <c r="D21" s="574"/>
      <c r="E21" s="574"/>
      <c r="F21" s="574"/>
      <c r="G21" s="574"/>
      <c r="H21" s="574"/>
      <c r="I21" s="574"/>
      <c r="J21" s="575"/>
      <c r="K21" s="124"/>
    </row>
    <row r="22" spans="1:11" x14ac:dyDescent="0.2">
      <c r="A22" s="149" t="s">
        <v>98</v>
      </c>
      <c r="B22" s="335">
        <v>0</v>
      </c>
      <c r="C22" s="571"/>
      <c r="D22" s="571"/>
      <c r="E22" s="571"/>
      <c r="F22" s="571"/>
      <c r="G22" s="571"/>
      <c r="H22" s="572"/>
      <c r="I22" s="560"/>
      <c r="J22" s="561"/>
      <c r="K22" s="124"/>
    </row>
    <row r="23" spans="1:11" x14ac:dyDescent="0.2">
      <c r="A23" s="149" t="s">
        <v>85</v>
      </c>
      <c r="B23" s="138">
        <f>SUM(C23:H23)</f>
        <v>0</v>
      </c>
      <c r="C23" s="336">
        <v>0</v>
      </c>
      <c r="D23" s="336">
        <v>0</v>
      </c>
      <c r="E23" s="336">
        <v>0</v>
      </c>
      <c r="F23" s="336">
        <v>0</v>
      </c>
      <c r="G23" s="336">
        <v>0</v>
      </c>
      <c r="H23" s="336">
        <v>0</v>
      </c>
      <c r="I23" s="562"/>
      <c r="J23" s="563"/>
      <c r="K23" s="132"/>
    </row>
    <row r="24" spans="1:11" x14ac:dyDescent="0.2">
      <c r="A24" s="140" t="s">
        <v>89</v>
      </c>
      <c r="B24" s="152">
        <f>SUM(C24:H24)</f>
        <v>0</v>
      </c>
      <c r="C24" s="152">
        <f>$B$22*C23</f>
        <v>0</v>
      </c>
      <c r="D24" s="152">
        <f t="shared" ref="D24:H24" si="3">$B$22*D23</f>
        <v>0</v>
      </c>
      <c r="E24" s="152">
        <f t="shared" si="3"/>
        <v>0</v>
      </c>
      <c r="F24" s="152">
        <f t="shared" si="3"/>
        <v>0</v>
      </c>
      <c r="G24" s="152">
        <f t="shared" si="3"/>
        <v>0</v>
      </c>
      <c r="H24" s="152">
        <f t="shared" si="3"/>
        <v>0</v>
      </c>
      <c r="I24" s="562"/>
      <c r="J24" s="563"/>
      <c r="K24" s="124"/>
    </row>
    <row r="25" spans="1:11" ht="13.5" thickBot="1" x14ac:dyDescent="0.25">
      <c r="A25" s="566"/>
      <c r="B25" s="567"/>
      <c r="C25" s="567"/>
      <c r="D25" s="567"/>
      <c r="E25" s="567"/>
      <c r="F25" s="567"/>
      <c r="G25" s="567"/>
      <c r="H25" s="568"/>
      <c r="I25" s="564"/>
      <c r="J25" s="565"/>
      <c r="K25" s="124"/>
    </row>
    <row r="26" spans="1:11" ht="13.5" thickTop="1" x14ac:dyDescent="0.2">
      <c r="A26" s="576" t="s">
        <v>75</v>
      </c>
      <c r="B26" s="577"/>
      <c r="C26" s="577"/>
      <c r="D26" s="577"/>
      <c r="E26" s="577"/>
      <c r="F26" s="577"/>
      <c r="G26" s="577"/>
      <c r="H26" s="577"/>
      <c r="I26" s="577"/>
      <c r="J26" s="578"/>
      <c r="K26" s="124"/>
    </row>
    <row r="27" spans="1:11" x14ac:dyDescent="0.2">
      <c r="A27" s="149" t="s">
        <v>98</v>
      </c>
      <c r="B27" s="335">
        <v>0</v>
      </c>
      <c r="C27" s="571"/>
      <c r="D27" s="571"/>
      <c r="E27" s="571"/>
      <c r="F27" s="571"/>
      <c r="G27" s="571"/>
      <c r="H27" s="572"/>
      <c r="I27" s="560"/>
      <c r="J27" s="561"/>
      <c r="K27" s="124"/>
    </row>
    <row r="28" spans="1:11" x14ac:dyDescent="0.2">
      <c r="A28" s="149" t="s">
        <v>85</v>
      </c>
      <c r="B28" s="138">
        <f>SUM(C28:H28)</f>
        <v>0</v>
      </c>
      <c r="C28" s="336">
        <v>0</v>
      </c>
      <c r="D28" s="336">
        <v>0</v>
      </c>
      <c r="E28" s="336">
        <v>0</v>
      </c>
      <c r="F28" s="336">
        <v>0</v>
      </c>
      <c r="G28" s="336">
        <v>0</v>
      </c>
      <c r="H28" s="336">
        <v>0</v>
      </c>
      <c r="I28" s="562"/>
      <c r="J28" s="563"/>
      <c r="K28" s="124"/>
    </row>
    <row r="29" spans="1:11" x14ac:dyDescent="0.2">
      <c r="A29" s="140" t="s">
        <v>89</v>
      </c>
      <c r="B29" s="152">
        <f>SUM(C29:H29)</f>
        <v>0</v>
      </c>
      <c r="C29" s="152">
        <f t="shared" ref="C29:H29" si="4">$B$27*C28</f>
        <v>0</v>
      </c>
      <c r="D29" s="152">
        <f t="shared" si="4"/>
        <v>0</v>
      </c>
      <c r="E29" s="152">
        <f t="shared" si="4"/>
        <v>0</v>
      </c>
      <c r="F29" s="152">
        <f t="shared" si="4"/>
        <v>0</v>
      </c>
      <c r="G29" s="152">
        <f t="shared" si="4"/>
        <v>0</v>
      </c>
      <c r="H29" s="152">
        <f t="shared" si="4"/>
        <v>0</v>
      </c>
      <c r="I29" s="562"/>
      <c r="J29" s="563"/>
      <c r="K29" s="124"/>
    </row>
    <row r="30" spans="1:11" ht="13.5" thickBot="1" x14ac:dyDescent="0.25">
      <c r="A30" s="566"/>
      <c r="B30" s="567"/>
      <c r="C30" s="567"/>
      <c r="D30" s="567"/>
      <c r="E30" s="567"/>
      <c r="F30" s="567"/>
      <c r="G30" s="567"/>
      <c r="H30" s="568"/>
      <c r="I30" s="564"/>
      <c r="J30" s="565"/>
      <c r="K30" s="124"/>
    </row>
    <row r="31" spans="1:11" ht="13.5" thickTop="1" x14ac:dyDescent="0.2">
      <c r="A31" s="579" t="s">
        <v>93</v>
      </c>
      <c r="B31" s="580"/>
      <c r="C31" s="580"/>
      <c r="D31" s="580"/>
      <c r="E31" s="580"/>
      <c r="F31" s="580"/>
      <c r="G31" s="580"/>
      <c r="H31" s="580"/>
      <c r="I31" s="580"/>
      <c r="J31" s="581"/>
      <c r="K31" s="124"/>
    </row>
    <row r="32" spans="1:11" x14ac:dyDescent="0.2">
      <c r="A32" s="149" t="s">
        <v>98</v>
      </c>
      <c r="B32" s="335">
        <v>0</v>
      </c>
      <c r="C32" s="571"/>
      <c r="D32" s="571"/>
      <c r="E32" s="571"/>
      <c r="F32" s="571"/>
      <c r="G32" s="571"/>
      <c r="H32" s="572"/>
      <c r="I32" s="560"/>
      <c r="J32" s="561"/>
      <c r="K32" s="124"/>
    </row>
    <row r="33" spans="1:11" x14ac:dyDescent="0.2">
      <c r="A33" s="149" t="s">
        <v>85</v>
      </c>
      <c r="B33" s="138">
        <f>SUM(C33:H33)</f>
        <v>0</v>
      </c>
      <c r="C33" s="336">
        <v>0</v>
      </c>
      <c r="D33" s="336">
        <v>0</v>
      </c>
      <c r="E33" s="336">
        <v>0</v>
      </c>
      <c r="F33" s="336">
        <v>0</v>
      </c>
      <c r="G33" s="336">
        <v>0</v>
      </c>
      <c r="H33" s="336">
        <v>0</v>
      </c>
      <c r="I33" s="562"/>
      <c r="J33" s="563"/>
      <c r="K33" s="124"/>
    </row>
    <row r="34" spans="1:11" x14ac:dyDescent="0.2">
      <c r="A34" s="140" t="s">
        <v>89</v>
      </c>
      <c r="B34" s="152">
        <f>SUM(C34:H34)</f>
        <v>0</v>
      </c>
      <c r="C34" s="152">
        <f t="shared" ref="C34:H34" si="5">$B$32*C33</f>
        <v>0</v>
      </c>
      <c r="D34" s="152">
        <f t="shared" si="5"/>
        <v>0</v>
      </c>
      <c r="E34" s="152">
        <f t="shared" si="5"/>
        <v>0</v>
      </c>
      <c r="F34" s="152">
        <f t="shared" si="5"/>
        <v>0</v>
      </c>
      <c r="G34" s="152">
        <f t="shared" si="5"/>
        <v>0</v>
      </c>
      <c r="H34" s="152">
        <f t="shared" si="5"/>
        <v>0</v>
      </c>
      <c r="I34" s="562"/>
      <c r="J34" s="563"/>
      <c r="K34" s="124"/>
    </row>
    <row r="35" spans="1:11" ht="13.5" thickBot="1" x14ac:dyDescent="0.25">
      <c r="A35" s="566"/>
      <c r="B35" s="567"/>
      <c r="C35" s="567"/>
      <c r="D35" s="567"/>
      <c r="E35" s="567"/>
      <c r="F35" s="567"/>
      <c r="G35" s="567"/>
      <c r="H35" s="568"/>
      <c r="I35" s="564"/>
      <c r="J35" s="565"/>
      <c r="K35" s="124"/>
    </row>
    <row r="36" spans="1:11" ht="13.5" thickTop="1" x14ac:dyDescent="0.2">
      <c r="A36" s="579" t="s">
        <v>95</v>
      </c>
      <c r="B36" s="580"/>
      <c r="C36" s="580"/>
      <c r="D36" s="580"/>
      <c r="E36" s="580"/>
      <c r="F36" s="580"/>
      <c r="G36" s="580"/>
      <c r="H36" s="580"/>
      <c r="I36" s="580"/>
      <c r="J36" s="581"/>
      <c r="K36" s="124"/>
    </row>
    <row r="37" spans="1:11" x14ac:dyDescent="0.2">
      <c r="A37" s="149" t="s">
        <v>98</v>
      </c>
      <c r="B37" s="335">
        <v>0</v>
      </c>
      <c r="C37" s="571"/>
      <c r="D37" s="571"/>
      <c r="E37" s="571"/>
      <c r="F37" s="571"/>
      <c r="G37" s="571"/>
      <c r="H37" s="572"/>
      <c r="I37" s="560"/>
      <c r="J37" s="561"/>
      <c r="K37" s="124"/>
    </row>
    <row r="38" spans="1:11" x14ac:dyDescent="0.2">
      <c r="A38" s="149" t="s">
        <v>85</v>
      </c>
      <c r="B38" s="138">
        <f>SUM(C38:H38)</f>
        <v>0</v>
      </c>
      <c r="C38" s="336">
        <v>0</v>
      </c>
      <c r="D38" s="336">
        <v>0</v>
      </c>
      <c r="E38" s="336">
        <v>0</v>
      </c>
      <c r="F38" s="336">
        <v>0</v>
      </c>
      <c r="G38" s="336">
        <v>0</v>
      </c>
      <c r="H38" s="336">
        <v>0</v>
      </c>
      <c r="I38" s="562"/>
      <c r="J38" s="563"/>
      <c r="K38" s="124"/>
    </row>
    <row r="39" spans="1:11" x14ac:dyDescent="0.2">
      <c r="A39" s="140" t="s">
        <v>89</v>
      </c>
      <c r="B39" s="152">
        <f>SUM(C39:H39)</f>
        <v>0</v>
      </c>
      <c r="C39" s="152">
        <f t="shared" ref="C39:H39" si="6">$B$37*C38</f>
        <v>0</v>
      </c>
      <c r="D39" s="152">
        <f t="shared" si="6"/>
        <v>0</v>
      </c>
      <c r="E39" s="152">
        <f t="shared" si="6"/>
        <v>0</v>
      </c>
      <c r="F39" s="152">
        <f t="shared" si="6"/>
        <v>0</v>
      </c>
      <c r="G39" s="152">
        <f t="shared" si="6"/>
        <v>0</v>
      </c>
      <c r="H39" s="152">
        <f t="shared" si="6"/>
        <v>0</v>
      </c>
      <c r="I39" s="562"/>
      <c r="J39" s="563"/>
      <c r="K39" s="124"/>
    </row>
    <row r="40" spans="1:11" ht="13.5" thickBot="1" x14ac:dyDescent="0.25">
      <c r="A40" s="566"/>
      <c r="B40" s="567"/>
      <c r="C40" s="567"/>
      <c r="D40" s="567"/>
      <c r="E40" s="567"/>
      <c r="F40" s="567"/>
      <c r="G40" s="567"/>
      <c r="H40" s="568"/>
      <c r="I40" s="564"/>
      <c r="J40" s="565"/>
      <c r="K40" s="124"/>
    </row>
    <row r="41" spans="1:11" ht="13.5" thickTop="1" x14ac:dyDescent="0.2">
      <c r="A41" s="576" t="s">
        <v>86</v>
      </c>
      <c r="B41" s="577"/>
      <c r="C41" s="577"/>
      <c r="D41" s="577"/>
      <c r="E41" s="577"/>
      <c r="F41" s="577"/>
      <c r="G41" s="577"/>
      <c r="H41" s="577"/>
      <c r="I41" s="577"/>
      <c r="J41" s="578"/>
      <c r="K41" s="124"/>
    </row>
    <row r="42" spans="1:11" x14ac:dyDescent="0.2">
      <c r="A42" s="149" t="s">
        <v>98</v>
      </c>
      <c r="B42" s="335">
        <v>0</v>
      </c>
      <c r="C42" s="571"/>
      <c r="D42" s="571"/>
      <c r="E42" s="571"/>
      <c r="F42" s="571"/>
      <c r="G42" s="571"/>
      <c r="H42" s="572"/>
      <c r="I42" s="560"/>
      <c r="J42" s="561"/>
      <c r="K42" s="124"/>
    </row>
    <row r="43" spans="1:11" x14ac:dyDescent="0.2">
      <c r="A43" s="149" t="s">
        <v>85</v>
      </c>
      <c r="B43" s="138">
        <f>SUM(C43:H43)</f>
        <v>0</v>
      </c>
      <c r="C43" s="336">
        <v>0</v>
      </c>
      <c r="D43" s="336">
        <v>0</v>
      </c>
      <c r="E43" s="336">
        <v>0</v>
      </c>
      <c r="F43" s="336">
        <v>0</v>
      </c>
      <c r="G43" s="336">
        <v>0</v>
      </c>
      <c r="H43" s="336">
        <v>0</v>
      </c>
      <c r="I43" s="562"/>
      <c r="J43" s="563"/>
      <c r="K43" s="132"/>
    </row>
    <row r="44" spans="1:11" x14ac:dyDescent="0.2">
      <c r="A44" s="140" t="s">
        <v>89</v>
      </c>
      <c r="B44" s="152">
        <f>SUM(C44:H44)</f>
        <v>0</v>
      </c>
      <c r="C44" s="337">
        <f t="shared" ref="C44:H44" si="7">$B$42*C43</f>
        <v>0</v>
      </c>
      <c r="D44" s="337">
        <f t="shared" si="7"/>
        <v>0</v>
      </c>
      <c r="E44" s="337">
        <f t="shared" si="7"/>
        <v>0</v>
      </c>
      <c r="F44" s="337">
        <f t="shared" si="7"/>
        <v>0</v>
      </c>
      <c r="G44" s="337">
        <f t="shared" si="7"/>
        <v>0</v>
      </c>
      <c r="H44" s="337">
        <f t="shared" si="7"/>
        <v>0</v>
      </c>
      <c r="I44" s="562"/>
      <c r="J44" s="563"/>
      <c r="K44" s="124"/>
    </row>
    <row r="45" spans="1:11" ht="13.5" thickBot="1" x14ac:dyDescent="0.25">
      <c r="A45" s="566"/>
      <c r="B45" s="567"/>
      <c r="C45" s="567"/>
      <c r="D45" s="567"/>
      <c r="E45" s="567"/>
      <c r="F45" s="567"/>
      <c r="G45" s="567"/>
      <c r="H45" s="568"/>
      <c r="I45" s="564"/>
      <c r="J45" s="565"/>
      <c r="K45" s="124"/>
    </row>
    <row r="46" spans="1:11" ht="13.5" thickTop="1" x14ac:dyDescent="0.2">
      <c r="A46" s="576" t="s">
        <v>87</v>
      </c>
      <c r="B46" s="577"/>
      <c r="C46" s="577"/>
      <c r="D46" s="577"/>
      <c r="E46" s="577"/>
      <c r="F46" s="577"/>
      <c r="G46" s="577"/>
      <c r="H46" s="577"/>
      <c r="I46" s="577"/>
      <c r="J46" s="578"/>
      <c r="K46" s="124"/>
    </row>
    <row r="47" spans="1:11" x14ac:dyDescent="0.2">
      <c r="A47" s="149" t="s">
        <v>98</v>
      </c>
      <c r="B47" s="335">
        <v>0</v>
      </c>
      <c r="C47" s="571"/>
      <c r="D47" s="571"/>
      <c r="E47" s="571"/>
      <c r="F47" s="571"/>
      <c r="G47" s="571"/>
      <c r="H47" s="572"/>
      <c r="I47" s="560"/>
      <c r="J47" s="561"/>
      <c r="K47" s="124"/>
    </row>
    <row r="48" spans="1:11" x14ac:dyDescent="0.2">
      <c r="A48" s="149" t="s">
        <v>85</v>
      </c>
      <c r="B48" s="138">
        <f>SUM(C48:H48)</f>
        <v>0</v>
      </c>
      <c r="C48" s="336">
        <v>0</v>
      </c>
      <c r="D48" s="336">
        <v>0</v>
      </c>
      <c r="E48" s="336">
        <v>0</v>
      </c>
      <c r="F48" s="336">
        <v>0</v>
      </c>
      <c r="G48" s="336">
        <v>0</v>
      </c>
      <c r="H48" s="336">
        <v>0</v>
      </c>
      <c r="I48" s="562"/>
      <c r="J48" s="563"/>
      <c r="K48" s="132"/>
    </row>
    <row r="49" spans="1:11" x14ac:dyDescent="0.2">
      <c r="A49" s="140" t="s">
        <v>89</v>
      </c>
      <c r="B49" s="152">
        <f>SUM(C49:H49)</f>
        <v>0</v>
      </c>
      <c r="C49" s="152">
        <f t="shared" ref="C49:H49" si="8">$B$47*C48</f>
        <v>0</v>
      </c>
      <c r="D49" s="152">
        <f t="shared" si="8"/>
        <v>0</v>
      </c>
      <c r="E49" s="152">
        <f t="shared" si="8"/>
        <v>0</v>
      </c>
      <c r="F49" s="152">
        <f t="shared" si="8"/>
        <v>0</v>
      </c>
      <c r="G49" s="152">
        <f t="shared" si="8"/>
        <v>0</v>
      </c>
      <c r="H49" s="152">
        <f t="shared" si="8"/>
        <v>0</v>
      </c>
      <c r="I49" s="562"/>
      <c r="J49" s="563"/>
      <c r="K49" s="124"/>
    </row>
    <row r="50" spans="1:11" ht="13.5" thickBot="1" x14ac:dyDescent="0.25">
      <c r="A50" s="566"/>
      <c r="B50" s="567"/>
      <c r="C50" s="567"/>
      <c r="D50" s="567"/>
      <c r="E50" s="567"/>
      <c r="F50" s="567"/>
      <c r="G50" s="567"/>
      <c r="H50" s="568"/>
      <c r="I50" s="564"/>
      <c r="J50" s="565"/>
      <c r="K50" s="124"/>
    </row>
    <row r="51" spans="1:11" ht="13.5" thickTop="1" x14ac:dyDescent="0.2">
      <c r="A51" s="576" t="s">
        <v>96</v>
      </c>
      <c r="B51" s="577"/>
      <c r="C51" s="577"/>
      <c r="D51" s="577"/>
      <c r="E51" s="577"/>
      <c r="F51" s="577"/>
      <c r="G51" s="577"/>
      <c r="H51" s="577"/>
      <c r="I51" s="577"/>
      <c r="J51" s="578"/>
      <c r="K51" s="124"/>
    </row>
    <row r="52" spans="1:11" x14ac:dyDescent="0.2">
      <c r="A52" s="149" t="s">
        <v>98</v>
      </c>
      <c r="B52" s="335">
        <v>0</v>
      </c>
      <c r="C52" s="571"/>
      <c r="D52" s="571"/>
      <c r="E52" s="571"/>
      <c r="F52" s="571"/>
      <c r="G52" s="571"/>
      <c r="H52" s="572"/>
      <c r="I52" s="560"/>
      <c r="J52" s="561"/>
      <c r="K52" s="124"/>
    </row>
    <row r="53" spans="1:11" x14ac:dyDescent="0.2">
      <c r="A53" s="149" t="s">
        <v>85</v>
      </c>
      <c r="B53" s="138">
        <f>SUM(C53:H53)</f>
        <v>0</v>
      </c>
      <c r="C53" s="336">
        <v>0</v>
      </c>
      <c r="D53" s="336">
        <v>0</v>
      </c>
      <c r="E53" s="336">
        <v>0</v>
      </c>
      <c r="F53" s="336">
        <v>0</v>
      </c>
      <c r="G53" s="336">
        <v>0</v>
      </c>
      <c r="H53" s="336">
        <v>0</v>
      </c>
      <c r="I53" s="562"/>
      <c r="J53" s="563"/>
      <c r="K53" s="132"/>
    </row>
    <row r="54" spans="1:11" x14ac:dyDescent="0.2">
      <c r="A54" s="140" t="s">
        <v>89</v>
      </c>
      <c r="B54" s="152">
        <f>SUM(C54:H54)</f>
        <v>0</v>
      </c>
      <c r="C54" s="152">
        <f t="shared" ref="C54:H54" si="9">$B$52*C53</f>
        <v>0</v>
      </c>
      <c r="D54" s="152">
        <f t="shared" si="9"/>
        <v>0</v>
      </c>
      <c r="E54" s="152">
        <f t="shared" si="9"/>
        <v>0</v>
      </c>
      <c r="F54" s="152">
        <f t="shared" si="9"/>
        <v>0</v>
      </c>
      <c r="G54" s="152">
        <f t="shared" si="9"/>
        <v>0</v>
      </c>
      <c r="H54" s="152">
        <f t="shared" si="9"/>
        <v>0</v>
      </c>
      <c r="I54" s="562"/>
      <c r="J54" s="563"/>
      <c r="K54" s="124"/>
    </row>
    <row r="55" spans="1:11" ht="13.5" thickBot="1" x14ac:dyDescent="0.25">
      <c r="A55" s="566"/>
      <c r="B55" s="567"/>
      <c r="C55" s="567"/>
      <c r="D55" s="567"/>
      <c r="E55" s="567"/>
      <c r="F55" s="567"/>
      <c r="G55" s="567"/>
      <c r="H55" s="568"/>
      <c r="I55" s="564"/>
      <c r="J55" s="565"/>
      <c r="K55" s="124"/>
    </row>
    <row r="56" spans="1:11" ht="13.5" thickTop="1" x14ac:dyDescent="0.2">
      <c r="A56" s="586" t="s">
        <v>97</v>
      </c>
      <c r="B56" s="587"/>
      <c r="C56" s="587"/>
      <c r="D56" s="587"/>
      <c r="E56" s="587"/>
      <c r="F56" s="587"/>
      <c r="G56" s="587"/>
      <c r="H56" s="587"/>
      <c r="I56" s="587"/>
      <c r="J56" s="588"/>
      <c r="K56" s="124"/>
    </row>
    <row r="57" spans="1:11" x14ac:dyDescent="0.2">
      <c r="A57" s="149" t="s">
        <v>98</v>
      </c>
      <c r="B57" s="335">
        <v>0</v>
      </c>
      <c r="C57" s="571"/>
      <c r="D57" s="571"/>
      <c r="E57" s="571"/>
      <c r="F57" s="571"/>
      <c r="G57" s="571"/>
      <c r="H57" s="572"/>
      <c r="I57" s="560"/>
      <c r="J57" s="561"/>
      <c r="K57" s="124"/>
    </row>
    <row r="58" spans="1:11" x14ac:dyDescent="0.2">
      <c r="A58" s="149" t="s">
        <v>85</v>
      </c>
      <c r="B58" s="138">
        <f>SUM(C58:H58)</f>
        <v>0</v>
      </c>
      <c r="C58" s="336">
        <v>0</v>
      </c>
      <c r="D58" s="336">
        <v>0</v>
      </c>
      <c r="E58" s="336">
        <v>0</v>
      </c>
      <c r="F58" s="336">
        <v>0</v>
      </c>
      <c r="G58" s="336">
        <v>0</v>
      </c>
      <c r="H58" s="336">
        <v>0</v>
      </c>
      <c r="I58" s="562"/>
      <c r="J58" s="563"/>
      <c r="K58" s="124"/>
    </row>
    <row r="59" spans="1:11" x14ac:dyDescent="0.2">
      <c r="A59" s="140" t="s">
        <v>89</v>
      </c>
      <c r="B59" s="152">
        <f>SUM(C59:H59)</f>
        <v>0</v>
      </c>
      <c r="C59" s="152">
        <f t="shared" ref="C59:H59" si="10">$B$57*C58</f>
        <v>0</v>
      </c>
      <c r="D59" s="152">
        <f t="shared" si="10"/>
        <v>0</v>
      </c>
      <c r="E59" s="152">
        <f t="shared" si="10"/>
        <v>0</v>
      </c>
      <c r="F59" s="152">
        <f t="shared" si="10"/>
        <v>0</v>
      </c>
      <c r="G59" s="152">
        <f t="shared" si="10"/>
        <v>0</v>
      </c>
      <c r="H59" s="152">
        <f t="shared" si="10"/>
        <v>0</v>
      </c>
      <c r="I59" s="562"/>
      <c r="J59" s="563"/>
      <c r="K59" s="124"/>
    </row>
    <row r="60" spans="1:11" ht="13.5" thickBot="1" x14ac:dyDescent="0.25">
      <c r="A60" s="306"/>
      <c r="B60" s="307"/>
      <c r="C60" s="304"/>
      <c r="D60" s="304"/>
      <c r="E60" s="304"/>
      <c r="F60" s="304"/>
      <c r="G60" s="304"/>
      <c r="H60" s="305"/>
      <c r="I60" s="564"/>
      <c r="J60" s="565"/>
      <c r="K60" s="124"/>
    </row>
    <row r="61" spans="1:11" ht="14.25" thickTop="1" thickBot="1" x14ac:dyDescent="0.25">
      <c r="A61" s="308" t="s">
        <v>253</v>
      </c>
      <c r="B61" s="308">
        <f>SUM(C61:H61)</f>
        <v>0</v>
      </c>
      <c r="C61" s="311">
        <f>+C58+C53+C48+C43+C38+C33+C28+C23</f>
        <v>0</v>
      </c>
      <c r="D61" s="312">
        <f t="shared" ref="D61:H61" si="11">+D58+D53+D48+D43+D38+D33+D28+D23</f>
        <v>0</v>
      </c>
      <c r="E61" s="312">
        <f t="shared" si="11"/>
        <v>0</v>
      </c>
      <c r="F61" s="312">
        <f t="shared" si="11"/>
        <v>0</v>
      </c>
      <c r="G61" s="312">
        <f t="shared" si="11"/>
        <v>0</v>
      </c>
      <c r="H61" s="312">
        <f t="shared" si="11"/>
        <v>0</v>
      </c>
      <c r="I61" s="582"/>
      <c r="J61" s="583"/>
      <c r="K61" s="124"/>
    </row>
    <row r="62" spans="1:11" ht="14.25" thickTop="1" thickBot="1" x14ac:dyDescent="0.25">
      <c r="A62" s="308" t="s">
        <v>252</v>
      </c>
      <c r="B62" s="309">
        <f>SUM(C62:H62)</f>
        <v>0</v>
      </c>
      <c r="C62" s="310">
        <f>+C59+C54+C49+C44+C39+C34+C29+C24</f>
        <v>0</v>
      </c>
      <c r="D62" s="310">
        <f t="shared" ref="D62:H62" si="12">+D59+D54+D49+D44+D39+D34+D29+D24</f>
        <v>0</v>
      </c>
      <c r="E62" s="310">
        <f t="shared" si="12"/>
        <v>0</v>
      </c>
      <c r="F62" s="310">
        <f t="shared" si="12"/>
        <v>0</v>
      </c>
      <c r="G62" s="310">
        <f t="shared" si="12"/>
        <v>0</v>
      </c>
      <c r="H62" s="310">
        <f t="shared" si="12"/>
        <v>0</v>
      </c>
      <c r="I62" s="584"/>
      <c r="J62" s="585"/>
      <c r="K62" s="124"/>
    </row>
  </sheetData>
  <mergeCells count="50">
    <mergeCell ref="B1:I1"/>
    <mergeCell ref="B2:I2"/>
    <mergeCell ref="D5:F5"/>
    <mergeCell ref="C22:H22"/>
    <mergeCell ref="I7:J8"/>
    <mergeCell ref="B9:C10"/>
    <mergeCell ref="B11:C11"/>
    <mergeCell ref="B12:C12"/>
    <mergeCell ref="B7:G8"/>
    <mergeCell ref="B16:C16"/>
    <mergeCell ref="B5:C5"/>
    <mergeCell ref="I20:J20"/>
    <mergeCell ref="A56:J56"/>
    <mergeCell ref="C57:H57"/>
    <mergeCell ref="B15:C15"/>
    <mergeCell ref="D9:D10"/>
    <mergeCell ref="B4:I4"/>
    <mergeCell ref="I22:J25"/>
    <mergeCell ref="A36:J36"/>
    <mergeCell ref="A45:H45"/>
    <mergeCell ref="B13:C13"/>
    <mergeCell ref="B14:C14"/>
    <mergeCell ref="I61:J62"/>
    <mergeCell ref="C37:H37"/>
    <mergeCell ref="C47:H47"/>
    <mergeCell ref="C52:H52"/>
    <mergeCell ref="A40:H40"/>
    <mergeCell ref="A55:H55"/>
    <mergeCell ref="C42:H42"/>
    <mergeCell ref="I57:J60"/>
    <mergeCell ref="I52:J55"/>
    <mergeCell ref="A41:J41"/>
    <mergeCell ref="A46:J46"/>
    <mergeCell ref="A51:J51"/>
    <mergeCell ref="A20:B20"/>
    <mergeCell ref="I37:J40"/>
    <mergeCell ref="A50:H50"/>
    <mergeCell ref="I47:J50"/>
    <mergeCell ref="I9:J16"/>
    <mergeCell ref="I42:J45"/>
    <mergeCell ref="I32:J35"/>
    <mergeCell ref="I27:J30"/>
    <mergeCell ref="A25:H25"/>
    <mergeCell ref="A30:H30"/>
    <mergeCell ref="A35:H35"/>
    <mergeCell ref="C27:H27"/>
    <mergeCell ref="C32:H32"/>
    <mergeCell ref="A21:J21"/>
    <mergeCell ref="A26:J26"/>
    <mergeCell ref="A31:J31"/>
  </mergeCells>
  <phoneticPr fontId="11" type="noConversion"/>
  <conditionalFormatting sqref="B22 B27 B32 B37 B42 B47 B52 B57">
    <cfRule type="expression" dxfId="9" priority="6">
      <formula>SUM($C23:$H23)&gt;0</formula>
    </cfRule>
  </conditionalFormatting>
  <conditionalFormatting sqref="I57:J60">
    <cfRule type="expression" dxfId="8" priority="3">
      <formula>SUM($B$57,$C$58,$D$58,$F$58,$G$58,$H$58)&gt;0</formula>
    </cfRule>
  </conditionalFormatting>
  <conditionalFormatting sqref="I52:J55">
    <cfRule type="expression" dxfId="7" priority="2">
      <formula>SUM($B$52,$C$53,$D$53,$F$53,$G$53,$H$53)&gt;0</formula>
    </cfRule>
  </conditionalFormatting>
  <conditionalFormatting sqref="I47:J50">
    <cfRule type="expression" dxfId="6" priority="1">
      <formula>SUM($B$47,$C$48,$D$48,$F$48,$G$48,$H$48)&gt;0</formula>
    </cfRule>
  </conditionalFormatting>
  <conditionalFormatting sqref="I7:J8">
    <cfRule type="expression" dxfId="5" priority="29">
      <formula>$E$16&gt;0</formula>
    </cfRule>
  </conditionalFormatting>
  <conditionalFormatting sqref="I9:J18">
    <cfRule type="expression" dxfId="4" priority="30">
      <formula>$E$16&gt;0</formula>
    </cfRule>
  </conditionalFormatting>
  <dataValidations count="3">
    <dataValidation type="date" operator="greaterThan" allowBlank="1" showInputMessage="1" showErrorMessage="1" sqref="G5">
      <formula1>42093</formula1>
    </dataValidation>
    <dataValidation type="date" operator="greaterThan" allowBlank="1" showInputMessage="1" showErrorMessage="1" sqref="B5">
      <formula1>41912</formula1>
    </dataValidation>
    <dataValidation allowBlank="1" showInputMessage="1" showErrorMessage="1" promptTitle="Duplication permitted" prompt="Account for every issuance, including if some clients will receive funds from multiple categories or for multiple actvities." sqref="C33:H33 C23:H23 C28:H28 C53:H53 C38:H38 C48:H48 C43:H43 C58:H58"/>
  </dataValidations>
  <printOptions horizontalCentered="1" verticalCentered="1"/>
  <pageMargins left="0.25" right="0.25" top="0.25" bottom="0.5" header="0.05" footer="0.3"/>
  <pageSetup paperSize="5" orientation="landscape" r:id="rId1"/>
  <headerFooter alignWithMargins="0">
    <oddFooter>&amp;L&amp;12&amp;F</oddFooter>
  </headerFooter>
  <rowBreaks count="1" manualBreakCount="1">
    <brk id="4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showGridLines="0" workbookViewId="0">
      <selection activeCell="F9" sqref="F9:I14"/>
    </sheetView>
  </sheetViews>
  <sheetFormatPr defaultRowHeight="12.75" x14ac:dyDescent="0.2"/>
  <cols>
    <col min="1" max="1" width="7.140625" style="226" customWidth="1"/>
    <col min="2" max="2" width="26.5703125" style="226" customWidth="1"/>
    <col min="3" max="3" width="15.140625" style="226" customWidth="1"/>
    <col min="4" max="4" width="12.28515625" style="226" customWidth="1"/>
    <col min="5" max="5" width="12.140625" style="226" customWidth="1"/>
    <col min="6" max="6" width="13" style="226" customWidth="1"/>
    <col min="7" max="7" width="13.5703125" style="226" customWidth="1"/>
    <col min="8" max="8" width="14" style="226" customWidth="1"/>
    <col min="9" max="9" width="14.28515625" style="226" customWidth="1"/>
    <col min="10" max="10" width="12.85546875" style="226" customWidth="1"/>
    <col min="11" max="11" width="10.85546875" style="226" customWidth="1"/>
    <col min="12" max="12" width="9.42578125" style="226" customWidth="1"/>
    <col min="13" max="16384" width="9.140625" style="226"/>
  </cols>
  <sheetData>
    <row r="1" spans="1:15" x14ac:dyDescent="0.2">
      <c r="A1" s="223"/>
      <c r="B1" s="604" t="s">
        <v>27</v>
      </c>
      <c r="C1" s="605"/>
      <c r="D1" s="605"/>
      <c r="E1" s="605"/>
      <c r="F1" s="605"/>
      <c r="G1" s="605"/>
      <c r="H1" s="605"/>
      <c r="I1" s="605"/>
      <c r="J1" s="605"/>
      <c r="K1" s="606"/>
      <c r="L1" s="224"/>
      <c r="M1" s="225"/>
      <c r="N1" s="132"/>
      <c r="O1" s="132"/>
    </row>
    <row r="2" spans="1:15" ht="13.5" thickBot="1" x14ac:dyDescent="0.25">
      <c r="A2" s="223"/>
      <c r="B2" s="607"/>
      <c r="C2" s="608"/>
      <c r="D2" s="608"/>
      <c r="E2" s="608"/>
      <c r="F2" s="608"/>
      <c r="G2" s="608"/>
      <c r="H2" s="608"/>
      <c r="I2" s="608"/>
      <c r="J2" s="608"/>
      <c r="K2" s="609"/>
      <c r="L2" s="224"/>
      <c r="M2" s="225"/>
      <c r="N2" s="132"/>
      <c r="O2" s="132"/>
    </row>
    <row r="3" spans="1:15" x14ac:dyDescent="0.2">
      <c r="A3" s="176"/>
      <c r="B3" s="641" t="s">
        <v>31</v>
      </c>
      <c r="C3" s="642"/>
      <c r="D3" s="643"/>
      <c r="E3" s="610">
        <f>'TOTAL BUDGET'!D4:G4</f>
        <v>0</v>
      </c>
      <c r="F3" s="611"/>
      <c r="G3" s="611"/>
      <c r="H3" s="611"/>
      <c r="I3" s="611"/>
      <c r="J3" s="611"/>
      <c r="K3" s="612"/>
      <c r="L3" s="188"/>
      <c r="M3" s="225"/>
      <c r="N3" s="132"/>
      <c r="O3" s="132"/>
    </row>
    <row r="4" spans="1:15" ht="13.5" thickBot="1" x14ac:dyDescent="0.25">
      <c r="A4" s="176"/>
      <c r="B4" s="644"/>
      <c r="C4" s="645"/>
      <c r="D4" s="646"/>
      <c r="E4" s="613"/>
      <c r="F4" s="614"/>
      <c r="G4" s="614"/>
      <c r="H4" s="614"/>
      <c r="I4" s="614"/>
      <c r="J4" s="614"/>
      <c r="K4" s="615"/>
      <c r="L4" s="188"/>
      <c r="M4" s="225"/>
      <c r="N4" s="132"/>
      <c r="O4" s="132"/>
    </row>
    <row r="5" spans="1:15" ht="25.5" x14ac:dyDescent="0.2">
      <c r="A5" s="219"/>
      <c r="B5" s="602" t="s">
        <v>26</v>
      </c>
      <c r="C5" s="603"/>
      <c r="D5" s="227" t="s">
        <v>222</v>
      </c>
      <c r="E5" s="228" t="s">
        <v>223</v>
      </c>
      <c r="F5" s="229" t="s">
        <v>101</v>
      </c>
      <c r="G5" s="229" t="s">
        <v>102</v>
      </c>
      <c r="H5" s="229" t="s">
        <v>103</v>
      </c>
      <c r="I5" s="227" t="s">
        <v>104</v>
      </c>
      <c r="J5" s="230" t="s">
        <v>70</v>
      </c>
      <c r="K5" s="231" t="s">
        <v>69</v>
      </c>
      <c r="L5" s="220"/>
      <c r="M5" s="132"/>
      <c r="N5" s="132"/>
      <c r="O5" s="132"/>
    </row>
    <row r="6" spans="1:15" ht="26.25" thickBot="1" x14ac:dyDescent="0.25">
      <c r="A6" s="232"/>
      <c r="B6" s="629"/>
      <c r="C6" s="630"/>
      <c r="D6" s="233"/>
      <c r="E6" s="234"/>
      <c r="F6" s="235" t="s">
        <v>205</v>
      </c>
      <c r="G6" s="235" t="s">
        <v>205</v>
      </c>
      <c r="H6" s="235" t="s">
        <v>205</v>
      </c>
      <c r="I6" s="236" t="s">
        <v>205</v>
      </c>
      <c r="J6" s="237"/>
      <c r="K6" s="238" t="e">
        <f>+J8/J7</f>
        <v>#DIV/0!</v>
      </c>
      <c r="L6" s="221"/>
      <c r="M6" s="132"/>
      <c r="N6" s="132"/>
      <c r="O6" s="132"/>
    </row>
    <row r="7" spans="1:15" ht="18.75" customHeight="1" x14ac:dyDescent="0.2">
      <c r="A7" s="232"/>
      <c r="B7" s="631" t="s">
        <v>158</v>
      </c>
      <c r="C7" s="632"/>
      <c r="D7" s="239" t="s">
        <v>206</v>
      </c>
      <c r="E7" s="240"/>
      <c r="F7" s="241">
        <v>0</v>
      </c>
      <c r="G7" s="241">
        <v>0</v>
      </c>
      <c r="H7" s="241">
        <v>0</v>
      </c>
      <c r="I7" s="242">
        <v>0</v>
      </c>
      <c r="J7" s="243">
        <f>SUM(F7:I7)</f>
        <v>0</v>
      </c>
      <c r="K7" s="244"/>
      <c r="L7" s="245"/>
      <c r="M7" s="132"/>
      <c r="N7" s="132"/>
      <c r="O7" s="132"/>
    </row>
    <row r="8" spans="1:15" ht="18.75" customHeight="1" thickBot="1" x14ac:dyDescent="0.25">
      <c r="A8" s="246"/>
      <c r="B8" s="633" t="s">
        <v>108</v>
      </c>
      <c r="C8" s="634"/>
      <c r="D8" s="247" t="s">
        <v>206</v>
      </c>
      <c r="E8" s="248"/>
      <c r="F8" s="249">
        <v>0</v>
      </c>
      <c r="G8" s="249">
        <v>0</v>
      </c>
      <c r="H8" s="249">
        <v>0</v>
      </c>
      <c r="I8" s="250">
        <v>0</v>
      </c>
      <c r="J8" s="251">
        <f>SUM(F8:I8)</f>
        <v>0</v>
      </c>
      <c r="K8" s="252"/>
      <c r="L8" s="253"/>
      <c r="M8" s="132"/>
      <c r="N8" s="132"/>
      <c r="O8" s="132"/>
    </row>
    <row r="9" spans="1:15" ht="18.75" customHeight="1" x14ac:dyDescent="0.2">
      <c r="A9" s="254"/>
      <c r="B9" s="635" t="s">
        <v>234</v>
      </c>
      <c r="C9" s="636"/>
      <c r="D9" s="255" t="s">
        <v>207</v>
      </c>
      <c r="E9" s="256"/>
      <c r="F9" s="257"/>
      <c r="G9" s="257"/>
      <c r="H9" s="257"/>
      <c r="I9" s="258"/>
      <c r="J9" s="259">
        <f t="shared" ref="J9:J14" si="0">SUM(F9:I9)</f>
        <v>0</v>
      </c>
      <c r="K9" s="260" t="e">
        <f>+J9/J7</f>
        <v>#DIV/0!</v>
      </c>
      <c r="L9" s="253"/>
      <c r="M9" s="132"/>
      <c r="N9" s="132"/>
      <c r="O9" s="132"/>
    </row>
    <row r="10" spans="1:15" ht="18.75" customHeight="1" x14ac:dyDescent="0.2">
      <c r="A10" s="246"/>
      <c r="B10" s="637" t="s">
        <v>235</v>
      </c>
      <c r="C10" s="638"/>
      <c r="D10" s="261" t="s">
        <v>207</v>
      </c>
      <c r="E10" s="262"/>
      <c r="F10" s="263"/>
      <c r="G10" s="263"/>
      <c r="H10" s="263"/>
      <c r="I10" s="264"/>
      <c r="J10" s="265">
        <f t="shared" si="0"/>
        <v>0</v>
      </c>
      <c r="K10" s="266" t="e">
        <f>+J10/J7</f>
        <v>#DIV/0!</v>
      </c>
      <c r="L10" s="253"/>
      <c r="M10" s="132"/>
      <c r="N10" s="132"/>
      <c r="O10" s="132"/>
    </row>
    <row r="11" spans="1:15" ht="18.75" customHeight="1" x14ac:dyDescent="0.2">
      <c r="A11" s="246"/>
      <c r="B11" s="639" t="s">
        <v>236</v>
      </c>
      <c r="C11" s="640"/>
      <c r="D11" s="261" t="s">
        <v>207</v>
      </c>
      <c r="E11" s="262"/>
      <c r="F11" s="263"/>
      <c r="G11" s="263"/>
      <c r="H11" s="263"/>
      <c r="I11" s="264"/>
      <c r="J11" s="265">
        <f t="shared" ref="J11" si="1">SUM(F11:I11)</f>
        <v>0</v>
      </c>
      <c r="K11" s="266" t="e">
        <f>+J11/J7</f>
        <v>#DIV/0!</v>
      </c>
      <c r="L11" s="253"/>
      <c r="M11" s="132"/>
      <c r="N11" s="132"/>
      <c r="O11" s="132"/>
    </row>
    <row r="12" spans="1:15" ht="18.75" customHeight="1" x14ac:dyDescent="0.2">
      <c r="A12" s="246"/>
      <c r="B12" s="637" t="s">
        <v>237</v>
      </c>
      <c r="C12" s="638"/>
      <c r="D12" s="261" t="s">
        <v>207</v>
      </c>
      <c r="E12" s="262"/>
      <c r="F12" s="263"/>
      <c r="G12" s="263"/>
      <c r="H12" s="263"/>
      <c r="I12" s="264"/>
      <c r="J12" s="265">
        <f t="shared" si="0"/>
        <v>0</v>
      </c>
      <c r="K12" s="266" t="e">
        <f>+J12/J7</f>
        <v>#DIV/0!</v>
      </c>
      <c r="L12" s="253"/>
      <c r="M12" s="132"/>
      <c r="N12" s="132"/>
      <c r="O12" s="132"/>
    </row>
    <row r="13" spans="1:15" ht="18.75" customHeight="1" x14ac:dyDescent="0.2">
      <c r="A13" s="246"/>
      <c r="B13" s="637" t="s">
        <v>238</v>
      </c>
      <c r="C13" s="638"/>
      <c r="D13" s="261" t="s">
        <v>207</v>
      </c>
      <c r="E13" s="262"/>
      <c r="F13" s="263"/>
      <c r="G13" s="263"/>
      <c r="H13" s="263"/>
      <c r="I13" s="264"/>
      <c r="J13" s="265">
        <f t="shared" si="0"/>
        <v>0</v>
      </c>
      <c r="K13" s="266" t="e">
        <f>+J13/J7</f>
        <v>#DIV/0!</v>
      </c>
      <c r="L13" s="253"/>
      <c r="M13" s="132"/>
      <c r="N13" s="132"/>
      <c r="O13" s="222"/>
    </row>
    <row r="14" spans="1:15" ht="18.75" customHeight="1" thickBot="1" x14ac:dyDescent="0.25">
      <c r="A14" s="246"/>
      <c r="B14" s="633" t="s">
        <v>239</v>
      </c>
      <c r="C14" s="634"/>
      <c r="D14" s="267" t="s">
        <v>207</v>
      </c>
      <c r="E14" s="268"/>
      <c r="F14" s="269"/>
      <c r="G14" s="269"/>
      <c r="H14" s="269"/>
      <c r="I14" s="270"/>
      <c r="J14" s="251">
        <f t="shared" si="0"/>
        <v>0</v>
      </c>
      <c r="K14" s="271" t="e">
        <f>+J14/J7</f>
        <v>#DIV/0!</v>
      </c>
      <c r="L14" s="253"/>
      <c r="M14" s="132"/>
      <c r="N14" s="132"/>
      <c r="O14" s="225"/>
    </row>
    <row r="15" spans="1:15" ht="18.75" customHeight="1" x14ac:dyDescent="0.2">
      <c r="A15" s="246"/>
      <c r="B15" s="272"/>
      <c r="C15" s="273"/>
      <c r="D15" s="274"/>
      <c r="E15" s="275"/>
      <c r="F15" s="275"/>
      <c r="G15" s="275"/>
      <c r="H15" s="275"/>
      <c r="I15" s="276"/>
      <c r="J15" s="277"/>
      <c r="K15" s="277"/>
      <c r="L15" s="278"/>
      <c r="M15" s="132"/>
      <c r="N15" s="132"/>
      <c r="O15" s="222"/>
    </row>
    <row r="16" spans="1:15" ht="18.75" customHeight="1" x14ac:dyDescent="0.2">
      <c r="A16" s="279"/>
      <c r="B16" s="616" t="s">
        <v>240</v>
      </c>
      <c r="C16" s="617"/>
      <c r="D16" s="617"/>
      <c r="E16" s="617"/>
      <c r="F16" s="617"/>
      <c r="G16" s="617"/>
      <c r="H16" s="617"/>
      <c r="I16" s="617"/>
      <c r="J16" s="617"/>
      <c r="K16" s="617"/>
      <c r="L16" s="618"/>
      <c r="O16" s="280"/>
    </row>
    <row r="17" spans="1:15" ht="18.75" customHeight="1" x14ac:dyDescent="0.2">
      <c r="A17" s="281"/>
      <c r="B17" s="622"/>
      <c r="C17" s="623"/>
      <c r="D17" s="623"/>
      <c r="E17" s="623"/>
      <c r="F17" s="623"/>
      <c r="G17" s="623"/>
      <c r="H17" s="623"/>
      <c r="I17" s="623"/>
      <c r="J17" s="623"/>
      <c r="K17" s="623"/>
      <c r="L17" s="624"/>
      <c r="O17" s="280"/>
    </row>
    <row r="18" spans="1:15" ht="18.75" customHeight="1" x14ac:dyDescent="0.2">
      <c r="A18" s="279"/>
      <c r="B18" s="616" t="s">
        <v>105</v>
      </c>
      <c r="C18" s="617"/>
      <c r="D18" s="617"/>
      <c r="E18" s="617"/>
      <c r="F18" s="617"/>
      <c r="G18" s="617"/>
      <c r="H18" s="617"/>
      <c r="I18" s="617"/>
      <c r="J18" s="617"/>
      <c r="K18" s="617"/>
      <c r="L18" s="618"/>
      <c r="O18" s="280"/>
    </row>
    <row r="19" spans="1:15" ht="18.75" customHeight="1" x14ac:dyDescent="0.2">
      <c r="A19" s="282"/>
      <c r="B19" s="622"/>
      <c r="C19" s="623"/>
      <c r="D19" s="623"/>
      <c r="E19" s="623"/>
      <c r="F19" s="623"/>
      <c r="G19" s="623"/>
      <c r="H19" s="623"/>
      <c r="I19" s="623"/>
      <c r="J19" s="623"/>
      <c r="K19" s="623"/>
      <c r="L19" s="624"/>
    </row>
    <row r="20" spans="1:15" s="284" customFormat="1" ht="18.75" customHeight="1" x14ac:dyDescent="0.2">
      <c r="A20" s="283"/>
      <c r="B20" s="616" t="s">
        <v>232</v>
      </c>
      <c r="C20" s="617"/>
      <c r="D20" s="617"/>
      <c r="E20" s="617"/>
      <c r="F20" s="617"/>
      <c r="G20" s="617"/>
      <c r="H20" s="617"/>
      <c r="I20" s="617"/>
      <c r="J20" s="617"/>
      <c r="K20" s="617"/>
      <c r="L20" s="618"/>
    </row>
    <row r="21" spans="1:15" s="284" customFormat="1" ht="18.75" customHeight="1" x14ac:dyDescent="0.2">
      <c r="A21" s="282"/>
      <c r="B21" s="619"/>
      <c r="C21" s="620"/>
      <c r="D21" s="620"/>
      <c r="E21" s="620"/>
      <c r="F21" s="620"/>
      <c r="G21" s="620"/>
      <c r="H21" s="620"/>
      <c r="I21" s="620"/>
      <c r="J21" s="620"/>
      <c r="K21" s="620"/>
      <c r="L21" s="621"/>
    </row>
    <row r="22" spans="1:15" s="284" customFormat="1" ht="18.75" customHeight="1" x14ac:dyDescent="0.2">
      <c r="A22" s="282"/>
      <c r="B22" s="622"/>
      <c r="C22" s="623"/>
      <c r="D22" s="623"/>
      <c r="E22" s="623"/>
      <c r="F22" s="623"/>
      <c r="G22" s="623"/>
      <c r="H22" s="623"/>
      <c r="I22" s="623"/>
      <c r="J22" s="623"/>
      <c r="K22" s="623"/>
      <c r="L22" s="624"/>
    </row>
    <row r="23" spans="1:15" ht="13.5" thickBot="1" x14ac:dyDescent="0.25">
      <c r="A23" s="279"/>
    </row>
    <row r="24" spans="1:15" s="280" customFormat="1" ht="15.75" customHeight="1" thickBot="1" x14ac:dyDescent="0.25">
      <c r="A24" s="647" t="s">
        <v>156</v>
      </c>
      <c r="B24" s="285" t="s">
        <v>151</v>
      </c>
      <c r="C24" s="625" t="s">
        <v>152</v>
      </c>
      <c r="D24" s="626"/>
      <c r="E24" s="625" t="s">
        <v>213</v>
      </c>
      <c r="F24" s="626"/>
      <c r="G24" s="625" t="s">
        <v>153</v>
      </c>
      <c r="H24" s="626"/>
      <c r="I24" s="625" t="s">
        <v>154</v>
      </c>
      <c r="J24" s="626"/>
      <c r="K24" s="625" t="s">
        <v>155</v>
      </c>
      <c r="L24" s="626"/>
    </row>
    <row r="25" spans="1:15" ht="15.75" customHeight="1" thickBot="1" x14ac:dyDescent="0.25">
      <c r="A25" s="647"/>
      <c r="B25" s="286"/>
      <c r="C25" s="600"/>
      <c r="D25" s="601"/>
      <c r="E25" s="600"/>
      <c r="F25" s="601"/>
      <c r="G25" s="600"/>
      <c r="H25" s="601"/>
      <c r="I25" s="627"/>
      <c r="J25" s="628"/>
      <c r="K25" s="600"/>
      <c r="L25" s="601"/>
    </row>
    <row r="26" spans="1:15" ht="15.75" customHeight="1" thickBot="1" x14ac:dyDescent="0.25">
      <c r="A26" s="647"/>
      <c r="B26" s="286"/>
      <c r="C26" s="600"/>
      <c r="D26" s="601"/>
      <c r="E26" s="600"/>
      <c r="F26" s="601"/>
      <c r="G26" s="600"/>
      <c r="H26" s="601"/>
      <c r="I26" s="600"/>
      <c r="J26" s="601"/>
      <c r="K26" s="600"/>
      <c r="L26" s="601"/>
    </row>
    <row r="27" spans="1:15" ht="15.75" customHeight="1" thickBot="1" x14ac:dyDescent="0.25">
      <c r="A27" s="647"/>
      <c r="B27" s="286"/>
      <c r="C27" s="600"/>
      <c r="D27" s="601"/>
      <c r="E27" s="600"/>
      <c r="F27" s="601"/>
      <c r="G27" s="600"/>
      <c r="H27" s="601"/>
      <c r="I27" s="600"/>
      <c r="J27" s="601"/>
      <c r="K27" s="600"/>
      <c r="L27" s="601"/>
    </row>
    <row r="28" spans="1:15" ht="15.75" customHeight="1" thickBot="1" x14ac:dyDescent="0.25">
      <c r="A28" s="647"/>
      <c r="B28" s="286"/>
      <c r="C28" s="600"/>
      <c r="D28" s="601"/>
      <c r="E28" s="600"/>
      <c r="F28" s="601"/>
      <c r="G28" s="600"/>
      <c r="H28" s="601"/>
      <c r="I28" s="600"/>
      <c r="J28" s="601"/>
      <c r="K28" s="600"/>
      <c r="L28" s="601"/>
    </row>
    <row r="29" spans="1:15" ht="15.75" customHeight="1" thickBot="1" x14ac:dyDescent="0.25">
      <c r="A29" s="647"/>
      <c r="B29" s="286"/>
      <c r="C29" s="600"/>
      <c r="D29" s="601"/>
      <c r="E29" s="600"/>
      <c r="F29" s="601"/>
      <c r="G29" s="600"/>
      <c r="H29" s="601"/>
      <c r="I29" s="600"/>
      <c r="J29" s="601"/>
      <c r="K29" s="600"/>
      <c r="L29" s="601"/>
    </row>
    <row r="30" spans="1:15" ht="15.75" customHeight="1" thickBot="1" x14ac:dyDescent="0.25">
      <c r="A30" s="647"/>
      <c r="B30" s="286"/>
      <c r="C30" s="600"/>
      <c r="D30" s="601"/>
      <c r="E30" s="600"/>
      <c r="F30" s="601"/>
      <c r="G30" s="600"/>
      <c r="H30" s="601"/>
      <c r="I30" s="600"/>
      <c r="J30" s="601"/>
      <c r="K30" s="600"/>
      <c r="L30" s="601"/>
    </row>
    <row r="31" spans="1:15" ht="15.75" customHeight="1" thickBot="1" x14ac:dyDescent="0.25">
      <c r="A31" s="647"/>
      <c r="B31" s="286"/>
      <c r="C31" s="600"/>
      <c r="D31" s="601"/>
      <c r="E31" s="600"/>
      <c r="F31" s="601"/>
      <c r="G31" s="600"/>
      <c r="H31" s="601"/>
      <c r="I31" s="600"/>
      <c r="J31" s="601"/>
      <c r="K31" s="600"/>
      <c r="L31" s="601"/>
    </row>
    <row r="32" spans="1:15" ht="15.75" customHeight="1" thickBot="1" x14ac:dyDescent="0.25">
      <c r="A32" s="647"/>
      <c r="B32" s="286"/>
      <c r="C32" s="600"/>
      <c r="D32" s="601"/>
      <c r="E32" s="600"/>
      <c r="F32" s="601"/>
      <c r="G32" s="600"/>
      <c r="H32" s="601"/>
      <c r="I32" s="600"/>
      <c r="J32" s="601"/>
      <c r="K32" s="600"/>
      <c r="L32" s="601"/>
    </row>
    <row r="33" spans="1:12" ht="15.75" customHeight="1" thickBot="1" x14ac:dyDescent="0.25">
      <c r="A33" s="647"/>
      <c r="B33" s="286"/>
      <c r="C33" s="600"/>
      <c r="D33" s="601"/>
      <c r="E33" s="600"/>
      <c r="F33" s="601"/>
      <c r="G33" s="600"/>
      <c r="H33" s="601"/>
      <c r="I33" s="600"/>
      <c r="J33" s="601"/>
      <c r="K33" s="600"/>
      <c r="L33" s="601"/>
    </row>
    <row r="34" spans="1:12" ht="15.75" customHeight="1" thickBot="1" x14ac:dyDescent="0.25">
      <c r="A34" s="647"/>
      <c r="B34" s="286"/>
      <c r="C34" s="600"/>
      <c r="D34" s="601"/>
      <c r="E34" s="600"/>
      <c r="F34" s="601"/>
      <c r="G34" s="600"/>
      <c r="H34" s="601"/>
      <c r="I34" s="600"/>
      <c r="J34" s="601"/>
      <c r="K34" s="600"/>
      <c r="L34" s="601"/>
    </row>
    <row r="35" spans="1:12" ht="15.75" customHeight="1" thickBot="1" x14ac:dyDescent="0.25">
      <c r="A35" s="647"/>
      <c r="B35" s="286"/>
      <c r="C35" s="600"/>
      <c r="D35" s="601"/>
      <c r="E35" s="600"/>
      <c r="F35" s="601"/>
      <c r="G35" s="600"/>
      <c r="H35" s="601"/>
      <c r="I35" s="600"/>
      <c r="J35" s="601"/>
      <c r="K35" s="600"/>
      <c r="L35" s="601"/>
    </row>
    <row r="36" spans="1:12" ht="15.75" customHeight="1" thickBot="1" x14ac:dyDescent="0.25">
      <c r="A36" s="647"/>
      <c r="B36" s="286"/>
      <c r="C36" s="600"/>
      <c r="D36" s="601"/>
      <c r="E36" s="600"/>
      <c r="F36" s="601"/>
      <c r="G36" s="600"/>
      <c r="H36" s="601"/>
      <c r="I36" s="600"/>
      <c r="J36" s="601"/>
      <c r="K36" s="600"/>
      <c r="L36" s="601"/>
    </row>
    <row r="37" spans="1:12" ht="15.75" customHeight="1" thickBot="1" x14ac:dyDescent="0.25">
      <c r="A37" s="647"/>
      <c r="B37" s="286"/>
      <c r="C37" s="600"/>
      <c r="D37" s="601"/>
      <c r="E37" s="600"/>
      <c r="F37" s="601"/>
      <c r="G37" s="600"/>
      <c r="H37" s="601"/>
      <c r="I37" s="600"/>
      <c r="J37" s="601"/>
      <c r="K37" s="600"/>
      <c r="L37" s="601"/>
    </row>
    <row r="38" spans="1:12" ht="15.75" customHeight="1" thickBot="1" x14ac:dyDescent="0.25">
      <c r="A38" s="647"/>
      <c r="B38" s="286"/>
      <c r="C38" s="600"/>
      <c r="D38" s="601"/>
      <c r="E38" s="600"/>
      <c r="F38" s="601"/>
      <c r="G38" s="600"/>
      <c r="H38" s="601"/>
      <c r="I38" s="600"/>
      <c r="J38" s="601"/>
      <c r="K38" s="600"/>
      <c r="L38" s="601"/>
    </row>
    <row r="39" spans="1:12" ht="15.75" customHeight="1" thickBot="1" x14ac:dyDescent="0.25">
      <c r="A39" s="647"/>
      <c r="B39" s="286"/>
      <c r="C39" s="600"/>
      <c r="D39" s="601"/>
      <c r="E39" s="600"/>
      <c r="F39" s="601"/>
      <c r="G39" s="600"/>
      <c r="H39" s="601"/>
      <c r="I39" s="600"/>
      <c r="J39" s="601"/>
      <c r="K39" s="600"/>
      <c r="L39" s="601"/>
    </row>
    <row r="40" spans="1:12" ht="15.75" customHeight="1" thickBot="1" x14ac:dyDescent="0.25">
      <c r="A40" s="647"/>
      <c r="B40" s="286"/>
      <c r="C40" s="600"/>
      <c r="D40" s="601"/>
      <c r="E40" s="600"/>
      <c r="F40" s="601"/>
      <c r="G40" s="600"/>
      <c r="H40" s="601"/>
      <c r="I40" s="600"/>
      <c r="J40" s="601"/>
      <c r="K40" s="600"/>
      <c r="L40" s="601"/>
    </row>
    <row r="41" spans="1:12" ht="15.75" customHeight="1" thickBot="1" x14ac:dyDescent="0.25">
      <c r="A41" s="647"/>
      <c r="B41" s="286"/>
      <c r="C41" s="600"/>
      <c r="D41" s="601"/>
      <c r="E41" s="600"/>
      <c r="F41" s="601"/>
      <c r="G41" s="600"/>
      <c r="H41" s="601"/>
      <c r="I41" s="600"/>
      <c r="J41" s="601"/>
      <c r="K41" s="600"/>
      <c r="L41" s="601"/>
    </row>
    <row r="42" spans="1:12" ht="15.75" customHeight="1" thickBot="1" x14ac:dyDescent="0.25">
      <c r="A42" s="647"/>
      <c r="B42" s="286"/>
      <c r="C42" s="600"/>
      <c r="D42" s="601"/>
      <c r="E42" s="600"/>
      <c r="F42" s="601"/>
      <c r="G42" s="600"/>
      <c r="H42" s="601"/>
      <c r="I42" s="600"/>
      <c r="J42" s="601"/>
      <c r="K42" s="600"/>
      <c r="L42" s="601"/>
    </row>
    <row r="43" spans="1:12" ht="15.75" customHeight="1" thickBot="1" x14ac:dyDescent="0.25">
      <c r="A43" s="647"/>
      <c r="B43" s="286"/>
      <c r="C43" s="600"/>
      <c r="D43" s="601"/>
      <c r="E43" s="600"/>
      <c r="F43" s="601"/>
      <c r="G43" s="600"/>
      <c r="H43" s="601"/>
      <c r="I43" s="600"/>
      <c r="J43" s="601"/>
      <c r="K43" s="600"/>
      <c r="L43" s="601"/>
    </row>
    <row r="44" spans="1:12" ht="15.75" customHeight="1" thickBot="1" x14ac:dyDescent="0.25">
      <c r="A44" s="647"/>
      <c r="B44" s="286"/>
      <c r="C44" s="600"/>
      <c r="D44" s="601"/>
      <c r="E44" s="600"/>
      <c r="F44" s="601"/>
      <c r="G44" s="600"/>
      <c r="H44" s="601"/>
      <c r="I44" s="600"/>
      <c r="J44" s="601"/>
      <c r="K44" s="600"/>
      <c r="L44" s="601"/>
    </row>
    <row r="45" spans="1:12" ht="15.75" customHeight="1" thickBot="1" x14ac:dyDescent="0.25">
      <c r="A45" s="647"/>
      <c r="B45" s="286"/>
      <c r="C45" s="600"/>
      <c r="D45" s="601"/>
      <c r="E45" s="600"/>
      <c r="F45" s="601"/>
      <c r="G45" s="600"/>
      <c r="H45" s="601"/>
      <c r="I45" s="600"/>
      <c r="J45" s="601"/>
      <c r="K45" s="600"/>
      <c r="L45" s="601"/>
    </row>
    <row r="46" spans="1:12" ht="15.75" customHeight="1" thickBot="1" x14ac:dyDescent="0.25">
      <c r="A46" s="647"/>
      <c r="B46" s="286"/>
      <c r="C46" s="600"/>
      <c r="D46" s="601"/>
      <c r="E46" s="600"/>
      <c r="F46" s="601"/>
      <c r="G46" s="600"/>
      <c r="H46" s="601"/>
      <c r="I46" s="600"/>
      <c r="J46" s="601"/>
      <c r="K46" s="600"/>
      <c r="L46" s="601"/>
    </row>
    <row r="47" spans="1:12" ht="15.75" customHeight="1" thickBot="1" x14ac:dyDescent="0.25">
      <c r="A47" s="647"/>
      <c r="B47" s="286"/>
      <c r="C47" s="600"/>
      <c r="D47" s="601"/>
      <c r="E47" s="600"/>
      <c r="F47" s="601"/>
      <c r="G47" s="600"/>
      <c r="H47" s="601"/>
      <c r="I47" s="600"/>
      <c r="J47" s="601"/>
      <c r="K47" s="600"/>
      <c r="L47" s="601"/>
    </row>
    <row r="48" spans="1:12" ht="15.75" customHeight="1" thickBot="1" x14ac:dyDescent="0.25">
      <c r="A48" s="647"/>
      <c r="B48" s="286"/>
      <c r="C48" s="600"/>
      <c r="D48" s="601"/>
      <c r="E48" s="600"/>
      <c r="F48" s="601"/>
      <c r="G48" s="600"/>
      <c r="H48" s="601"/>
      <c r="I48" s="600"/>
      <c r="J48" s="601"/>
      <c r="K48" s="600"/>
      <c r="L48" s="601"/>
    </row>
    <row r="49" spans="1:12" ht="15.75" customHeight="1" thickBot="1" x14ac:dyDescent="0.25">
      <c r="A49" s="647"/>
      <c r="B49" s="286"/>
      <c r="C49" s="600"/>
      <c r="D49" s="601"/>
      <c r="E49" s="600"/>
      <c r="F49" s="601"/>
      <c r="G49" s="600"/>
      <c r="H49" s="601"/>
      <c r="I49" s="600"/>
      <c r="J49" s="601"/>
      <c r="K49" s="600"/>
      <c r="L49" s="601"/>
    </row>
    <row r="50" spans="1:12" ht="15.75" customHeight="1" thickBot="1" x14ac:dyDescent="0.25">
      <c r="A50" s="647"/>
      <c r="B50" s="286"/>
      <c r="C50" s="600"/>
      <c r="D50" s="601"/>
      <c r="E50" s="600"/>
      <c r="F50" s="601"/>
      <c r="G50" s="600"/>
      <c r="H50" s="601"/>
      <c r="I50" s="600"/>
      <c r="J50" s="601"/>
      <c r="K50" s="600"/>
      <c r="L50" s="601"/>
    </row>
    <row r="51" spans="1:12" ht="15.75" customHeight="1" thickBot="1" x14ac:dyDescent="0.25">
      <c r="A51" s="647"/>
      <c r="B51" s="286"/>
      <c r="C51" s="600"/>
      <c r="D51" s="601"/>
      <c r="E51" s="600"/>
      <c r="F51" s="601"/>
      <c r="G51" s="600"/>
      <c r="H51" s="601"/>
      <c r="I51" s="600"/>
      <c r="J51" s="601"/>
      <c r="K51" s="600"/>
      <c r="L51" s="601"/>
    </row>
    <row r="52" spans="1:12" ht="15.75" customHeight="1" thickBot="1" x14ac:dyDescent="0.25">
      <c r="A52" s="647"/>
      <c r="B52" s="286"/>
      <c r="C52" s="600"/>
      <c r="D52" s="601"/>
      <c r="E52" s="600"/>
      <c r="F52" s="601"/>
      <c r="G52" s="600"/>
      <c r="H52" s="601"/>
      <c r="I52" s="600"/>
      <c r="J52" s="601"/>
      <c r="K52" s="600"/>
      <c r="L52" s="601"/>
    </row>
    <row r="53" spans="1:12" ht="15.75" customHeight="1" thickBot="1" x14ac:dyDescent="0.25">
      <c r="A53" s="647"/>
      <c r="B53" s="286"/>
      <c r="C53" s="600"/>
      <c r="D53" s="601"/>
      <c r="E53" s="600"/>
      <c r="F53" s="601"/>
      <c r="G53" s="600"/>
      <c r="H53" s="601"/>
      <c r="I53" s="600"/>
      <c r="J53" s="601"/>
      <c r="K53" s="600"/>
      <c r="L53" s="601"/>
    </row>
    <row r="54" spans="1:12" ht="15.75" customHeight="1" thickBot="1" x14ac:dyDescent="0.25">
      <c r="A54" s="647"/>
      <c r="B54" s="286"/>
      <c r="C54" s="600"/>
      <c r="D54" s="601"/>
      <c r="E54" s="600"/>
      <c r="F54" s="601"/>
      <c r="G54" s="600"/>
      <c r="H54" s="601"/>
      <c r="I54" s="600"/>
      <c r="J54" s="601"/>
      <c r="K54" s="600"/>
      <c r="L54" s="601"/>
    </row>
    <row r="55" spans="1:12" ht="15.75" customHeight="1" thickBot="1" x14ac:dyDescent="0.25">
      <c r="A55" s="647"/>
      <c r="B55" s="286"/>
      <c r="C55" s="600"/>
      <c r="D55" s="601"/>
      <c r="E55" s="600"/>
      <c r="F55" s="601"/>
      <c r="G55" s="600"/>
      <c r="H55" s="601"/>
      <c r="I55" s="600"/>
      <c r="J55" s="601"/>
      <c r="K55" s="600"/>
      <c r="L55" s="601"/>
    </row>
    <row r="56" spans="1:12" ht="15.75" customHeight="1" thickBot="1" x14ac:dyDescent="0.25">
      <c r="A56" s="647"/>
      <c r="B56" s="286"/>
      <c r="C56" s="600"/>
      <c r="D56" s="601"/>
      <c r="E56" s="600"/>
      <c r="F56" s="601"/>
      <c r="G56" s="600"/>
      <c r="H56" s="601"/>
      <c r="I56" s="600"/>
      <c r="J56" s="601"/>
      <c r="K56" s="600"/>
      <c r="L56" s="601"/>
    </row>
    <row r="57" spans="1:12" ht="15.75" customHeight="1" thickBot="1" x14ac:dyDescent="0.25">
      <c r="A57" s="647"/>
      <c r="B57" s="286"/>
      <c r="C57" s="600"/>
      <c r="D57" s="601"/>
      <c r="E57" s="600"/>
      <c r="F57" s="601"/>
      <c r="G57" s="600"/>
      <c r="H57" s="601"/>
      <c r="I57" s="600"/>
      <c r="J57" s="601"/>
      <c r="K57" s="600"/>
      <c r="L57" s="601"/>
    </row>
    <row r="58" spans="1:12" ht="15.75" customHeight="1" thickBot="1" x14ac:dyDescent="0.25">
      <c r="A58" s="647"/>
      <c r="B58" s="286"/>
      <c r="C58" s="600"/>
      <c r="D58" s="601"/>
      <c r="E58" s="600"/>
      <c r="F58" s="601"/>
      <c r="G58" s="600"/>
      <c r="H58" s="601"/>
      <c r="I58" s="600"/>
      <c r="J58" s="601"/>
      <c r="K58" s="600"/>
      <c r="L58" s="601"/>
    </row>
    <row r="59" spans="1:12" ht="15.75" customHeight="1" thickBot="1" x14ac:dyDescent="0.25">
      <c r="A59" s="647"/>
      <c r="B59" s="286"/>
      <c r="C59" s="600"/>
      <c r="D59" s="601"/>
      <c r="E59" s="600"/>
      <c r="F59" s="601"/>
      <c r="G59" s="600"/>
      <c r="H59" s="601"/>
      <c r="I59" s="600"/>
      <c r="J59" s="601"/>
      <c r="K59" s="600"/>
      <c r="L59" s="601"/>
    </row>
    <row r="60" spans="1:12" ht="15.75" customHeight="1" thickBot="1" x14ac:dyDescent="0.25">
      <c r="A60" s="647"/>
      <c r="B60" s="286"/>
      <c r="C60" s="600"/>
      <c r="D60" s="601"/>
      <c r="E60" s="600"/>
      <c r="F60" s="601"/>
      <c r="G60" s="600"/>
      <c r="H60" s="601"/>
      <c r="I60" s="600"/>
      <c r="J60" s="601"/>
      <c r="K60" s="600"/>
      <c r="L60" s="601"/>
    </row>
    <row r="61" spans="1:12" ht="15.75" customHeight="1" thickBot="1" x14ac:dyDescent="0.25">
      <c r="A61" s="647"/>
      <c r="B61" s="286"/>
      <c r="C61" s="600"/>
      <c r="D61" s="601"/>
      <c r="E61" s="600"/>
      <c r="F61" s="601"/>
      <c r="G61" s="600"/>
      <c r="H61" s="601"/>
      <c r="I61" s="600"/>
      <c r="J61" s="601"/>
      <c r="K61" s="600"/>
      <c r="L61" s="601"/>
    </row>
    <row r="62" spans="1:12" ht="15.75" customHeight="1" thickBot="1" x14ac:dyDescent="0.25">
      <c r="A62" s="647"/>
      <c r="B62" s="286"/>
      <c r="C62" s="600"/>
      <c r="D62" s="601"/>
      <c r="E62" s="600"/>
      <c r="F62" s="601"/>
      <c r="G62" s="600"/>
      <c r="H62" s="601"/>
      <c r="I62" s="600"/>
      <c r="J62" s="601"/>
      <c r="K62" s="600"/>
      <c r="L62" s="601"/>
    </row>
    <row r="63" spans="1:12" ht="15.75" customHeight="1" thickBot="1" x14ac:dyDescent="0.25">
      <c r="A63" s="647"/>
      <c r="B63" s="286"/>
      <c r="C63" s="600"/>
      <c r="D63" s="601"/>
      <c r="E63" s="600"/>
      <c r="F63" s="601"/>
      <c r="G63" s="600"/>
      <c r="H63" s="601"/>
      <c r="I63" s="600"/>
      <c r="J63" s="601"/>
      <c r="K63" s="600"/>
      <c r="L63" s="601"/>
    </row>
    <row r="64" spans="1:12" x14ac:dyDescent="0.2">
      <c r="B64" s="279"/>
      <c r="C64" s="279"/>
      <c r="D64" s="279"/>
      <c r="E64" s="279"/>
      <c r="F64" s="279"/>
      <c r="G64" s="279"/>
      <c r="H64" s="279"/>
      <c r="I64" s="279"/>
      <c r="J64" s="279"/>
      <c r="K64" s="279"/>
      <c r="L64" s="279"/>
    </row>
    <row r="65" spans="2:12" x14ac:dyDescent="0.2">
      <c r="B65" s="279"/>
      <c r="C65" s="279"/>
      <c r="D65" s="279"/>
      <c r="E65" s="279"/>
      <c r="F65" s="279"/>
      <c r="G65" s="279"/>
      <c r="H65" s="279"/>
      <c r="I65" s="279"/>
      <c r="J65" s="279"/>
      <c r="K65" s="279"/>
      <c r="L65" s="279"/>
    </row>
    <row r="66" spans="2:12" x14ac:dyDescent="0.2">
      <c r="B66" s="279"/>
      <c r="C66" s="279"/>
      <c r="D66" s="279"/>
      <c r="E66" s="279"/>
      <c r="F66" s="279"/>
      <c r="G66" s="279"/>
      <c r="H66" s="279"/>
      <c r="I66" s="279"/>
      <c r="J66" s="279"/>
      <c r="K66" s="279"/>
      <c r="L66" s="279"/>
    </row>
    <row r="67" spans="2:12" x14ac:dyDescent="0.2">
      <c r="B67" s="279"/>
      <c r="C67" s="279"/>
      <c r="D67" s="279"/>
      <c r="E67" s="279"/>
      <c r="F67" s="279"/>
      <c r="G67" s="279"/>
      <c r="H67" s="279"/>
      <c r="I67" s="279"/>
      <c r="J67" s="279"/>
      <c r="K67" s="279"/>
      <c r="L67" s="279"/>
    </row>
    <row r="68" spans="2:12" x14ac:dyDescent="0.2">
      <c r="B68" s="279"/>
      <c r="C68" s="279"/>
      <c r="D68" s="279"/>
      <c r="E68" s="279"/>
      <c r="F68" s="279"/>
      <c r="G68" s="279"/>
      <c r="H68" s="279"/>
      <c r="I68" s="279"/>
      <c r="J68" s="279"/>
      <c r="K68" s="279"/>
      <c r="L68" s="279"/>
    </row>
    <row r="69" spans="2:12" x14ac:dyDescent="0.2">
      <c r="B69" s="279"/>
      <c r="C69" s="279"/>
      <c r="D69" s="279"/>
      <c r="E69" s="279"/>
      <c r="F69" s="279"/>
      <c r="G69" s="279"/>
      <c r="H69" s="279"/>
      <c r="I69" s="279"/>
      <c r="J69" s="279"/>
      <c r="K69" s="279"/>
      <c r="L69" s="279"/>
    </row>
    <row r="70" spans="2:12" x14ac:dyDescent="0.2">
      <c r="B70" s="279"/>
      <c r="C70" s="279"/>
      <c r="D70" s="279"/>
      <c r="E70" s="279"/>
      <c r="F70" s="279"/>
      <c r="G70" s="279"/>
      <c r="H70" s="279"/>
      <c r="I70" s="279"/>
      <c r="J70" s="279"/>
      <c r="K70" s="279"/>
      <c r="L70" s="279"/>
    </row>
    <row r="71" spans="2:12" x14ac:dyDescent="0.2">
      <c r="B71" s="279"/>
      <c r="C71" s="279"/>
      <c r="D71" s="279"/>
      <c r="E71" s="279"/>
      <c r="F71" s="279"/>
      <c r="G71" s="279"/>
      <c r="H71" s="279"/>
      <c r="I71" s="279"/>
      <c r="J71" s="279"/>
      <c r="K71" s="279"/>
      <c r="L71" s="279"/>
    </row>
    <row r="72" spans="2:12" x14ac:dyDescent="0.2">
      <c r="B72" s="279"/>
      <c r="C72" s="279"/>
      <c r="D72" s="279"/>
      <c r="E72" s="279"/>
      <c r="F72" s="279"/>
      <c r="G72" s="279"/>
      <c r="H72" s="279"/>
      <c r="I72" s="279"/>
      <c r="J72" s="279"/>
      <c r="K72" s="279"/>
      <c r="L72" s="279"/>
    </row>
    <row r="73" spans="2:12" x14ac:dyDescent="0.2">
      <c r="B73" s="279"/>
      <c r="C73" s="279"/>
      <c r="D73" s="279"/>
      <c r="E73" s="279"/>
      <c r="F73" s="279"/>
      <c r="G73" s="279"/>
      <c r="H73" s="279"/>
      <c r="I73" s="279"/>
      <c r="J73" s="279"/>
      <c r="K73" s="279"/>
      <c r="L73" s="279"/>
    </row>
    <row r="74" spans="2:12" x14ac:dyDescent="0.2">
      <c r="B74" s="279"/>
      <c r="C74" s="279"/>
      <c r="D74" s="279"/>
      <c r="E74" s="279"/>
      <c r="F74" s="279"/>
      <c r="G74" s="279"/>
      <c r="H74" s="279"/>
      <c r="I74" s="279"/>
      <c r="J74" s="279"/>
      <c r="K74" s="279"/>
      <c r="L74" s="279"/>
    </row>
    <row r="75" spans="2:12" x14ac:dyDescent="0.2">
      <c r="B75" s="279"/>
      <c r="C75" s="279"/>
      <c r="D75" s="279"/>
      <c r="E75" s="279"/>
      <c r="F75" s="279"/>
      <c r="G75" s="279"/>
      <c r="H75" s="279"/>
      <c r="I75" s="279"/>
      <c r="J75" s="279"/>
      <c r="K75" s="279"/>
      <c r="L75" s="279"/>
    </row>
    <row r="76" spans="2:12" x14ac:dyDescent="0.2">
      <c r="B76" s="279"/>
      <c r="C76" s="279"/>
      <c r="D76" s="279"/>
      <c r="E76" s="279"/>
      <c r="F76" s="279"/>
      <c r="G76" s="279"/>
      <c r="H76" s="279"/>
      <c r="I76" s="279"/>
      <c r="J76" s="279"/>
      <c r="K76" s="279"/>
      <c r="L76" s="279"/>
    </row>
    <row r="77" spans="2:12" x14ac:dyDescent="0.2">
      <c r="B77" s="279"/>
      <c r="C77" s="279"/>
      <c r="D77" s="279"/>
      <c r="E77" s="279"/>
      <c r="F77" s="279"/>
      <c r="G77" s="279"/>
      <c r="H77" s="279"/>
      <c r="I77" s="279"/>
      <c r="J77" s="279"/>
      <c r="K77" s="279"/>
      <c r="L77" s="279"/>
    </row>
    <row r="78" spans="2:12" x14ac:dyDescent="0.2">
      <c r="B78" s="279"/>
      <c r="C78" s="279"/>
      <c r="D78" s="279"/>
      <c r="E78" s="279"/>
      <c r="F78" s="279"/>
      <c r="G78" s="279"/>
      <c r="H78" s="279"/>
      <c r="I78" s="279"/>
      <c r="J78" s="279"/>
      <c r="K78" s="279"/>
      <c r="L78" s="279"/>
    </row>
    <row r="79" spans="2:12" x14ac:dyDescent="0.2">
      <c r="B79" s="279"/>
      <c r="C79" s="279"/>
      <c r="D79" s="279"/>
      <c r="E79" s="279"/>
      <c r="F79" s="279"/>
      <c r="G79" s="279"/>
      <c r="H79" s="279"/>
      <c r="I79" s="279"/>
      <c r="J79" s="279"/>
      <c r="K79" s="279"/>
      <c r="L79" s="279"/>
    </row>
    <row r="80" spans="2:12" x14ac:dyDescent="0.2">
      <c r="B80" s="279"/>
      <c r="C80" s="279"/>
      <c r="D80" s="279"/>
      <c r="E80" s="279"/>
      <c r="F80" s="279"/>
      <c r="G80" s="279"/>
      <c r="H80" s="279"/>
      <c r="I80" s="279"/>
      <c r="J80" s="279"/>
      <c r="K80" s="279"/>
      <c r="L80" s="279"/>
    </row>
  </sheetData>
  <sheetProtection sheet="1" objects="1" scenarios="1"/>
  <mergeCells count="217">
    <mergeCell ref="I35:J35"/>
    <mergeCell ref="C33:D33"/>
    <mergeCell ref="E33:F33"/>
    <mergeCell ref="G33:H33"/>
    <mergeCell ref="I33:J33"/>
    <mergeCell ref="C38:D38"/>
    <mergeCell ref="E38:F38"/>
    <mergeCell ref="G38:H38"/>
    <mergeCell ref="C36:D36"/>
    <mergeCell ref="E36:F36"/>
    <mergeCell ref="G36:H36"/>
    <mergeCell ref="I36:J36"/>
    <mergeCell ref="C37:D37"/>
    <mergeCell ref="E37:F37"/>
    <mergeCell ref="G37:H37"/>
    <mergeCell ref="I37:J37"/>
    <mergeCell ref="I38:J38"/>
    <mergeCell ref="A24:A63"/>
    <mergeCell ref="C28:D28"/>
    <mergeCell ref="E28:F28"/>
    <mergeCell ref="G28:H28"/>
    <mergeCell ref="I28:J28"/>
    <mergeCell ref="C29:D29"/>
    <mergeCell ref="E29:F29"/>
    <mergeCell ref="G29:H29"/>
    <mergeCell ref="I29:J29"/>
    <mergeCell ref="C34:D34"/>
    <mergeCell ref="E34:F34"/>
    <mergeCell ref="G34:H34"/>
    <mergeCell ref="I34:J34"/>
    <mergeCell ref="C35:D35"/>
    <mergeCell ref="E35:F35"/>
    <mergeCell ref="G35:H35"/>
    <mergeCell ref="C40:D40"/>
    <mergeCell ref="E40:F40"/>
    <mergeCell ref="G40:H40"/>
    <mergeCell ref="I40:J40"/>
    <mergeCell ref="C41:D41"/>
    <mergeCell ref="E41:F41"/>
    <mergeCell ref="G41:H41"/>
    <mergeCell ref="I41:J41"/>
    <mergeCell ref="C39:D39"/>
    <mergeCell ref="E39:F39"/>
    <mergeCell ref="G39:H39"/>
    <mergeCell ref="I39:J39"/>
    <mergeCell ref="C44:D44"/>
    <mergeCell ref="E44:F44"/>
    <mergeCell ref="G44:H44"/>
    <mergeCell ref="I44:J44"/>
    <mergeCell ref="C45:D45"/>
    <mergeCell ref="E45:F45"/>
    <mergeCell ref="G45:H45"/>
    <mergeCell ref="I45:J45"/>
    <mergeCell ref="C42:D42"/>
    <mergeCell ref="E42:F42"/>
    <mergeCell ref="G42:H42"/>
    <mergeCell ref="I42:J42"/>
    <mergeCell ref="C43:D43"/>
    <mergeCell ref="E43:F43"/>
    <mergeCell ref="G43:H43"/>
    <mergeCell ref="I43:J43"/>
    <mergeCell ref="C49:D49"/>
    <mergeCell ref="E49:F49"/>
    <mergeCell ref="G49:H49"/>
    <mergeCell ref="I49:J49"/>
    <mergeCell ref="C46:D46"/>
    <mergeCell ref="E46:F46"/>
    <mergeCell ref="G46:H46"/>
    <mergeCell ref="I46:J46"/>
    <mergeCell ref="C47:D47"/>
    <mergeCell ref="E47:F47"/>
    <mergeCell ref="G47:H47"/>
    <mergeCell ref="I47:J47"/>
    <mergeCell ref="B3:D4"/>
    <mergeCell ref="C57:D57"/>
    <mergeCell ref="E57:F57"/>
    <mergeCell ref="G57:H57"/>
    <mergeCell ref="I57:J57"/>
    <mergeCell ref="C58:D58"/>
    <mergeCell ref="E58:F58"/>
    <mergeCell ref="G58:H58"/>
    <mergeCell ref="I58:J58"/>
    <mergeCell ref="C52:D52"/>
    <mergeCell ref="E52:F52"/>
    <mergeCell ref="G52:H52"/>
    <mergeCell ref="I52:J52"/>
    <mergeCell ref="C53:D53"/>
    <mergeCell ref="E53:F53"/>
    <mergeCell ref="G53:H53"/>
    <mergeCell ref="I53:J53"/>
    <mergeCell ref="C54:D54"/>
    <mergeCell ref="C50:D50"/>
    <mergeCell ref="E50:F50"/>
    <mergeCell ref="G50:H50"/>
    <mergeCell ref="I50:J50"/>
    <mergeCell ref="C51:D51"/>
    <mergeCell ref="E51:F51"/>
    <mergeCell ref="C24:D24"/>
    <mergeCell ref="E24:F24"/>
    <mergeCell ref="G24:H24"/>
    <mergeCell ref="I24:J24"/>
    <mergeCell ref="B6:C6"/>
    <mergeCell ref="B7:C7"/>
    <mergeCell ref="B8:C8"/>
    <mergeCell ref="B9:C9"/>
    <mergeCell ref="B10:C10"/>
    <mergeCell ref="B11:C11"/>
    <mergeCell ref="B12:C12"/>
    <mergeCell ref="B13:C13"/>
    <mergeCell ref="B14:C14"/>
    <mergeCell ref="E32:F32"/>
    <mergeCell ref="G32:H32"/>
    <mergeCell ref="I32:J32"/>
    <mergeCell ref="C25:D25"/>
    <mergeCell ref="E25:F25"/>
    <mergeCell ref="G25:H25"/>
    <mergeCell ref="I25:J25"/>
    <mergeCell ref="C26:D26"/>
    <mergeCell ref="E26:F26"/>
    <mergeCell ref="G26:H26"/>
    <mergeCell ref="I26:J26"/>
    <mergeCell ref="C27:D27"/>
    <mergeCell ref="E27:F27"/>
    <mergeCell ref="G27:H27"/>
    <mergeCell ref="I27:J27"/>
    <mergeCell ref="G62:H62"/>
    <mergeCell ref="I62:J62"/>
    <mergeCell ref="C63:D63"/>
    <mergeCell ref="E63:F63"/>
    <mergeCell ref="G63:H63"/>
    <mergeCell ref="I63:J63"/>
    <mergeCell ref="I59:J59"/>
    <mergeCell ref="C60:D60"/>
    <mergeCell ref="E60:F60"/>
    <mergeCell ref="G60:H60"/>
    <mergeCell ref="I60:J60"/>
    <mergeCell ref="C61:D61"/>
    <mergeCell ref="E61:F61"/>
    <mergeCell ref="G61:H61"/>
    <mergeCell ref="I61:J61"/>
    <mergeCell ref="C59:D59"/>
    <mergeCell ref="E59:F59"/>
    <mergeCell ref="G59:H59"/>
    <mergeCell ref="C62:D62"/>
    <mergeCell ref="E62:F62"/>
    <mergeCell ref="K63:L63"/>
    <mergeCell ref="B20:L22"/>
    <mergeCell ref="B16:L17"/>
    <mergeCell ref="B18:L19"/>
    <mergeCell ref="K47:L47"/>
    <mergeCell ref="K48:L48"/>
    <mergeCell ref="K49:L49"/>
    <mergeCell ref="K50:L50"/>
    <mergeCell ref="K51:L51"/>
    <mergeCell ref="K52:L52"/>
    <mergeCell ref="K53:L53"/>
    <mergeCell ref="K54:L54"/>
    <mergeCell ref="K55:L55"/>
    <mergeCell ref="K24:L24"/>
    <mergeCell ref="K25:L25"/>
    <mergeCell ref="K26:L26"/>
    <mergeCell ref="K27:L27"/>
    <mergeCell ref="K28:L28"/>
    <mergeCell ref="K29:L29"/>
    <mergeCell ref="K30:L30"/>
    <mergeCell ref="K31:L31"/>
    <mergeCell ref="K32:L32"/>
    <mergeCell ref="K62:L62"/>
    <mergeCell ref="K34:L34"/>
    <mergeCell ref="B5:C5"/>
    <mergeCell ref="B1:K2"/>
    <mergeCell ref="E3:K4"/>
    <mergeCell ref="K56:L56"/>
    <mergeCell ref="K57:L57"/>
    <mergeCell ref="K58:L58"/>
    <mergeCell ref="C30:D30"/>
    <mergeCell ref="E30:F30"/>
    <mergeCell ref="G30:H30"/>
    <mergeCell ref="K35:L35"/>
    <mergeCell ref="K36:L36"/>
    <mergeCell ref="K37:L37"/>
    <mergeCell ref="K38:L38"/>
    <mergeCell ref="K39:L39"/>
    <mergeCell ref="K40:L40"/>
    <mergeCell ref="K41:L41"/>
    <mergeCell ref="K42:L42"/>
    <mergeCell ref="K43:L43"/>
    <mergeCell ref="I30:J30"/>
    <mergeCell ref="C31:D31"/>
    <mergeCell ref="E31:F31"/>
    <mergeCell ref="G31:H31"/>
    <mergeCell ref="I31:J31"/>
    <mergeCell ref="C32:D32"/>
    <mergeCell ref="K59:L59"/>
    <mergeCell ref="K60:L60"/>
    <mergeCell ref="K61:L61"/>
    <mergeCell ref="K33:L33"/>
    <mergeCell ref="E54:F54"/>
    <mergeCell ref="G54:H54"/>
    <mergeCell ref="I54:J54"/>
    <mergeCell ref="C55:D55"/>
    <mergeCell ref="E55:F55"/>
    <mergeCell ref="G55:H55"/>
    <mergeCell ref="I55:J55"/>
    <mergeCell ref="C56:D56"/>
    <mergeCell ref="E56:F56"/>
    <mergeCell ref="G56:H56"/>
    <mergeCell ref="I56:J56"/>
    <mergeCell ref="K44:L44"/>
    <mergeCell ref="K45:L45"/>
    <mergeCell ref="K46:L46"/>
    <mergeCell ref="G51:H51"/>
    <mergeCell ref="I51:J51"/>
    <mergeCell ref="C48:D48"/>
    <mergeCell ref="E48:F48"/>
    <mergeCell ref="G48:H48"/>
    <mergeCell ref="I48:J48"/>
  </mergeCells>
  <conditionalFormatting sqref="B25:C63">
    <cfRule type="expression" dxfId="3" priority="25">
      <formula>#REF!&gt;0</formula>
    </cfRule>
  </conditionalFormatting>
  <conditionalFormatting sqref="E25:E63 G25:G63">
    <cfRule type="expression" dxfId="2" priority="26">
      <formula>#REF!&gt;0</formula>
    </cfRule>
  </conditionalFormatting>
  <conditionalFormatting sqref="G25:G63 I25:I63">
    <cfRule type="expression" dxfId="1" priority="27">
      <formula>#REF!&gt;0</formula>
    </cfRule>
  </conditionalFormatting>
  <conditionalFormatting sqref="I25:I63 K25:K63">
    <cfRule type="expression" dxfId="0" priority="28">
      <formula>#REF!&gt;0</formula>
    </cfRule>
  </conditionalFormatting>
  <printOptions horizontalCentered="1" verticalCentered="1"/>
  <pageMargins left="0" right="0" top="0.25" bottom="0.25" header="0.15" footer="0.15"/>
  <pageSetup paperSize="5" scale="95" orientation="landscape" r:id="rId1"/>
  <headerFooter alignWithMargins="0">
    <oddFooter>&amp;L&amp;F&amp;RADMIN COSTS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opLeftCell="A13" zoomScale="80" zoomScaleNormal="80" workbookViewId="0">
      <selection activeCell="A36" sqref="A36:B36"/>
    </sheetView>
  </sheetViews>
  <sheetFormatPr defaultRowHeight="12.75" x14ac:dyDescent="0.2"/>
  <cols>
    <col min="1" max="1" width="59.5703125" style="11" customWidth="1"/>
    <col min="2" max="2" width="135.85546875" style="11" customWidth="1"/>
    <col min="3" max="16384" width="9.140625" style="11"/>
  </cols>
  <sheetData>
    <row r="1" spans="1:2" ht="24.75" customHeight="1" x14ac:dyDescent="0.35">
      <c r="A1" s="648" t="s">
        <v>160</v>
      </c>
      <c r="B1" s="648"/>
    </row>
    <row r="2" spans="1:2" ht="93.75" customHeight="1" x14ac:dyDescent="0.25">
      <c r="A2" s="651" t="s">
        <v>224</v>
      </c>
      <c r="B2" s="651"/>
    </row>
    <row r="3" spans="1:2" ht="19.5" customHeight="1" x14ac:dyDescent="0.25">
      <c r="A3" s="652" t="s">
        <v>191</v>
      </c>
      <c r="B3" s="652"/>
    </row>
    <row r="4" spans="1:2" ht="24.95" customHeight="1" x14ac:dyDescent="0.3">
      <c r="A4" s="156" t="s">
        <v>161</v>
      </c>
      <c r="B4" s="156" t="s">
        <v>172</v>
      </c>
    </row>
    <row r="5" spans="1:2" ht="24.95" customHeight="1" x14ac:dyDescent="0.25">
      <c r="A5" s="157" t="s">
        <v>162</v>
      </c>
      <c r="B5" s="160"/>
    </row>
    <row r="6" spans="1:2" ht="24.95" customHeight="1" x14ac:dyDescent="0.25">
      <c r="A6" s="157" t="s">
        <v>163</v>
      </c>
      <c r="B6" s="160"/>
    </row>
    <row r="7" spans="1:2" ht="24.95" customHeight="1" x14ac:dyDescent="0.25">
      <c r="A7" s="157" t="s">
        <v>41</v>
      </c>
      <c r="B7" s="160"/>
    </row>
    <row r="8" spans="1:2" ht="24.95" customHeight="1" x14ac:dyDescent="0.25">
      <c r="A8" s="157" t="s">
        <v>164</v>
      </c>
      <c r="B8" s="160"/>
    </row>
    <row r="9" spans="1:2" ht="39" customHeight="1" x14ac:dyDescent="0.25">
      <c r="A9" s="158" t="s">
        <v>220</v>
      </c>
      <c r="B9" s="160"/>
    </row>
    <row r="10" spans="1:2" ht="24.95" customHeight="1" x14ac:dyDescent="0.25">
      <c r="A10" s="157" t="s">
        <v>165</v>
      </c>
      <c r="B10" s="160"/>
    </row>
    <row r="11" spans="1:2" ht="24.95" customHeight="1" x14ac:dyDescent="0.25">
      <c r="A11" s="157" t="s">
        <v>197</v>
      </c>
      <c r="B11" s="160"/>
    </row>
    <row r="12" spans="1:2" ht="24.95" customHeight="1" x14ac:dyDescent="0.25">
      <c r="A12" s="157" t="s">
        <v>171</v>
      </c>
      <c r="B12" s="160"/>
    </row>
    <row r="13" spans="1:2" ht="24.95" customHeight="1" x14ac:dyDescent="0.25">
      <c r="A13" s="157" t="s">
        <v>10</v>
      </c>
      <c r="B13" s="160"/>
    </row>
    <row r="14" spans="1:2" ht="24.95" customHeight="1" x14ac:dyDescent="0.25">
      <c r="A14" s="157" t="s">
        <v>170</v>
      </c>
      <c r="B14" s="160"/>
    </row>
    <row r="15" spans="1:2" ht="24.95" customHeight="1" x14ac:dyDescent="0.25">
      <c r="A15" s="157" t="s">
        <v>168</v>
      </c>
      <c r="B15" s="160"/>
    </row>
    <row r="16" spans="1:2" ht="24.95" customHeight="1" x14ac:dyDescent="0.25">
      <c r="A16" s="157"/>
      <c r="B16" s="160"/>
    </row>
    <row r="17" spans="1:2" ht="24.95" customHeight="1" x14ac:dyDescent="0.25">
      <c r="A17" s="157" t="s">
        <v>169</v>
      </c>
      <c r="B17" s="160"/>
    </row>
    <row r="18" spans="1:2" ht="24.95" customHeight="1" x14ac:dyDescent="0.25">
      <c r="A18" s="157"/>
      <c r="B18" s="160"/>
    </row>
    <row r="19" spans="1:2" ht="24.95" customHeight="1" x14ac:dyDescent="0.25">
      <c r="A19" s="157"/>
      <c r="B19" s="160"/>
    </row>
    <row r="20" spans="1:2" ht="24.95" customHeight="1" x14ac:dyDescent="0.25">
      <c r="A20" s="157"/>
      <c r="B20" s="160"/>
    </row>
    <row r="21" spans="1:2" ht="24.95" customHeight="1" x14ac:dyDescent="0.25">
      <c r="A21" s="157" t="s">
        <v>221</v>
      </c>
      <c r="B21" s="160"/>
    </row>
    <row r="22" spans="1:2" ht="8.1" customHeight="1" x14ac:dyDescent="0.2">
      <c r="A22" s="161"/>
      <c r="B22" s="161"/>
    </row>
    <row r="23" spans="1:2" ht="24.95" customHeight="1" x14ac:dyDescent="0.25">
      <c r="A23" s="157" t="s">
        <v>166</v>
      </c>
    </row>
    <row r="24" spans="1:2" ht="41.25" customHeight="1" x14ac:dyDescent="0.25">
      <c r="A24" s="157" t="s">
        <v>167</v>
      </c>
      <c r="B24" s="158" t="s">
        <v>198</v>
      </c>
    </row>
    <row r="25" spans="1:2" ht="24.95" customHeight="1" x14ac:dyDescent="0.25">
      <c r="A25" s="157" t="s">
        <v>11</v>
      </c>
      <c r="B25" s="160"/>
    </row>
    <row r="26" spans="1:2" ht="24.95" customHeight="1" x14ac:dyDescent="0.25">
      <c r="A26" s="157" t="s">
        <v>12</v>
      </c>
      <c r="B26" s="160"/>
    </row>
    <row r="27" spans="1:2" ht="24.95" customHeight="1" x14ac:dyDescent="0.25">
      <c r="A27" s="157" t="s">
        <v>13</v>
      </c>
      <c r="B27" s="160"/>
    </row>
    <row r="28" spans="1:2" ht="24.95" customHeight="1" x14ac:dyDescent="0.2">
      <c r="B28" s="160"/>
    </row>
    <row r="29" spans="1:2" ht="24.95" customHeight="1" x14ac:dyDescent="0.25">
      <c r="A29" s="157" t="s">
        <v>226</v>
      </c>
      <c r="B29" s="160"/>
    </row>
    <row r="30" spans="1:2" ht="24.95" customHeight="1" x14ac:dyDescent="0.25">
      <c r="A30" s="157"/>
      <c r="B30" s="160"/>
    </row>
    <row r="31" spans="1:2" ht="24.95" customHeight="1" x14ac:dyDescent="0.2">
      <c r="B31" s="160"/>
    </row>
    <row r="32" spans="1:2" ht="24.95" customHeight="1" x14ac:dyDescent="0.25">
      <c r="A32" s="157"/>
      <c r="B32" s="160"/>
    </row>
    <row r="33" spans="1:9" ht="24.95" customHeight="1" x14ac:dyDescent="0.25">
      <c r="A33" s="157" t="s">
        <v>225</v>
      </c>
    </row>
    <row r="34" spans="1:9" ht="8.1" customHeight="1" x14ac:dyDescent="0.2">
      <c r="A34" s="162"/>
      <c r="B34" s="162"/>
    </row>
    <row r="35" spans="1:9" ht="21" customHeight="1" x14ac:dyDescent="0.25">
      <c r="A35" s="649" t="s">
        <v>90</v>
      </c>
      <c r="B35" s="649"/>
      <c r="C35" s="102"/>
      <c r="D35" s="102"/>
      <c r="E35" s="102"/>
      <c r="F35" s="102"/>
      <c r="G35" s="102"/>
      <c r="H35" s="102"/>
      <c r="I35" s="102"/>
    </row>
    <row r="36" spans="1:9" ht="409.5" customHeight="1" x14ac:dyDescent="0.2">
      <c r="A36" s="650"/>
      <c r="B36" s="650"/>
      <c r="C36" s="103"/>
      <c r="D36" s="103"/>
      <c r="E36" s="103"/>
      <c r="F36" s="103"/>
      <c r="G36" s="103"/>
      <c r="H36" s="103"/>
      <c r="I36" s="103"/>
    </row>
    <row r="37" spans="1:9" ht="12.75" customHeight="1" x14ac:dyDescent="0.2">
      <c r="A37" s="103"/>
      <c r="B37" s="103"/>
      <c r="C37" s="103"/>
      <c r="D37" s="103"/>
      <c r="E37" s="103"/>
      <c r="F37" s="103"/>
      <c r="G37" s="103"/>
      <c r="H37" s="103"/>
      <c r="I37" s="103"/>
    </row>
    <row r="38" spans="1:9" ht="13.5" customHeight="1" x14ac:dyDescent="0.2">
      <c r="A38" s="103"/>
      <c r="B38" s="103"/>
      <c r="C38" s="103"/>
      <c r="D38" s="103"/>
      <c r="E38" s="103"/>
      <c r="F38" s="103"/>
      <c r="G38" s="103"/>
      <c r="H38" s="103"/>
      <c r="I38" s="103"/>
    </row>
    <row r="39" spans="1:9" ht="12.75" customHeight="1" x14ac:dyDescent="0.2">
      <c r="A39" s="103"/>
      <c r="B39" s="103"/>
      <c r="C39" s="103"/>
      <c r="D39" s="103"/>
      <c r="E39" s="103"/>
      <c r="F39" s="103"/>
      <c r="G39" s="103"/>
      <c r="H39" s="103"/>
      <c r="I39" s="103"/>
    </row>
    <row r="40" spans="1:9" ht="12.75" customHeight="1" x14ac:dyDescent="0.2">
      <c r="A40" s="103"/>
      <c r="B40" s="103"/>
      <c r="C40" s="103"/>
      <c r="D40" s="103"/>
      <c r="E40" s="103"/>
      <c r="F40" s="103"/>
      <c r="G40" s="103"/>
      <c r="H40" s="103"/>
      <c r="I40" s="103"/>
    </row>
    <row r="41" spans="1:9" ht="13.5" customHeight="1" x14ac:dyDescent="0.2">
      <c r="A41" s="103"/>
      <c r="B41" s="103"/>
      <c r="C41" s="103"/>
      <c r="D41" s="103"/>
      <c r="E41" s="103"/>
      <c r="F41" s="103"/>
      <c r="G41" s="103"/>
      <c r="H41" s="103"/>
      <c r="I41" s="103"/>
    </row>
    <row r="42" spans="1:9" ht="12.75" customHeight="1" x14ac:dyDescent="0.2">
      <c r="A42" s="103"/>
      <c r="B42" s="103"/>
      <c r="C42" s="103"/>
      <c r="D42" s="103"/>
      <c r="E42" s="103"/>
      <c r="F42" s="103"/>
      <c r="G42" s="103"/>
      <c r="H42" s="103"/>
      <c r="I42" s="103"/>
    </row>
    <row r="43" spans="1:9" ht="13.5" customHeight="1" x14ac:dyDescent="0.2">
      <c r="A43" s="103"/>
      <c r="B43" s="103"/>
      <c r="C43" s="103"/>
      <c r="D43" s="103"/>
      <c r="E43" s="103"/>
      <c r="F43" s="103"/>
      <c r="G43" s="103"/>
      <c r="H43" s="103"/>
      <c r="I43" s="103"/>
    </row>
    <row r="44" spans="1:9" ht="12.75" customHeight="1" x14ac:dyDescent="0.2">
      <c r="A44" s="103"/>
      <c r="B44" s="103"/>
      <c r="C44" s="103"/>
      <c r="D44" s="103"/>
      <c r="E44" s="103"/>
      <c r="F44" s="103"/>
      <c r="G44" s="103"/>
      <c r="H44" s="103"/>
      <c r="I44" s="103"/>
    </row>
    <row r="45" spans="1:9" ht="13.5" customHeight="1" x14ac:dyDescent="0.2">
      <c r="A45" s="103"/>
      <c r="B45" s="103"/>
      <c r="C45" s="103"/>
      <c r="D45" s="103"/>
      <c r="E45" s="103"/>
      <c r="F45" s="103"/>
      <c r="G45" s="103"/>
      <c r="H45" s="103"/>
      <c r="I45" s="103"/>
    </row>
    <row r="46" spans="1:9" ht="12.75" customHeight="1" x14ac:dyDescent="0.2">
      <c r="A46" s="103"/>
      <c r="B46" s="103"/>
      <c r="C46" s="103"/>
      <c r="D46" s="103"/>
      <c r="E46" s="103"/>
      <c r="F46" s="103"/>
      <c r="G46" s="103"/>
      <c r="H46" s="103"/>
      <c r="I46" s="103"/>
    </row>
    <row r="47" spans="1:9" ht="13.5" customHeight="1" x14ac:dyDescent="0.2">
      <c r="A47" s="103"/>
      <c r="B47" s="103"/>
      <c r="C47" s="103"/>
      <c r="D47" s="103"/>
      <c r="E47" s="103"/>
      <c r="F47" s="103"/>
      <c r="G47" s="103"/>
      <c r="H47" s="103"/>
      <c r="I47" s="103"/>
    </row>
    <row r="48" spans="1:9" ht="12.75" customHeight="1" x14ac:dyDescent="0.2">
      <c r="A48" s="103"/>
      <c r="B48" s="103"/>
      <c r="C48" s="103"/>
      <c r="D48" s="103"/>
      <c r="E48" s="103"/>
      <c r="F48" s="103"/>
      <c r="G48" s="103"/>
      <c r="H48" s="103"/>
      <c r="I48" s="103"/>
    </row>
    <row r="49" spans="1:9" ht="12.75" customHeight="1" x14ac:dyDescent="0.2">
      <c r="A49" s="103"/>
      <c r="B49" s="103"/>
      <c r="C49" s="103"/>
      <c r="D49" s="103"/>
      <c r="E49" s="103"/>
      <c r="F49" s="103"/>
      <c r="G49" s="103"/>
      <c r="H49" s="103"/>
      <c r="I49" s="103"/>
    </row>
    <row r="50" spans="1:9" ht="13.5" customHeight="1" x14ac:dyDescent="0.2">
      <c r="A50" s="103"/>
      <c r="B50" s="103"/>
      <c r="C50" s="103"/>
      <c r="D50" s="103"/>
      <c r="E50" s="103"/>
      <c r="F50" s="103"/>
      <c r="G50" s="103"/>
      <c r="H50" s="103"/>
      <c r="I50" s="103"/>
    </row>
    <row r="51" spans="1:9" x14ac:dyDescent="0.2">
      <c r="A51" s="103"/>
      <c r="B51" s="103"/>
      <c r="C51" s="103"/>
      <c r="D51" s="103"/>
      <c r="E51" s="103"/>
      <c r="F51" s="103"/>
      <c r="G51" s="103"/>
      <c r="H51" s="103"/>
      <c r="I51" s="103"/>
    </row>
    <row r="52" spans="1:9" x14ac:dyDescent="0.2">
      <c r="A52" s="103"/>
      <c r="B52" s="103"/>
      <c r="C52" s="103"/>
      <c r="D52" s="103"/>
      <c r="E52" s="103"/>
      <c r="F52" s="103"/>
      <c r="G52" s="103"/>
      <c r="H52" s="103"/>
      <c r="I52" s="103"/>
    </row>
    <row r="53" spans="1:9" x14ac:dyDescent="0.2">
      <c r="A53" s="103"/>
      <c r="B53" s="103"/>
      <c r="C53" s="103"/>
      <c r="D53" s="103"/>
      <c r="E53" s="103"/>
      <c r="F53" s="103"/>
      <c r="G53" s="103"/>
      <c r="H53" s="103"/>
      <c r="I53" s="103"/>
    </row>
    <row r="54" spans="1:9" x14ac:dyDescent="0.2">
      <c r="A54" s="103"/>
      <c r="B54" s="103"/>
      <c r="C54" s="103"/>
      <c r="D54" s="103"/>
      <c r="E54" s="103"/>
      <c r="F54" s="103"/>
      <c r="G54" s="103"/>
      <c r="H54" s="103"/>
      <c r="I54" s="103"/>
    </row>
    <row r="55" spans="1:9" x14ac:dyDescent="0.2">
      <c r="A55" s="103"/>
      <c r="B55" s="103"/>
      <c r="C55" s="103"/>
      <c r="D55" s="103"/>
      <c r="E55" s="103"/>
      <c r="F55" s="103"/>
      <c r="G55" s="103"/>
      <c r="H55" s="103"/>
      <c r="I55" s="103"/>
    </row>
    <row r="56" spans="1:9" x14ac:dyDescent="0.2">
      <c r="A56" s="103"/>
      <c r="B56" s="103"/>
      <c r="C56" s="103"/>
      <c r="D56" s="103"/>
      <c r="E56" s="103"/>
      <c r="F56" s="103"/>
      <c r="G56" s="103"/>
      <c r="H56" s="103"/>
      <c r="I56" s="103"/>
    </row>
    <row r="57" spans="1:9" x14ac:dyDescent="0.2">
      <c r="A57" s="103"/>
      <c r="B57" s="103"/>
      <c r="C57" s="103"/>
      <c r="D57" s="103"/>
      <c r="E57" s="103"/>
      <c r="F57" s="103"/>
      <c r="G57" s="103"/>
      <c r="H57" s="103"/>
      <c r="I57" s="103"/>
    </row>
    <row r="58" spans="1:9" x14ac:dyDescent="0.2">
      <c r="A58" s="103"/>
      <c r="B58" s="103"/>
      <c r="C58" s="103"/>
      <c r="D58" s="103"/>
      <c r="E58" s="103"/>
      <c r="F58" s="103"/>
      <c r="G58" s="103"/>
      <c r="H58" s="103"/>
      <c r="I58" s="103"/>
    </row>
    <row r="59" spans="1:9" x14ac:dyDescent="0.2">
      <c r="A59" s="103"/>
      <c r="B59" s="103"/>
      <c r="C59" s="103"/>
      <c r="D59" s="103"/>
      <c r="E59" s="103"/>
      <c r="F59" s="103"/>
      <c r="G59" s="103"/>
      <c r="H59" s="103"/>
      <c r="I59" s="103"/>
    </row>
    <row r="60" spans="1:9" x14ac:dyDescent="0.2">
      <c r="A60" s="103"/>
      <c r="B60" s="103"/>
      <c r="C60" s="103"/>
      <c r="D60" s="103"/>
      <c r="E60" s="103"/>
      <c r="F60" s="103"/>
      <c r="G60" s="103"/>
      <c r="H60" s="103"/>
      <c r="I60" s="103"/>
    </row>
    <row r="61" spans="1:9" x14ac:dyDescent="0.2">
      <c r="A61" s="103"/>
      <c r="B61" s="103"/>
      <c r="C61" s="103"/>
      <c r="D61" s="103"/>
      <c r="E61" s="103"/>
      <c r="F61" s="103"/>
      <c r="G61" s="103"/>
      <c r="H61" s="103"/>
      <c r="I61" s="103"/>
    </row>
    <row r="62" spans="1:9" x14ac:dyDescent="0.2">
      <c r="A62" s="103"/>
      <c r="B62" s="103"/>
      <c r="C62" s="103"/>
      <c r="D62" s="103"/>
      <c r="E62" s="103"/>
      <c r="F62" s="103"/>
      <c r="G62" s="103"/>
      <c r="H62" s="103"/>
      <c r="I62" s="103"/>
    </row>
    <row r="63" spans="1:9" x14ac:dyDescent="0.2">
      <c r="A63" s="103"/>
      <c r="B63" s="103"/>
      <c r="C63" s="103"/>
      <c r="D63" s="103"/>
      <c r="E63" s="103"/>
      <c r="F63" s="103"/>
      <c r="G63" s="103"/>
      <c r="H63" s="103"/>
      <c r="I63" s="103"/>
    </row>
    <row r="64" spans="1:9" x14ac:dyDescent="0.2">
      <c r="A64" s="103"/>
      <c r="B64" s="103"/>
      <c r="C64" s="103"/>
      <c r="D64" s="103"/>
      <c r="E64" s="103"/>
      <c r="F64" s="103"/>
      <c r="G64" s="103"/>
      <c r="H64" s="103"/>
      <c r="I64" s="103"/>
    </row>
    <row r="65" spans="1:9" x14ac:dyDescent="0.2">
      <c r="A65" s="103"/>
      <c r="B65" s="103"/>
      <c r="C65" s="103"/>
      <c r="D65" s="103"/>
      <c r="E65" s="103"/>
      <c r="F65" s="103"/>
      <c r="G65" s="103"/>
      <c r="H65" s="103"/>
      <c r="I65" s="103"/>
    </row>
    <row r="66" spans="1:9" x14ac:dyDescent="0.2">
      <c r="A66" s="103"/>
      <c r="B66" s="103"/>
      <c r="C66" s="103"/>
      <c r="D66" s="103"/>
      <c r="E66" s="103"/>
      <c r="F66" s="103"/>
      <c r="G66" s="103"/>
      <c r="H66" s="103"/>
      <c r="I66" s="103"/>
    </row>
    <row r="67" spans="1:9" x14ac:dyDescent="0.2">
      <c r="A67" s="103"/>
      <c r="B67" s="103"/>
      <c r="C67" s="103"/>
      <c r="D67" s="103"/>
      <c r="E67" s="103"/>
      <c r="F67" s="103"/>
      <c r="G67" s="103"/>
      <c r="H67" s="103"/>
      <c r="I67" s="103"/>
    </row>
    <row r="68" spans="1:9" x14ac:dyDescent="0.2">
      <c r="A68" s="103"/>
      <c r="B68" s="103"/>
      <c r="C68" s="103"/>
      <c r="D68" s="103"/>
      <c r="E68" s="103"/>
      <c r="F68" s="103"/>
      <c r="G68" s="103"/>
      <c r="H68" s="103"/>
      <c r="I68" s="103"/>
    </row>
    <row r="69" spans="1:9" x14ac:dyDescent="0.2">
      <c r="A69" s="103"/>
      <c r="B69" s="103"/>
      <c r="C69" s="103"/>
      <c r="D69" s="103"/>
      <c r="E69" s="103"/>
      <c r="F69" s="103"/>
      <c r="G69" s="103"/>
      <c r="H69" s="103"/>
      <c r="I69" s="103"/>
    </row>
    <row r="70" spans="1:9" x14ac:dyDescent="0.2">
      <c r="A70" s="103"/>
      <c r="B70" s="103"/>
      <c r="C70" s="103"/>
      <c r="D70" s="103"/>
      <c r="E70" s="103"/>
      <c r="F70" s="103"/>
      <c r="G70" s="103"/>
      <c r="H70" s="103"/>
      <c r="I70" s="103"/>
    </row>
    <row r="71" spans="1:9" x14ac:dyDescent="0.2">
      <c r="A71" s="103"/>
      <c r="B71" s="103"/>
      <c r="C71" s="103"/>
      <c r="D71" s="103"/>
      <c r="E71" s="103"/>
      <c r="F71" s="103"/>
      <c r="G71" s="103"/>
      <c r="H71" s="103"/>
      <c r="I71" s="103"/>
    </row>
    <row r="72" spans="1:9" x14ac:dyDescent="0.2">
      <c r="A72" s="103"/>
      <c r="B72" s="103"/>
      <c r="C72" s="103"/>
      <c r="D72" s="103"/>
      <c r="E72" s="103"/>
      <c r="F72" s="103"/>
      <c r="G72" s="103"/>
      <c r="H72" s="103"/>
      <c r="I72" s="103"/>
    </row>
    <row r="73" spans="1:9" x14ac:dyDescent="0.2">
      <c r="A73" s="103"/>
      <c r="B73" s="103"/>
      <c r="C73" s="103"/>
      <c r="D73" s="103"/>
      <c r="E73" s="103"/>
      <c r="F73" s="103"/>
      <c r="G73" s="103"/>
      <c r="H73" s="103"/>
      <c r="I73" s="103"/>
    </row>
    <row r="74" spans="1:9" x14ac:dyDescent="0.2">
      <c r="A74" s="103"/>
      <c r="B74" s="103"/>
      <c r="C74" s="103"/>
      <c r="D74" s="103"/>
      <c r="E74" s="103"/>
      <c r="F74" s="103"/>
      <c r="G74" s="103"/>
      <c r="H74" s="103"/>
      <c r="I74" s="103"/>
    </row>
  </sheetData>
  <sheetProtection selectLockedCells="1"/>
  <mergeCells count="5">
    <mergeCell ref="A1:B1"/>
    <mergeCell ref="A35:B35"/>
    <mergeCell ref="A36:B36"/>
    <mergeCell ref="A2:B2"/>
    <mergeCell ref="A3:B3"/>
  </mergeCells>
  <dataValidations count="1">
    <dataValidation allowBlank="1" showInputMessage="1" showErrorMessage="1" promptTitle="If you get an error," prompt="you can click on the formula bar above (&quot;fx&quot;) and paste with &quot;Ctrl + V&quot;" sqref="A36"/>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TOTAL BUDGET</vt:lpstr>
      <vt:lpstr>Detail Worksheet</vt:lpstr>
      <vt:lpstr>Participant Reimb</vt:lpstr>
      <vt:lpstr>Performance</vt:lpstr>
      <vt:lpstr>Cost Explanation-Allocation</vt:lpstr>
      <vt:lpstr>'Detail Worksheet'!Print_Area</vt:lpstr>
      <vt:lpstr>'Participant Reimb'!Print_Area</vt:lpstr>
      <vt:lpstr>'TOTAL BUDGET'!Print_Area</vt:lpstr>
      <vt:lpstr>'Detail Worksheet'!Print_Titles</vt:lpstr>
    </vt:vector>
  </TitlesOfParts>
  <Company>DSHS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jordan</dc:creator>
  <cp:lastModifiedBy>Adams, Corinna (DSHS)</cp:lastModifiedBy>
  <cp:lastPrinted>2017-04-11T22:28:35Z</cp:lastPrinted>
  <dcterms:created xsi:type="dcterms:W3CDTF">1998-07-24T20:25:29Z</dcterms:created>
  <dcterms:modified xsi:type="dcterms:W3CDTF">2017-05-06T00:23:11Z</dcterms:modified>
</cp:coreProperties>
</file>