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EAP\Office  of Programs &amp; Policy\Admin\Basic Food\BF E&amp;T Files\State Plan\FFY 2018 - BFET State Plan\"/>
    </mc:Choice>
  </mc:AlternateContent>
  <bookViews>
    <workbookView xWindow="-8100" yWindow="1695" windowWidth="9405" windowHeight="4680" tabRatio="791"/>
  </bookViews>
  <sheets>
    <sheet name="Instructions" sheetId="88" r:id="rId1"/>
    <sheet name="TOTAL BUDGET" sheetId="83" r:id="rId2"/>
    <sheet name="Detail Worksheet" sheetId="87" r:id="rId3"/>
    <sheet name="Participant Reimb" sheetId="84" r:id="rId4"/>
    <sheet name="Performance" sheetId="85" r:id="rId5"/>
    <sheet name="Cost Explanation-Allocation" sheetId="86" r:id="rId6"/>
  </sheets>
  <definedNames>
    <definedName name="_xlnm.Print_Area" localSheetId="2">'Detail Worksheet'!$A$1:$F$113</definedName>
    <definedName name="_xlnm.Print_Area" localSheetId="3">'Participant Reimb'!$A$1:$J$54</definedName>
    <definedName name="_xlnm.Print_Area" localSheetId="1">'TOTAL BUDGET'!$A$1:$O$40</definedName>
    <definedName name="_xlnm.Print_Titles" localSheetId="2">'Detail Worksheet'!$1:$4</definedName>
  </definedNames>
  <calcPr calcId="162913"/>
</workbook>
</file>

<file path=xl/calcChain.xml><?xml version="1.0" encoding="utf-8"?>
<calcChain xmlns="http://schemas.openxmlformats.org/spreadsheetml/2006/main">
  <c r="D65" i="87" l="1"/>
  <c r="D46" i="87"/>
  <c r="D45" i="87"/>
  <c r="E15" i="87" l="1"/>
  <c r="D15" i="87"/>
  <c r="B23" i="84"/>
  <c r="E18" i="87" l="1"/>
  <c r="D18" i="87"/>
  <c r="C15" i="87"/>
  <c r="G28" i="83"/>
  <c r="F28" i="83"/>
  <c r="E28" i="83" s="1"/>
  <c r="M33" i="83"/>
  <c r="L33" i="83"/>
  <c r="K33" i="83" l="1"/>
  <c r="E3" i="85"/>
  <c r="J29" i="83"/>
  <c r="J31" i="83" l="1"/>
  <c r="E61" i="84"/>
  <c r="E59" i="84"/>
  <c r="E54" i="84"/>
  <c r="E49" i="84"/>
  <c r="E44" i="84"/>
  <c r="E39" i="84"/>
  <c r="E34" i="84"/>
  <c r="E29" i="84"/>
  <c r="C19" i="83"/>
  <c r="C18" i="83"/>
  <c r="C17" i="83"/>
  <c r="C16" i="83"/>
  <c r="C15" i="83"/>
  <c r="C14" i="83"/>
  <c r="C13" i="83"/>
  <c r="J14" i="85"/>
  <c r="B18" i="83" s="1"/>
  <c r="J13" i="85"/>
  <c r="B17" i="83" s="1"/>
  <c r="J12" i="85"/>
  <c r="B16" i="83" s="1"/>
  <c r="J11" i="85"/>
  <c r="B15" i="83" s="1"/>
  <c r="J10" i="85"/>
  <c r="B14" i="83" s="1"/>
  <c r="J9" i="85"/>
  <c r="B13" i="83" s="1"/>
  <c r="J8" i="85"/>
  <c r="J7" i="85"/>
  <c r="B19" i="83" s="1"/>
  <c r="K6" i="85" l="1"/>
  <c r="K11" i="85"/>
  <c r="K14" i="85"/>
  <c r="K12" i="85"/>
  <c r="K9" i="85"/>
  <c r="K13" i="85"/>
  <c r="K10" i="85"/>
  <c r="D37" i="83" l="1"/>
  <c r="H59" i="84" l="1"/>
  <c r="G59" i="84"/>
  <c r="F59" i="84"/>
  <c r="D59" i="84"/>
  <c r="C59" i="84"/>
  <c r="H54" i="84"/>
  <c r="G54" i="84"/>
  <c r="F54" i="84"/>
  <c r="D54" i="84"/>
  <c r="C54" i="84"/>
  <c r="H49" i="84"/>
  <c r="G49" i="84"/>
  <c r="F49" i="84"/>
  <c r="D49" i="84"/>
  <c r="C49" i="84"/>
  <c r="D69" i="87" l="1"/>
  <c r="D92" i="87"/>
  <c r="D91" i="87"/>
  <c r="D90" i="87"/>
  <c r="D89" i="87"/>
  <c r="D53" i="87"/>
  <c r="D52" i="87"/>
  <c r="D51" i="87"/>
  <c r="D50" i="87"/>
  <c r="D49" i="87"/>
  <c r="D48" i="87"/>
  <c r="D47" i="87"/>
  <c r="D34" i="87"/>
  <c r="D33" i="87"/>
  <c r="D35" i="87"/>
  <c r="D32" i="87"/>
  <c r="D31" i="87"/>
  <c r="D30" i="87"/>
  <c r="D29" i="87"/>
  <c r="D28" i="87"/>
  <c r="H61" i="84" l="1"/>
  <c r="G61" i="84"/>
  <c r="F61" i="84"/>
  <c r="D61" i="84"/>
  <c r="C61" i="84"/>
  <c r="B61" i="84" l="1"/>
  <c r="B59" i="84"/>
  <c r="B58" i="84"/>
  <c r="B54" i="84"/>
  <c r="B53" i="84"/>
  <c r="B49" i="84"/>
  <c r="B48" i="84"/>
  <c r="B43" i="84"/>
  <c r="B38" i="84"/>
  <c r="D14" i="84" s="1"/>
  <c r="B33" i="84"/>
  <c r="D13" i="84" s="1"/>
  <c r="B28" i="84"/>
  <c r="D12" i="84" s="1"/>
  <c r="D11" i="84"/>
  <c r="L13" i="83"/>
  <c r="O13" i="83"/>
  <c r="L14" i="83"/>
  <c r="O14" i="83"/>
  <c r="L16" i="83"/>
  <c r="O16" i="83"/>
  <c r="L17" i="83"/>
  <c r="O17" i="83"/>
  <c r="L18" i="83"/>
  <c r="O18" i="83"/>
  <c r="M19" i="83"/>
  <c r="N19" i="83"/>
  <c r="C21" i="83"/>
  <c r="O19" i="83" l="1"/>
  <c r="L19" i="83"/>
  <c r="D15" i="84"/>
  <c r="H44" i="84"/>
  <c r="G44" i="84"/>
  <c r="F44" i="84"/>
  <c r="D44" i="84"/>
  <c r="C44" i="84"/>
  <c r="H39" i="84"/>
  <c r="G39" i="84"/>
  <c r="F39" i="84"/>
  <c r="D39" i="84"/>
  <c r="C39" i="84"/>
  <c r="H34" i="84"/>
  <c r="G34" i="84"/>
  <c r="F34" i="84"/>
  <c r="D34" i="84"/>
  <c r="C34" i="84"/>
  <c r="H29" i="84"/>
  <c r="G29" i="84"/>
  <c r="F29" i="84"/>
  <c r="D29" i="84"/>
  <c r="C29" i="84"/>
  <c r="B29" i="84" l="1"/>
  <c r="E12" i="84" s="1"/>
  <c r="F12" i="84" s="1"/>
  <c r="B39" i="84"/>
  <c r="E14" i="84" s="1"/>
  <c r="F14" i="84" s="1"/>
  <c r="B34" i="84"/>
  <c r="E13" i="84" s="1"/>
  <c r="F13" i="84" s="1"/>
  <c r="B44" i="84"/>
  <c r="E15" i="84" s="1"/>
  <c r="G15" i="84" s="1"/>
  <c r="D16" i="84"/>
  <c r="G12" i="84" l="1"/>
  <c r="F15" i="84"/>
  <c r="G14" i="84"/>
  <c r="G13" i="84"/>
  <c r="B4" i="87" l="1"/>
  <c r="E5" i="87"/>
  <c r="B5" i="87"/>
  <c r="F105" i="87" l="1"/>
  <c r="D104" i="87" s="1"/>
  <c r="E105" i="87"/>
  <c r="F94" i="87"/>
  <c r="E94" i="87"/>
  <c r="D19" i="87" s="1"/>
  <c r="F80" i="87"/>
  <c r="E14" i="87" s="1"/>
  <c r="G27" i="83" s="1"/>
  <c r="E80" i="87"/>
  <c r="C60" i="87"/>
  <c r="F60" i="87"/>
  <c r="E13" i="87" s="1"/>
  <c r="G26" i="83" s="1"/>
  <c r="E60" i="87"/>
  <c r="D13" i="87" s="1"/>
  <c r="F26" i="83" s="1"/>
  <c r="C40" i="87"/>
  <c r="C11" i="87" s="1"/>
  <c r="F40" i="87"/>
  <c r="E12" i="87" s="1"/>
  <c r="E40" i="87"/>
  <c r="D12" i="87" s="1"/>
  <c r="D88" i="87"/>
  <c r="D87" i="87"/>
  <c r="D86" i="87"/>
  <c r="D103" i="87"/>
  <c r="D102" i="87"/>
  <c r="D101" i="87"/>
  <c r="D78" i="87"/>
  <c r="D77" i="87"/>
  <c r="D76" i="87"/>
  <c r="D75" i="87"/>
  <c r="D74" i="87"/>
  <c r="D73" i="87"/>
  <c r="D72" i="87"/>
  <c r="D68" i="87"/>
  <c r="D71" i="87"/>
  <c r="D70" i="87"/>
  <c r="D67" i="87"/>
  <c r="D66" i="87"/>
  <c r="D59" i="87"/>
  <c r="D58" i="87"/>
  <c r="D57" i="87"/>
  <c r="D56" i="87"/>
  <c r="D55" i="87"/>
  <c r="D54" i="87"/>
  <c r="D38" i="87"/>
  <c r="D37" i="87"/>
  <c r="D36" i="87"/>
  <c r="D27" i="87"/>
  <c r="D26" i="87"/>
  <c r="D25" i="87"/>
  <c r="F111" i="87" l="1"/>
  <c r="D39" i="87"/>
  <c r="D40" i="87" s="1"/>
  <c r="E111" i="87"/>
  <c r="E19" i="87"/>
  <c r="G32" i="83" s="1"/>
  <c r="D79" i="87"/>
  <c r="D93" i="87"/>
  <c r="D94" i="87" s="1"/>
  <c r="D14" i="87"/>
  <c r="F27" i="83" s="1"/>
  <c r="D20" i="87"/>
  <c r="G25" i="83"/>
  <c r="G29" i="83" s="1"/>
  <c r="E16" i="87"/>
  <c r="F25" i="83"/>
  <c r="E24" i="83"/>
  <c r="K24" i="83" s="1"/>
  <c r="G31" i="83"/>
  <c r="K28" i="83"/>
  <c r="E26" i="83"/>
  <c r="K26" i="83" s="1"/>
  <c r="D105" i="87"/>
  <c r="C13" i="87"/>
  <c r="C12" i="87"/>
  <c r="D80" i="87"/>
  <c r="D60" i="87"/>
  <c r="C14" i="87" l="1"/>
  <c r="C16" i="87" s="1"/>
  <c r="D16" i="87"/>
  <c r="D110" i="87"/>
  <c r="C18" i="87" s="1"/>
  <c r="D111" i="87"/>
  <c r="C17" i="87" s="1"/>
  <c r="D17" i="87"/>
  <c r="F30" i="83" s="1"/>
  <c r="C20" i="87"/>
  <c r="F29" i="83"/>
  <c r="E25" i="83"/>
  <c r="F32" i="83" l="1"/>
  <c r="E32" i="83" s="1"/>
  <c r="C19" i="87"/>
  <c r="F37" i="83"/>
  <c r="F39" i="83" s="1"/>
  <c r="K25" i="83"/>
  <c r="G37" i="83"/>
  <c r="G39" i="83" s="1"/>
  <c r="F31" i="83"/>
  <c r="D112" i="87"/>
  <c r="E112" i="87"/>
  <c r="E27" i="83" l="1"/>
  <c r="E29" i="83" s="1"/>
  <c r="E31" i="83"/>
  <c r="K31" i="83" s="1"/>
  <c r="E37" i="83"/>
  <c r="E39" i="83" s="1"/>
  <c r="K29" i="83" l="1"/>
  <c r="H24" i="84"/>
  <c r="H62" i="84" s="1"/>
  <c r="F18" i="83" s="1"/>
  <c r="E24" i="84"/>
  <c r="E62" i="84" s="1"/>
  <c r="F15" i="83" s="1"/>
  <c r="F24" i="84"/>
  <c r="F62" i="84" s="1"/>
  <c r="F16" i="83" s="1"/>
  <c r="D24" i="84"/>
  <c r="D62" i="84" s="1"/>
  <c r="G24" i="84"/>
  <c r="G62" i="84" s="1"/>
  <c r="F17" i="83" s="1"/>
  <c r="C24" i="84"/>
  <c r="C62" i="84" s="1"/>
  <c r="F13" i="83" s="1"/>
  <c r="F14" i="83" l="1"/>
  <c r="F19" i="83" s="1"/>
  <c r="B62" i="84"/>
  <c r="B24" i="84"/>
  <c r="E11" i="84" s="1"/>
  <c r="G11" i="84" s="1"/>
  <c r="G16" i="84" s="1"/>
  <c r="G33" i="83" s="1"/>
  <c r="E16" i="84" l="1"/>
  <c r="F11" i="84"/>
  <c r="F16" i="84" s="1"/>
  <c r="F33" i="83" s="1"/>
  <c r="E33" i="83" l="1"/>
  <c r="F34" i="83"/>
  <c r="E20" i="87" l="1"/>
  <c r="F112" i="87"/>
  <c r="E17" i="87"/>
  <c r="G30" i="83" s="1"/>
  <c r="E30" i="83" l="1"/>
  <c r="E13" i="83" s="1"/>
  <c r="G34" i="83"/>
  <c r="E15" i="83" l="1"/>
  <c r="D15" i="83" s="1"/>
  <c r="E34" i="83"/>
  <c r="E14" i="83"/>
  <c r="G14" i="83" s="1"/>
  <c r="K27" i="83"/>
  <c r="E18" i="83"/>
  <c r="G18" i="83" s="1"/>
  <c r="E17" i="83"/>
  <c r="D17" i="83" s="1"/>
  <c r="K30" i="83"/>
  <c r="E16" i="83"/>
  <c r="G16" i="83" s="1"/>
  <c r="D13" i="83"/>
  <c r="G13" i="83"/>
  <c r="D14" i="83"/>
  <c r="G15" i="83" l="1"/>
  <c r="D18" i="83"/>
  <c r="D16" i="83"/>
  <c r="G17" i="83"/>
  <c r="E19" i="83"/>
  <c r="G19" i="83" s="1"/>
  <c r="G20" i="83" s="1"/>
  <c r="D19" i="83" l="1"/>
</calcChain>
</file>

<file path=xl/comments1.xml><?xml version="1.0" encoding="utf-8"?>
<comments xmlns="http://schemas.openxmlformats.org/spreadsheetml/2006/main">
  <authors>
    <author>Turner, Jason (DSHS)</author>
  </authors>
  <commentList>
    <comment ref="B19" authorId="0" shapeId="0">
      <text>
        <r>
          <rPr>
            <b/>
            <sz val="9"/>
            <color indexed="81"/>
            <rFont val="Tahoma"/>
            <family val="2"/>
          </rPr>
          <t>If a client will participate in more than one component, then this is not the total from above. It is counting clients once, from the Performance tab, so that it is "unduplicated."</t>
        </r>
      </text>
    </comment>
    <comment ref="C19" authorId="0" shapeId="0">
      <text>
        <r>
          <rPr>
            <b/>
            <sz val="9"/>
            <color indexed="81"/>
            <rFont val="Tahoma"/>
            <family val="2"/>
          </rPr>
          <t>This is not the total from above. It is counting clients once, from the Performance tab, so that it is "unduplicated."</t>
        </r>
      </text>
    </comment>
    <comment ref="D19" authorId="0" shapeId="0">
      <text>
        <r>
          <rPr>
            <b/>
            <sz val="9"/>
            <color indexed="81"/>
            <rFont val="Tahoma"/>
            <family val="2"/>
          </rPr>
          <t>This is average admin cost per unduplicated NEW client only</t>
        </r>
      </text>
    </comment>
  </commentList>
</comments>
</file>

<file path=xl/sharedStrings.xml><?xml version="1.0" encoding="utf-8"?>
<sst xmlns="http://schemas.openxmlformats.org/spreadsheetml/2006/main" count="397" uniqueCount="280">
  <si>
    <t>TOTAL</t>
  </si>
  <si>
    <t>LOCAL</t>
  </si>
  <si>
    <t>FEDERAL</t>
  </si>
  <si>
    <t>TITLE OF POSITION</t>
  </si>
  <si>
    <t>LOCATION</t>
  </si>
  <si>
    <t>ITEM NAME</t>
  </si>
  <si>
    <t>Travel and Per Diem</t>
  </si>
  <si>
    <t>Other Costs</t>
  </si>
  <si>
    <t>CATEGORY</t>
  </si>
  <si>
    <t>Postage</t>
  </si>
  <si>
    <t>Printing</t>
  </si>
  <si>
    <t>Insurance</t>
  </si>
  <si>
    <t>Telephone</t>
  </si>
  <si>
    <t>Utilities</t>
  </si>
  <si>
    <t>Explanation/Additional Information</t>
  </si>
  <si>
    <t>Job Search</t>
  </si>
  <si>
    <t>TOTAL BUDGET</t>
  </si>
  <si>
    <t>DIRECT SUMMARY SECTON</t>
  </si>
  <si>
    <t xml:space="preserve">Schedule of Personnel Expenses  (Salary) </t>
  </si>
  <si>
    <t xml:space="preserve">Estimated Program Component </t>
  </si>
  <si>
    <t>Other Costs Summary</t>
  </si>
  <si>
    <t>Provide explanation of Indirect cost</t>
  </si>
  <si>
    <t>Job Retention</t>
  </si>
  <si>
    <t>Federal Funding Accountability and Transparency Act (FFATA):</t>
  </si>
  <si>
    <t>Basic Education</t>
  </si>
  <si>
    <t>Vocational Education</t>
  </si>
  <si>
    <t>Category</t>
  </si>
  <si>
    <t>Exhibit D (Performance Standards)</t>
  </si>
  <si>
    <t>Agency Name:</t>
  </si>
  <si>
    <t>Address:</t>
  </si>
  <si>
    <t>Internal Staff Training</t>
  </si>
  <si>
    <t>Contractor Name:</t>
  </si>
  <si>
    <t>Job Search Training</t>
  </si>
  <si>
    <t>Service Provided</t>
  </si>
  <si>
    <t># Newly Enrolled</t>
  </si>
  <si>
    <t># Carried Over from Previous Year</t>
  </si>
  <si>
    <t>General Form Instructions</t>
  </si>
  <si>
    <t>CURRENT YEAR INFORMATION</t>
  </si>
  <si>
    <t>PREVIOUS YEAR INFORMATION</t>
  </si>
  <si>
    <t>Participant Reimbursements  (Part Reimb) $$</t>
  </si>
  <si>
    <t>Salaries</t>
  </si>
  <si>
    <t>Fringe Benefits</t>
  </si>
  <si>
    <t>% of change</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</si>
  <si>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</si>
  <si>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</si>
  <si>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</si>
  <si>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</si>
  <si>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</si>
  <si>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</si>
  <si>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</si>
  <si>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</si>
  <si>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Part Reimb $$</t>
  </si>
  <si>
    <t xml:space="preserve">End Date: </t>
  </si>
  <si>
    <t xml:space="preserve">Contract Start Date: </t>
  </si>
  <si>
    <t>FTE's</t>
  </si>
  <si>
    <t>Goods, Services, Other</t>
  </si>
  <si>
    <t>Total Part Reimb</t>
  </si>
  <si>
    <t>GRAND TOTAL</t>
  </si>
  <si>
    <t>Total Admin &amp; Direct</t>
  </si>
  <si>
    <t>Admin $$ + Direct $$</t>
  </si>
  <si>
    <t>BASIC FOOD EMPLOYMENT AND TRAINING (BFET)</t>
  </si>
  <si>
    <t>Audit Costs</t>
  </si>
  <si>
    <t>% OF FTE</t>
  </si>
  <si>
    <t>BFET TOTAL</t>
  </si>
  <si>
    <t>Through</t>
  </si>
  <si>
    <t>Contract Dates:</t>
  </si>
  <si>
    <t>The green highlighted cells are Mandatory to be filled out. If Not Applicable, put 0.</t>
  </si>
  <si>
    <t>FEDERAL $$</t>
  </si>
  <si>
    <t>LOCAL $$</t>
  </si>
  <si>
    <t>% of Success</t>
  </si>
  <si>
    <t>Total</t>
  </si>
  <si>
    <t>Tuition</t>
  </si>
  <si>
    <t>JS Training</t>
  </si>
  <si>
    <t>Basic Ed</t>
  </si>
  <si>
    <t>Voc Ed</t>
  </si>
  <si>
    <t>EDUCATIONAL/CREDENTIAL TESTING</t>
  </si>
  <si>
    <t>Participant Reimbursements Budget</t>
  </si>
  <si>
    <t>Transportation</t>
  </si>
  <si>
    <t>Clothing</t>
  </si>
  <si>
    <t>Child Care</t>
  </si>
  <si>
    <t>Other (all combined)</t>
  </si>
  <si>
    <t>Testing</t>
  </si>
  <si>
    <t>TOTAL PARTICIPANTS</t>
  </si>
  <si>
    <t>TOTAL $$</t>
  </si>
  <si>
    <t>PARTICIPANT REIMBURSEMENTS SUMMARY SECTON</t>
  </si>
  <si>
    <t>Enter estimate of # of recipients</t>
  </si>
  <si>
    <t>OTHER (BOOKS &amp; SUPPLIES)</t>
  </si>
  <si>
    <t>OTHER (NON-TUITION EDUCATIONAL COSTS)</t>
  </si>
  <si>
    <t>TOTALS</t>
  </si>
  <si>
    <t>Funds allocated to category per activity</t>
  </si>
  <si>
    <t>Type your Cost Allocation Method here, or attach as a separate document. This is mandatory.</t>
  </si>
  <si>
    <t>Travel and Per Diem - MUST BE DIRECTLY CHARGED TO THE PROGRAM</t>
  </si>
  <si>
    <t>Indirect: Percentage Rate --&gt;</t>
  </si>
  <si>
    <r>
      <rPr>
        <b/>
        <sz val="10"/>
        <rFont val="Arial"/>
        <family val="2"/>
      </rPr>
      <t xml:space="preserve">CLOTHING - </t>
    </r>
    <r>
      <rPr>
        <b/>
        <u/>
        <sz val="10"/>
        <color theme="0"/>
        <rFont val="Arial"/>
        <family val="2"/>
      </rPr>
      <t>MAX $300 per client per year</t>
    </r>
  </si>
  <si>
    <r>
      <rPr>
        <b/>
        <sz val="10"/>
        <rFont val="Arial"/>
        <family val="2"/>
      </rPr>
      <t xml:space="preserve">TRANSPORTATION - </t>
    </r>
    <r>
      <rPr>
        <b/>
        <u/>
        <sz val="10"/>
        <color theme="0"/>
        <rFont val="Arial"/>
        <family val="2"/>
      </rPr>
      <t>MAX $600 per client per year (or $150 per client per month)</t>
    </r>
  </si>
  <si>
    <r>
      <rPr>
        <b/>
        <sz val="10"/>
        <rFont val="Arial"/>
        <family val="2"/>
      </rPr>
      <t xml:space="preserve">CHLD CARE - </t>
    </r>
    <r>
      <rPr>
        <b/>
        <u/>
        <sz val="10"/>
        <color theme="0"/>
        <rFont val="Arial"/>
        <family val="2"/>
      </rPr>
      <t>MAX $700 per client per year</t>
    </r>
  </si>
  <si>
    <r>
      <t xml:space="preserve">OTHER EMERGENCY COSTS - </t>
    </r>
    <r>
      <rPr>
        <b/>
        <u/>
        <sz val="10"/>
        <color theme="0"/>
        <rFont val="Arial"/>
        <family val="2"/>
      </rPr>
      <t>MAX 2 months per year for housing</t>
    </r>
  </si>
  <si>
    <r>
      <t xml:space="preserve">OTHER - </t>
    </r>
    <r>
      <rPr>
        <b/>
        <u/>
        <sz val="10"/>
        <color theme="0"/>
        <rFont val="Arial"/>
        <family val="2"/>
      </rPr>
      <t>MUST Explain --------------------------------------------------------&gt;</t>
    </r>
  </si>
  <si>
    <t>$ amount per client</t>
  </si>
  <si>
    <t>TOTAL (broken down in summary)</t>
  </si>
  <si>
    <t>Does the public have access to information about executive Compensation? Y/N</t>
  </si>
  <si>
    <t>1st quarter (Oct - Dec)</t>
  </si>
  <si>
    <t>2nd quarter (Jan - Mar)</t>
  </si>
  <si>
    <t>3rd quarter (Apr - Jun)</t>
  </si>
  <si>
    <t>4th quarter (Jul - Sep)</t>
  </si>
  <si>
    <t>Enrollment = Each client will only count once for each activity, in the first quarter that they enroll into that activity. A client may count more than once as a new client if they have a gap in services of at least 180 days. See handbook for more details.</t>
  </si>
  <si>
    <t>Average Admin $$ Per New Client</t>
  </si>
  <si>
    <t>Budget (Prior Year)</t>
  </si>
  <si>
    <t># Entering Employment</t>
  </si>
  <si>
    <t>Answer Yes/No if Indirect Applies to Each Line Item</t>
  </si>
  <si>
    <t>If you have an indirect, enter the rate in C94, then select Yes/No in Summary Section above to indicate if indirect applies to each line item. If you need assistance contact DSHS.</t>
  </si>
  <si>
    <t>Explain Your Process to Purchase, Authorize, Issue and Reconcile Participant Reimbursements</t>
  </si>
  <si>
    <t>Please thoroughly and carefully read these instructions before completing the budget worksheet for your organization.  Instructions have been updated to include changes made from prior years.  Pay particular attention to specific instructions given within each worksheet tab.</t>
  </si>
  <si>
    <t>General Information for all tabs in the worksheet</t>
  </si>
  <si>
    <t>Enter only whole numbers—DO NOT enter decimals (EX: 123.65 enter as 124)</t>
  </si>
  <si>
    <t>Please rename the  workbook with your Agency name and a version or date, for example:</t>
  </si>
  <si>
    <t>TOTAL BUDGET (Tab 1)</t>
  </si>
  <si>
    <t xml:space="preserve">Travel and Per Diem – travel costs anticipated to be attributed to the BFET program.  </t>
  </si>
  <si>
    <t>Participant Reimbursement (Tab 4) this worksheet records the estimated numbers of unique individual clients, clients by component and what kind of participation support those clients might need.  Do not change colored or shaded cells.</t>
  </si>
  <si>
    <t>Questions related to the Budget Template?  Please contact</t>
  </si>
  <si>
    <t>Data to enter:</t>
  </si>
  <si>
    <t>1. Your Agency Name and Address</t>
  </si>
  <si>
    <t>2. Enter the contract start and end dates</t>
  </si>
  <si>
    <t>4. Complete the match information field as to what your agency will be uses for match throughout the year. Include all sources.</t>
  </si>
  <si>
    <t xml:space="preserve">5. Enter prior year budget information by line item. </t>
  </si>
  <si>
    <t>Salary section:</t>
  </si>
  <si>
    <t>1. Enter position title</t>
  </si>
  <si>
    <t>2. Enter location of staff</t>
  </si>
  <si>
    <t>3. Enter the FTE amount to be charged to BFET</t>
  </si>
  <si>
    <t xml:space="preserve">4. Enter 50% of the estimated salary costs in Column E (Local) and Column F (Federal) -- it will total automatically </t>
  </si>
  <si>
    <t>Personal Benefits (Fringe); corresponding benefits for the positions listed in Personnel Expenses (Salary):</t>
  </si>
  <si>
    <t xml:space="preserve">4. Enter 50% of the estimated benefits costs in Column E (Local) and Column F (Federal) -- it will total automatically </t>
  </si>
  <si>
    <t>1. Enter purpose of the travel</t>
  </si>
  <si>
    <t>2. Enter estimated costs in Blank cells for Column E (Local) and Column F (Federal) --will total automatically</t>
  </si>
  <si>
    <t xml:space="preserve">Other Costs </t>
  </si>
  <si>
    <t xml:space="preserve">Indirect percentage rate: </t>
  </si>
  <si>
    <t>1. Enter Indirect % amount in C94 on the worksheet</t>
  </si>
  <si>
    <t xml:space="preserve">Complete the costs directly related to providing BFET services. This will include case management, career navigator and all staff who interact with clients on a regular basis.  </t>
  </si>
  <si>
    <t>2. Go to the total section above, in cell F12-17, you can mark what is included on your indirect rate letter: salaries, benefits, and other costs. You can mark 1 or all costs as needs and the indirect will calculate for you based on the % enter in C94.</t>
  </si>
  <si>
    <t>2. Education/Credential testing</t>
  </si>
  <si>
    <t>5. Other -- Books and Supplies</t>
  </si>
  <si>
    <t>6. Other -- non-tuition education costs (fees, tools, etc.)</t>
  </si>
  <si>
    <t>NOTE: There is a new component this year for tracking -- Job Search Training so please check the handbook to see what is the difference between Job Search and Job Search Training so you use the correct component when completing the budget.</t>
  </si>
  <si>
    <t>Here are the following categories that can receive funding for participant reimbursement (Include an explanation of all categories):</t>
  </si>
  <si>
    <t>Performance Measures tab</t>
  </si>
  <si>
    <t>1. Enter the number of clients you expect to enter employment in each quarter. This will include any new or carry-over client and is based on the quarter that the client begins work.</t>
  </si>
  <si>
    <t>2. Enter each quarters new enrollments for each component.</t>
  </si>
  <si>
    <t>3. Enter the amount of carry-over clients that you expect to serve in each component, excluding the new clients for the respective quarter.</t>
  </si>
  <si>
    <t>4. The percentage of success may be distorted depending on your Agency's growth and previous enrollments.</t>
  </si>
  <si>
    <t>5. The data from this page will populate the Total Budget worksheet. This Performance table will become the Exhibit in the DSHS BFET contract.</t>
  </si>
  <si>
    <t>You can paste the text into the function field in the top of Excel</t>
  </si>
  <si>
    <t>JS</t>
  </si>
  <si>
    <t>JT</t>
  </si>
  <si>
    <t>BE</t>
  </si>
  <si>
    <t>VE</t>
  </si>
  <si>
    <t>BR</t>
  </si>
  <si>
    <t>CBO Component Service Descriptions</t>
  </si>
  <si>
    <t>6.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48 cells to type in for each component type - many agencies/schools may only have a few offerings under a couple of the components.</t>
  </si>
  <si>
    <t># of Unduplicated Clients</t>
  </si>
  <si>
    <t>Average Admin $$ Per Client</t>
  </si>
  <si>
    <t>BUDGET NARRATIVE AND JUSTIFICATION TABLE</t>
  </si>
  <si>
    <t>ITEM</t>
  </si>
  <si>
    <t>I. Direct Costs:</t>
  </si>
  <si>
    <t>Salaries/Wages</t>
  </si>
  <si>
    <t xml:space="preserve">    Approved Benefit Rate ____%</t>
  </si>
  <si>
    <t>Non-capital Equipment/Supplies</t>
  </si>
  <si>
    <t>II. In-direct costs</t>
  </si>
  <si>
    <t>Federally approved in-direct rate ____%</t>
  </si>
  <si>
    <t>Travel</t>
  </si>
  <si>
    <t>*Other costs: be specific</t>
  </si>
  <si>
    <t>Marketing</t>
  </si>
  <si>
    <t xml:space="preserve">  Must include the calculation</t>
  </si>
  <si>
    <t>NARRATIVE/EXPLANATION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</si>
  <si>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</si>
  <si>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</si>
  <si>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</si>
  <si>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</si>
  <si>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</si>
  <si>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</si>
  <si>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</si>
  <si>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Supplies related to clients (folders/labels)</t>
  </si>
  <si>
    <t>Non-capital equipment/supplies</t>
  </si>
  <si>
    <t>Other:</t>
  </si>
  <si>
    <r>
      <t>3. Enter the FTE amount to be charged to BFET (</t>
    </r>
    <r>
      <rPr>
        <b/>
        <sz val="10"/>
        <rFont val="Arial"/>
        <family val="2"/>
      </rPr>
      <t>needs to MATCH the section above or an explanation needs to be provided</t>
    </r>
    <r>
      <rPr>
        <sz val="10"/>
        <rFont val="Arial"/>
        <family val="2"/>
      </rPr>
      <t>)</t>
    </r>
  </si>
  <si>
    <t>7. Other -- Emergency costs (housing, utilities, etc.) (Max. of 2 months housing per FFY)</t>
  </si>
  <si>
    <t>8. Other -- Personal Hygiene (maximum $100 per client per FFY)</t>
  </si>
  <si>
    <t>1. Transportation (total of $150 per month and $600 per FFY)</t>
  </si>
  <si>
    <t>3. Clothing (total of $300 per FFY)</t>
  </si>
  <si>
    <t>4. Child Care (total of $700 per FFY)</t>
  </si>
  <si>
    <t>Must enter an average dollar amount in each category (transportation, clothing, education, etc.) that your agency will be using per client. Then put the number of clients in the gray area of that section and it will calculate automatically for each category, by component if there are clients served in that component.</t>
  </si>
  <si>
    <t>Cost Explanation- Allocation tab</t>
  </si>
  <si>
    <r>
      <t xml:space="preserve">Cost Allocation plan </t>
    </r>
    <r>
      <rPr>
        <b/>
        <sz val="14"/>
        <rFont val="Arial"/>
        <family val="2"/>
      </rPr>
      <t>MUST</t>
    </r>
    <r>
      <rPr>
        <sz val="14"/>
        <rFont val="Arial"/>
        <family val="2"/>
      </rPr>
      <t xml:space="preserve"> be included with the budget (See below).</t>
    </r>
  </si>
  <si>
    <t>3. Fringe benefits: Give the calculation and the approved percentage</t>
  </si>
  <si>
    <t>4. Building space/lease: Must give the calculation for how the "base" will be reached and then the percentage of time worked on the program will be used every month to calculate the cost to the program</t>
  </si>
  <si>
    <t>5.Must include a copy of your new FFY BFET cost allocation method on this tab</t>
  </si>
  <si>
    <t xml:space="preserve">   Computer Maintenance</t>
  </si>
  <si>
    <t>Administrative Costs</t>
  </si>
  <si>
    <t>Building space/Lease</t>
  </si>
  <si>
    <t>Must provide a copy of your letter form the federal government</t>
  </si>
  <si>
    <t>1. Please give a brief explanation regarding each of the following items on your budget.  Example of printing should include printer lease. copies costs and maintenance fees if any. It might also have publication cost or that could be under marketing depending on how you want to cost it out. You can add Other costs, but you must be specific.</t>
  </si>
  <si>
    <t>3. Enter the pervious year's information by component. Please use your most recent budget if you updated your budget during the FFY.</t>
  </si>
  <si>
    <t>Job Search (JS)</t>
  </si>
  <si>
    <t>Detail $$</t>
  </si>
  <si>
    <t>ABC Contractor FFY17 BFET v1.xls   or   ABC Contractor FFY17 BFET Apr 2017.xls</t>
  </si>
  <si>
    <t>Explain All Changes Over a 5% Variance</t>
  </si>
  <si>
    <t>New Enrollment</t>
  </si>
  <si>
    <t>Count</t>
  </si>
  <si>
    <t>Enrollments</t>
  </si>
  <si>
    <t>Case Management (BC)</t>
  </si>
  <si>
    <t>Job Search Training (JT)</t>
  </si>
  <si>
    <t>Basic Education (BE)</t>
  </si>
  <si>
    <t>Vocational Education (VE)</t>
  </si>
  <si>
    <t>Job Retention (BR)</t>
  </si>
  <si>
    <t>BC</t>
  </si>
  <si>
    <t>Case Mgt</t>
  </si>
  <si>
    <t xml:space="preserve">    Must provide a brief explanation of  increases or decreases of more than 5%</t>
  </si>
  <si>
    <t>If an indirect rate is used, a federal approved indirect letter MUST be provided with the budget submittal. This is a mandatory requirement according to the OBM.</t>
  </si>
  <si>
    <t xml:space="preserve">2. Salaries: Discuss if the staff is working with clients or administrative or program oversight, etc. Example: We have 2 case workers, 10 instructors working directly with clients, 1 fiscal manager, 1 program manger and our CEO for administrative costs being direct charged in our budget. </t>
  </si>
  <si>
    <t>4. Goods &amp; Services: For each category, need to list what in included in the budget and what will be charged tot his budget line (see printing example).</t>
  </si>
  <si>
    <t>Detail worksheet</t>
  </si>
  <si>
    <t>Contracted Services (only if sub-contracting, for purchased services please list in "other" below)</t>
  </si>
  <si>
    <t>*Here are examples of other costs: staff training, shedding, postage, and other purchased services must be identified and explained</t>
  </si>
  <si>
    <t>FFY 2017</t>
  </si>
  <si>
    <t>Prior FFY carryover</t>
  </si>
  <si>
    <t>Please give a brief explanation regarding each of the following items on your budget. For staff, discuss the staff's rolls: working with clients or administrative or program oversight, etc. You do not need to repeat for fringe benefits, just explain the methodology and give the rate.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Other costs, especially purchased services, but you must be specific.</t>
  </si>
  <si>
    <t>**Any "other" indirect costs  must be identified and explained</t>
  </si>
  <si>
    <t>**Other costs can include:</t>
  </si>
  <si>
    <t>Exhibit C - Budget (FFY 2017)</t>
  </si>
  <si>
    <t>Personnel Benefits (Fringe)</t>
  </si>
  <si>
    <t>SUB TOTAL</t>
  </si>
  <si>
    <t>TOTAL Detail</t>
  </si>
  <si>
    <t xml:space="preserve">Please list below the local fund sources you anticipate using as Match </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</si>
  <si>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</si>
  <si>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Total Indirect</t>
  </si>
  <si>
    <r>
      <t>Job Search</t>
    </r>
    <r>
      <rPr>
        <sz val="10"/>
        <color theme="1"/>
        <rFont val="Arial"/>
        <family val="2"/>
      </rPr>
      <t xml:space="preserve"> (JS)</t>
    </r>
  </si>
  <si>
    <r>
      <rPr>
        <u/>
        <sz val="10"/>
        <color theme="1"/>
        <rFont val="Arial"/>
        <family val="2"/>
      </rPr>
      <t>Job Search Training</t>
    </r>
    <r>
      <rPr>
        <sz val="10"/>
        <color theme="1"/>
        <rFont val="Arial"/>
        <family val="2"/>
      </rPr>
      <t xml:space="preserve"> (JT)</t>
    </r>
  </si>
  <si>
    <r>
      <t>Case Management</t>
    </r>
    <r>
      <rPr>
        <sz val="10"/>
        <color theme="1"/>
        <rFont val="Arial"/>
        <family val="2"/>
      </rPr>
      <t xml:space="preserve"> (BC)</t>
    </r>
  </si>
  <si>
    <r>
      <rPr>
        <u/>
        <sz val="10"/>
        <color theme="1"/>
        <rFont val="Arial"/>
        <family val="2"/>
      </rPr>
      <t>Basic Education</t>
    </r>
    <r>
      <rPr>
        <sz val="10"/>
        <color theme="1"/>
        <rFont val="Arial"/>
        <family val="2"/>
      </rPr>
      <t xml:space="preserve"> (BE)</t>
    </r>
  </si>
  <si>
    <r>
      <rPr>
        <u/>
        <sz val="10"/>
        <color theme="1"/>
        <rFont val="Arial"/>
        <family val="2"/>
      </rPr>
      <t>Vocational Education</t>
    </r>
    <r>
      <rPr>
        <sz val="10"/>
        <color theme="1"/>
        <rFont val="Arial"/>
        <family val="2"/>
      </rPr>
      <t xml:space="preserve"> (VE)</t>
    </r>
  </si>
  <si>
    <r>
      <rPr>
        <u/>
        <sz val="10"/>
        <color theme="1"/>
        <rFont val="Arial"/>
        <family val="2"/>
      </rPr>
      <t>Job Retention</t>
    </r>
    <r>
      <rPr>
        <sz val="10"/>
        <color theme="1"/>
        <rFont val="Arial"/>
        <family val="2"/>
      </rPr>
      <t xml:space="preserve"> (BR)</t>
    </r>
  </si>
  <si>
    <r>
      <t xml:space="preserve">Data entered on this sheet will populate the Total Budget sheet. </t>
    </r>
    <r>
      <rPr>
        <b/>
        <sz val="10"/>
        <color theme="1"/>
        <rFont val="Arial"/>
        <family val="2"/>
      </rPr>
      <t>Important Note</t>
    </r>
    <r>
      <rPr>
        <sz val="10"/>
        <color theme="1"/>
        <rFont val="Arial"/>
        <family val="2"/>
      </rPr>
      <t xml:space="preserve"> - The majority of clients entering employment are likely to come from previous quarters or previous years, so % of success may not appear accurate at first glance.</t>
    </r>
  </si>
  <si>
    <t>Check figure (Do Cells G19 and E34 match?)</t>
  </si>
  <si>
    <t>Client Administrative Costs:</t>
  </si>
  <si>
    <t>Forum</t>
  </si>
  <si>
    <t>360-725-4635</t>
  </si>
  <si>
    <t>Cathy Durgin or Tami Davidson</t>
  </si>
  <si>
    <t xml:space="preserve">Cathy.Durgin@dshs.wa.gov      </t>
  </si>
  <si>
    <t>Be sure to complete these</t>
  </si>
  <si>
    <t>sample</t>
  </si>
  <si>
    <t>downtown</t>
  </si>
  <si>
    <t>seattle</t>
  </si>
  <si>
    <t>Be sure to complete the Green cells on each tab.</t>
  </si>
  <si>
    <t>Totals per Part. Reimb. Category</t>
  </si>
  <si>
    <t>Total Participants</t>
  </si>
  <si>
    <t>Remember, Each line cannot have more participants than your total unduplicated number on your Performance tab cell J7.</t>
  </si>
  <si>
    <t>Do not start with the TOTAL BUDGET tab.  It compiles information from the Detail and Participant Reimbursement and Performance Tabs in the workbook. Budget summary information is used to determine individual contract maximums.   After the other tabs are completed, then you need to enter data in the Green highlighted cells.</t>
  </si>
  <si>
    <r>
      <t xml:space="preserve">6. If your agency has an in-direct rate, the explanation of indirect rate </t>
    </r>
    <r>
      <rPr>
        <b/>
        <sz val="10"/>
        <rFont val="Arial"/>
        <family val="2"/>
      </rPr>
      <t>MUST</t>
    </r>
    <r>
      <rPr>
        <sz val="10"/>
        <rFont val="Arial"/>
        <family val="2"/>
      </rPr>
      <t xml:space="preserve"> be completed.</t>
    </r>
  </si>
  <si>
    <t>7. FFATA section must be completed with all 3 questions answered and your agency's DUNS number entered on the form.</t>
  </si>
  <si>
    <t>~Note: The Total Participant $$ for the Program Component Section (Cell F19) should match the total Participant Reimbursement amount in the budget rollup (Cell E33)</t>
  </si>
  <si>
    <t>~Note: The Total $$  for the Program Component Section  (Cell G19) should match the Total reported in the Budget Rollup Section (Cell E34)</t>
  </si>
  <si>
    <t>DETAIL WORKSHEET (Tab 2)</t>
  </si>
  <si>
    <t>Don't forget to choose the dropdowm box to mark yes or no - if your indirect is applicable.</t>
  </si>
  <si>
    <t>No</t>
  </si>
  <si>
    <t>Staff Administrative Costs:</t>
  </si>
  <si>
    <r>
      <t>1.</t>
    </r>
    <r>
      <rPr>
        <sz val="7"/>
        <rFont val="Times New Roman"/>
        <family val="1"/>
      </rPr>
      <t xml:space="preserve">       </t>
    </r>
    <r>
      <rPr>
        <sz val="11"/>
        <rFont val="Calibri"/>
        <family val="2"/>
      </rPr>
      <t>Enter estimated costs for the Staff Administrative Costs.  To assist in your budgeting process, refer to your Cost Details List as to which are direct charged, and which are based on BFET percentage of staff time worked.  Using each budget line Total, put 50% in the blank cells in Column E (Local) and Column F (Federal).</t>
    </r>
  </si>
  <si>
    <r>
      <t>2.</t>
    </r>
    <r>
      <rPr>
        <sz val="7"/>
        <rFont val="Times New Roman"/>
        <family val="1"/>
      </rPr>
      <t xml:space="preserve">       </t>
    </r>
    <r>
      <rPr>
        <sz val="11"/>
        <rFont val="Calibri"/>
        <family val="2"/>
      </rPr>
      <t>In the purchased services section you have the ability to add various services that your organization is contracting with, and this will include sub-contracted services that you are providing to your clients.  Please add as needed and enter estimated costs in blank cells for column E (Local) and Column F (Federal).</t>
    </r>
  </si>
  <si>
    <r>
      <t>1.</t>
    </r>
    <r>
      <rPr>
        <sz val="7"/>
        <rFont val="Times New Roman"/>
        <family val="1"/>
      </rPr>
      <t xml:space="preserve">       </t>
    </r>
    <r>
      <rPr>
        <sz val="11"/>
        <rFont val="Calibri"/>
        <family val="2"/>
      </rPr>
      <t>Enter estimated costs for the Client Administrative Costs.  All costs in this section are direct costs. None are BFET staff percentage based. None are eligible for Indirect percentage. Using each budget line Total, put 50% in the blank cells in Column E (Local) and Column F (Federal).</t>
    </r>
  </si>
  <si>
    <r>
      <t>2.</t>
    </r>
    <r>
      <rPr>
        <sz val="7"/>
        <rFont val="Times New Roman"/>
        <family val="1"/>
      </rPr>
      <t xml:space="preserve">       </t>
    </r>
    <r>
      <rPr>
        <sz val="11"/>
        <rFont val="Calibri"/>
        <family val="2"/>
      </rPr>
      <t>You have the ability to add various services that your organization may have that are client related that may not be listed.  Please add as needed and enter estimated costs in blank cells for Column E (Local) and Column F (Federal).</t>
    </r>
  </si>
  <si>
    <r>
      <t xml:space="preserve">            3.</t>
    </r>
    <r>
      <rPr>
        <sz val="7"/>
        <rFont val="Times New Roman"/>
        <family val="1"/>
      </rPr>
      <t xml:space="preserve">       </t>
    </r>
    <r>
      <rPr>
        <sz val="11"/>
        <rFont val="Calibri"/>
        <family val="2"/>
      </rPr>
      <t xml:space="preserve">These Staff Administrative Costs are for expenses that are specifically for BFET staff. (Note: Equipment and supplies are           </t>
    </r>
  </si>
  <si>
    <t xml:space="preserve">                 they would be Percentage Based Costs.  These percentages are based on staff time worked on BFET).</t>
  </si>
  <si>
    <t xml:space="preserve">                 direct costs if kept in a supply cabinet for only BFET staff.   If they are kept in a general supply cabinet for multiple programs,          </t>
  </si>
  <si>
    <r>
      <t>3.</t>
    </r>
    <r>
      <rPr>
        <sz val="7"/>
        <rFont val="Times New Roman"/>
        <family val="1"/>
      </rPr>
      <t xml:space="preserve">       </t>
    </r>
    <r>
      <rPr>
        <sz val="11"/>
        <rFont val="Calibri"/>
        <family val="2"/>
      </rPr>
      <t>These Client Administrative Costs are incurred when given directly to the client.  (Supplies are kept in a general</t>
    </r>
  </si>
  <si>
    <t xml:space="preserve">            supply closet for all programs and not just for BFET.)</t>
  </si>
  <si>
    <t xml:space="preserve">            These are for expenses that are not posted to the A19 as a direct cost.  </t>
  </si>
  <si>
    <t xml:space="preserve">            You will not be able to charge "Indirect" rate for these items.  </t>
  </si>
  <si>
    <t xml:space="preserve">            You cannot post these as both Direct and Indirect.  </t>
  </si>
  <si>
    <t xml:space="preserve">            They could include: Printing (Publications), Marketing (Work Fairs) Supplies related to the client, Postage for BFET, Other Exp.</t>
  </si>
  <si>
    <t xml:space="preserve">           They are either Direct Staff Administrative Costs, or they are Client Administrative Costs.  Note, you cannot charge indirect rate on       </t>
  </si>
  <si>
    <t xml:space="preserve">           Client Administrative Costs.</t>
  </si>
  <si>
    <t>Client Administrative costs (You can not charge Indirect on these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</si>
</sst>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0"/>
      <color theme="4" tint="-0.249977111117893"/>
      <name val="Arial"/>
      <family val="2"/>
    </font>
    <font>
      <b/>
      <i/>
      <sz val="9"/>
      <name val="Arial"/>
      <family val="2"/>
    </font>
    <font>
      <b/>
      <sz val="12"/>
      <name val="Arial"/>
      <family val="2"/>
    </font>
    <font>
      <b/>
      <u/>
      <sz val="12"/>
      <name val="Arial"/>
      <family val="2"/>
    </font>
    <font>
      <sz val="12"/>
      <name val="Arial"/>
      <family val="2"/>
    </font>
    <font>
      <b/>
      <sz val="9"/>
      <name val="Arial"/>
      <family val="2"/>
    </font>
    <font>
      <b/>
      <sz val="9"/>
      <color indexed="81"/>
      <name val="Tahoma"/>
      <family val="2"/>
    </font>
    <font>
      <b/>
      <sz val="10"/>
      <color theme="0"/>
      <name val="Arial"/>
      <family val="2"/>
    </font>
    <font>
      <b/>
      <u/>
      <sz val="10"/>
      <color theme="0"/>
      <name val="Arial"/>
      <family val="2"/>
    </font>
    <font>
      <sz val="8"/>
      <color theme="0"/>
      <name val="Arial"/>
      <family val="2"/>
    </font>
    <font>
      <u/>
      <sz val="10"/>
      <color theme="10"/>
      <name val="Arial"/>
      <family val="2"/>
    </font>
    <font>
      <b/>
      <sz val="18"/>
      <name val="Arial"/>
      <family val="2"/>
    </font>
    <font>
      <b/>
      <sz val="16"/>
      <name val="Arial"/>
      <family val="2"/>
    </font>
    <font>
      <sz val="14"/>
      <name val="Arial"/>
      <family val="2"/>
    </font>
    <font>
      <b/>
      <sz val="11"/>
      <name val="Arial"/>
      <family val="2"/>
    </font>
    <font>
      <b/>
      <sz val="14"/>
      <name val="Arial"/>
      <family val="2"/>
    </font>
    <font>
      <sz val="10"/>
      <name val="Arial"/>
      <family val="2"/>
    </font>
    <font>
      <b/>
      <sz val="10"/>
      <color rgb="FFFF0000"/>
      <name val="Arial"/>
      <family val="2"/>
    </font>
    <font>
      <b/>
      <sz val="8"/>
      <name val="Arial"/>
      <family val="2"/>
    </font>
    <font>
      <b/>
      <sz val="10"/>
      <color theme="1"/>
      <name val="Arial"/>
      <family val="2"/>
    </font>
    <font>
      <sz val="10"/>
      <color theme="1"/>
      <name val="Arial"/>
      <family val="2"/>
    </font>
    <font>
      <b/>
      <sz val="10"/>
      <color rgb="FFC00000"/>
      <name val="Arial"/>
      <family val="2"/>
    </font>
    <font>
      <u/>
      <sz val="10"/>
      <color theme="1"/>
      <name val="Arial"/>
      <family val="2"/>
    </font>
    <font>
      <b/>
      <u/>
      <sz val="10"/>
      <color theme="1"/>
      <name val="Arial"/>
      <family val="2"/>
    </font>
    <font>
      <sz val="20"/>
      <color theme="1"/>
      <name val="Arial"/>
      <family val="2"/>
    </font>
    <font>
      <sz val="11"/>
      <name val="Calibri"/>
      <family val="2"/>
    </font>
    <font>
      <b/>
      <sz val="11"/>
      <name val="Calibri"/>
      <family val="2"/>
    </font>
    <font>
      <sz val="7"/>
      <name val="Times New Roman"/>
      <family val="1"/>
    </font>
  </fonts>
  <fills count="12">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99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FF00"/>
        <bgColor indexed="64"/>
      </patternFill>
    </fill>
  </fills>
  <borders count="141">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s>
  <cellStyleXfs count="61">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9" fillId="0" borderId="0"/>
    <xf numFmtId="44"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53">
    <xf numFmtId="0" fontId="0" fillId="0" borderId="0" xfId="0"/>
    <xf numFmtId="0" fontId="0" fillId="0" borderId="0" xfId="0" applyBorder="1"/>
    <xf numFmtId="0" fontId="7" fillId="0" borderId="0" xfId="0" applyFont="1" applyAlignment="1">
      <alignment horizontal="center"/>
    </xf>
    <xf numFmtId="0" fontId="0" fillId="0" borderId="49" xfId="0" applyBorder="1" applyAlignment="1" applyProtection="1">
      <alignment vertical="center"/>
    </xf>
    <xf numFmtId="0" fontId="0" fillId="0" borderId="52" xfId="0" applyBorder="1" applyAlignment="1" applyProtection="1">
      <alignment vertical="center"/>
    </xf>
    <xf numFmtId="0" fontId="0" fillId="0" borderId="0" xfId="0" applyAlignment="1" applyProtection="1">
      <alignment vertical="center"/>
    </xf>
    <xf numFmtId="0" fontId="0" fillId="0" borderId="55" xfId="0" applyBorder="1" applyAlignment="1" applyProtection="1">
      <alignment vertical="center"/>
    </xf>
    <xf numFmtId="0" fontId="0" fillId="0" borderId="59" xfId="0" applyBorder="1" applyAlignment="1" applyProtection="1">
      <alignment vertical="center"/>
    </xf>
    <xf numFmtId="0" fontId="0" fillId="0" borderId="55" xfId="0" applyBorder="1" applyProtection="1"/>
    <xf numFmtId="0" fontId="0" fillId="0" borderId="0" xfId="0" applyBorder="1" applyProtection="1"/>
    <xf numFmtId="0" fontId="0" fillId="0" borderId="59" xfId="0" applyBorder="1" applyProtection="1"/>
    <xf numFmtId="0" fontId="0" fillId="0" borderId="0" xfId="0" applyProtection="1"/>
    <xf numFmtId="0" fontId="0" fillId="0" borderId="0" xfId="0" applyBorder="1" applyAlignment="1" applyProtection="1">
      <alignment vertical="center"/>
    </xf>
    <xf numFmtId="0" fontId="7" fillId="0" borderId="56" xfId="0" applyFont="1" applyBorder="1" applyAlignment="1" applyProtection="1">
      <alignment horizontal="right" vertical="center"/>
    </xf>
    <xf numFmtId="38" fontId="7" fillId="0" borderId="57" xfId="2" applyNumberFormat="1" applyFont="1" applyBorder="1" applyAlignment="1" applyProtection="1">
      <alignment horizontal="right" vertical="center"/>
    </xf>
    <xf numFmtId="38" fontId="0" fillId="0" borderId="0" xfId="2" applyNumberFormat="1" applyFont="1" applyBorder="1" applyAlignment="1" applyProtection="1">
      <alignment vertical="center"/>
    </xf>
    <xf numFmtId="38" fontId="6" fillId="0" borderId="0" xfId="2" applyNumberFormat="1" applyBorder="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6" fontId="6" fillId="0" borderId="28" xfId="2" applyNumberFormat="1" applyFill="1" applyBorder="1" applyAlignment="1" applyProtection="1">
      <alignment horizontal="right" vertical="center"/>
    </xf>
    <xf numFmtId="8" fontId="0" fillId="0" borderId="0" xfId="0" applyNumberFormat="1" applyBorder="1" applyAlignment="1" applyProtection="1">
      <alignment vertical="center"/>
    </xf>
    <xf numFmtId="0" fontId="7" fillId="0" borderId="8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7" fillId="0" borderId="6" xfId="0" applyFont="1" applyBorder="1" applyAlignment="1" applyProtection="1">
      <alignment horizontal="left" vertical="center"/>
    </xf>
    <xf numFmtId="6" fontId="6" fillId="0" borderId="33" xfId="2" applyNumberFormat="1" applyFill="1" applyBorder="1" applyAlignment="1" applyProtection="1">
      <alignment vertical="center"/>
    </xf>
    <xf numFmtId="6" fontId="6" fillId="0" borderId="63" xfId="2" applyNumberFormat="1" applyFill="1" applyBorder="1" applyAlignment="1" applyProtection="1">
      <alignment vertical="center"/>
    </xf>
    <xf numFmtId="38" fontId="6" fillId="0" borderId="0" xfId="1" applyNumberFormat="1" applyBorder="1" applyAlignment="1" applyProtection="1">
      <alignment vertical="center"/>
    </xf>
    <xf numFmtId="0" fontId="0" fillId="0" borderId="0" xfId="0" applyFill="1" applyBorder="1" applyAlignment="1" applyProtection="1">
      <alignment vertical="center"/>
    </xf>
    <xf numFmtId="0" fontId="6" fillId="0" borderId="0" xfId="0" applyFont="1" applyFill="1" applyBorder="1" applyAlignment="1" applyProtection="1">
      <alignment horizontal="left" vertical="center"/>
    </xf>
    <xf numFmtId="38" fontId="0" fillId="0" borderId="0" xfId="2" applyNumberFormat="1" applyFont="1" applyAlignment="1" applyProtection="1">
      <alignment vertical="center"/>
    </xf>
    <xf numFmtId="0" fontId="6" fillId="0" borderId="0" xfId="0" applyFont="1" applyAlignment="1" applyProtection="1">
      <alignment vertical="center"/>
    </xf>
    <xf numFmtId="0" fontId="7" fillId="0" borderId="79"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0" xfId="0" applyFont="1" applyBorder="1" applyAlignment="1" applyProtection="1">
      <alignment vertical="center"/>
    </xf>
    <xf numFmtId="6" fontId="7" fillId="0" borderId="0" xfId="2" applyNumberFormat="1" applyFont="1" applyFill="1" applyBorder="1" applyAlignment="1" applyProtection="1">
      <alignment vertical="center" wrapText="1"/>
    </xf>
    <xf numFmtId="6" fontId="6" fillId="0" borderId="66" xfId="2" applyNumberFormat="1" applyFill="1" applyBorder="1" applyAlignment="1" applyProtection="1">
      <alignment horizontal="right" vertical="center"/>
    </xf>
    <xf numFmtId="0" fontId="0" fillId="0" borderId="59" xfId="0" applyBorder="1" applyAlignment="1" applyProtection="1">
      <alignment horizontal="center" vertical="center"/>
    </xf>
    <xf numFmtId="0" fontId="7" fillId="0" borderId="70" xfId="0" applyFont="1" applyBorder="1" applyAlignment="1" applyProtection="1">
      <alignment vertical="center"/>
    </xf>
    <xf numFmtId="0" fontId="6" fillId="3" borderId="59" xfId="0" applyFont="1" applyFill="1" applyBorder="1" applyAlignment="1" applyProtection="1">
      <alignment vertical="center"/>
      <protection locked="0"/>
    </xf>
    <xf numFmtId="0" fontId="7" fillId="0" borderId="92" xfId="0" applyFont="1" applyBorder="1" applyAlignment="1" applyProtection="1">
      <alignment horizontal="center" vertical="center"/>
    </xf>
    <xf numFmtId="38" fontId="6" fillId="0" borderId="0" xfId="2" applyNumberFormat="1" applyFill="1" applyBorder="1" applyAlignment="1" applyProtection="1">
      <alignment vertical="center"/>
    </xf>
    <xf numFmtId="0" fontId="6" fillId="0" borderId="46" xfId="0" applyFont="1" applyFill="1" applyBorder="1" applyAlignment="1" applyProtection="1">
      <alignment horizontal="left" vertical="center"/>
    </xf>
    <xf numFmtId="0" fontId="7" fillId="0" borderId="5" xfId="0" applyFont="1" applyBorder="1" applyAlignment="1" applyProtection="1">
      <alignment vertical="center"/>
    </xf>
    <xf numFmtId="0" fontId="7" fillId="0" borderId="85" xfId="0" applyFont="1" applyBorder="1" applyAlignment="1" applyProtection="1">
      <alignment vertical="center"/>
    </xf>
    <xf numFmtId="0" fontId="7" fillId="0" borderId="11" xfId="0" applyFont="1" applyBorder="1" applyAlignment="1" applyProtection="1">
      <alignment horizontal="left" vertical="center" indent="1"/>
    </xf>
    <xf numFmtId="0" fontId="7" fillId="0" borderId="51" xfId="0" applyFont="1" applyFill="1" applyBorder="1" applyAlignment="1" applyProtection="1">
      <alignment vertical="center"/>
    </xf>
    <xf numFmtId="38" fontId="7" fillId="0" borderId="46" xfId="2" applyNumberFormat="1" applyFont="1" applyFill="1" applyBorder="1" applyAlignment="1" applyProtection="1">
      <alignment vertical="center"/>
    </xf>
    <xf numFmtId="38" fontId="0" fillId="0" borderId="46" xfId="2" applyNumberFormat="1" applyFont="1" applyFill="1" applyBorder="1" applyAlignment="1" applyProtection="1">
      <alignment vertical="center"/>
    </xf>
    <xf numFmtId="0" fontId="0" fillId="0" borderId="46" xfId="0" applyFill="1" applyBorder="1" applyAlignment="1" applyProtection="1">
      <alignment vertical="center"/>
    </xf>
    <xf numFmtId="0" fontId="6" fillId="0" borderId="46" xfId="0" applyFont="1" applyBorder="1" applyAlignment="1" applyProtection="1">
      <alignment vertical="center"/>
    </xf>
    <xf numFmtId="0" fontId="0" fillId="0" borderId="50" xfId="0" applyBorder="1" applyAlignment="1" applyProtection="1">
      <alignment vertical="center"/>
    </xf>
    <xf numFmtId="9" fontId="6" fillId="0" borderId="28" xfId="3" applyFill="1" applyBorder="1" applyAlignment="1" applyProtection="1">
      <alignment horizontal="center" vertical="center"/>
    </xf>
    <xf numFmtId="9" fontId="6" fillId="0" borderId="40" xfId="3" applyFill="1" applyBorder="1" applyAlignment="1" applyProtection="1">
      <alignment horizontal="center" vertical="center"/>
    </xf>
    <xf numFmtId="9" fontId="6" fillId="0" borderId="64" xfId="3" applyFill="1" applyBorder="1" applyAlignment="1" applyProtection="1">
      <alignment horizontal="center" vertical="center"/>
    </xf>
    <xf numFmtId="9" fontId="6" fillId="0" borderId="34" xfId="3" applyFill="1" applyBorder="1" applyAlignment="1" applyProtection="1">
      <alignment horizontal="center" vertical="center"/>
    </xf>
    <xf numFmtId="0" fontId="7" fillId="0" borderId="109" xfId="0" applyFont="1" applyFill="1" applyBorder="1" applyAlignment="1" applyProtection="1">
      <alignment vertical="center"/>
    </xf>
    <xf numFmtId="6" fontId="6" fillId="0" borderId="20" xfId="2" applyNumberFormat="1" applyFill="1" applyBorder="1" applyAlignment="1" applyProtection="1">
      <alignment horizontal="right" vertical="center"/>
    </xf>
    <xf numFmtId="38" fontId="6" fillId="0" borderId="63" xfId="2" applyNumberFormat="1" applyFill="1" applyBorder="1" applyAlignment="1" applyProtection="1">
      <alignment horizontal="right" vertical="center"/>
    </xf>
    <xf numFmtId="38" fontId="6" fillId="0" borderId="0" xfId="1" applyNumberFormat="1" applyAlignment="1" applyProtection="1">
      <alignment vertical="center" wrapText="1"/>
    </xf>
    <xf numFmtId="165" fontId="6" fillId="0" borderId="32" xfId="2" applyNumberFormat="1" applyFill="1" applyBorder="1" applyAlignment="1" applyProtection="1">
      <alignment vertical="center"/>
    </xf>
    <xf numFmtId="165" fontId="6" fillId="0" borderId="44" xfId="2" applyNumberFormat="1" applyFill="1" applyBorder="1" applyAlignment="1" applyProtection="1">
      <alignment vertical="center"/>
    </xf>
    <xf numFmtId="165" fontId="6" fillId="0" borderId="21" xfId="2" applyNumberFormat="1" applyFill="1" applyBorder="1" applyAlignment="1" applyProtection="1">
      <alignment vertical="center"/>
    </xf>
    <xf numFmtId="165" fontId="6" fillId="0" borderId="105" xfId="2" applyNumberFormat="1" applyFill="1" applyBorder="1" applyAlignment="1" applyProtection="1">
      <alignment horizontal="center" vertical="center" wrapText="1"/>
    </xf>
    <xf numFmtId="6" fontId="6" fillId="0" borderId="25" xfId="2" applyNumberFormat="1" applyFill="1" applyBorder="1" applyAlignment="1" applyProtection="1">
      <alignment horizontal="right" vertical="center"/>
    </xf>
    <xf numFmtId="6" fontId="6" fillId="0" borderId="9" xfId="2" applyNumberFormat="1" applyFill="1" applyBorder="1" applyAlignment="1" applyProtection="1">
      <alignment horizontal="right" vertical="center"/>
    </xf>
    <xf numFmtId="0" fontId="15" fillId="0" borderId="45" xfId="0" applyFont="1" applyBorder="1" applyAlignment="1" applyProtection="1">
      <alignment vertical="center"/>
    </xf>
    <xf numFmtId="0" fontId="16" fillId="0" borderId="0" xfId="0" applyFont="1" applyBorder="1" applyAlignment="1" applyProtection="1">
      <alignment vertical="center"/>
    </xf>
    <xf numFmtId="0" fontId="15" fillId="0" borderId="52" xfId="0" applyFont="1" applyBorder="1" applyAlignment="1" applyProtection="1">
      <alignment vertical="center"/>
    </xf>
    <xf numFmtId="0" fontId="16" fillId="0" borderId="59" xfId="0" applyFont="1" applyBorder="1" applyAlignment="1" applyProtection="1">
      <alignment vertical="center"/>
    </xf>
    <xf numFmtId="0" fontId="0" fillId="0" borderId="0" xfId="0" applyAlignment="1" applyProtection="1">
      <alignment vertical="center" wrapText="1"/>
    </xf>
    <xf numFmtId="38" fontId="6" fillId="0" borderId="59" xfId="1" applyNumberFormat="1" applyBorder="1" applyAlignment="1" applyProtection="1">
      <alignment vertical="center" wrapText="1"/>
    </xf>
    <xf numFmtId="38" fontId="0" fillId="0" borderId="0" xfId="0" applyNumberFormat="1" applyAlignment="1" applyProtection="1">
      <alignment vertical="center" wrapText="1"/>
    </xf>
    <xf numFmtId="38" fontId="0" fillId="0" borderId="0" xfId="0" applyNumberFormat="1" applyBorder="1" applyAlignment="1" applyProtection="1">
      <alignment vertical="center" wrapText="1"/>
    </xf>
    <xf numFmtId="38" fontId="0" fillId="0" borderId="59" xfId="0" applyNumberFormat="1" applyBorder="1" applyAlignment="1" applyProtection="1">
      <alignment vertical="center" wrapText="1"/>
    </xf>
    <xf numFmtId="0" fontId="0" fillId="0" borderId="59" xfId="0" applyBorder="1" applyAlignment="1" applyProtection="1">
      <alignment vertical="center" wrapText="1"/>
    </xf>
    <xf numFmtId="0" fontId="0" fillId="0" borderId="55" xfId="0" applyBorder="1" applyAlignment="1" applyProtection="1">
      <alignment horizontal="center" vertical="center" wrapText="1"/>
    </xf>
    <xf numFmtId="0" fontId="0" fillId="0" borderId="0" xfId="0" applyAlignment="1" applyProtection="1">
      <alignment horizontal="center" vertical="center" wrapText="1"/>
    </xf>
    <xf numFmtId="0" fontId="7" fillId="0" borderId="55" xfId="0" applyFont="1" applyBorder="1" applyAlignment="1" applyProtection="1">
      <alignment vertical="center" wrapText="1"/>
    </xf>
    <xf numFmtId="40" fontId="6" fillId="0" borderId="9" xfId="1" applyNumberFormat="1" applyFill="1" applyBorder="1" applyAlignment="1" applyProtection="1">
      <alignment vertical="center" wrapText="1"/>
    </xf>
    <xf numFmtId="38" fontId="6" fillId="4" borderId="13" xfId="1" applyNumberFormat="1" applyFill="1" applyBorder="1" applyAlignment="1" applyProtection="1">
      <alignment vertical="center" wrapText="1"/>
    </xf>
    <xf numFmtId="38" fontId="6" fillId="4" borderId="26" xfId="1" applyNumberFormat="1" applyFill="1" applyBorder="1" applyAlignment="1" applyProtection="1">
      <alignment vertical="center" wrapText="1"/>
    </xf>
    <xf numFmtId="0" fontId="7" fillId="0" borderId="6" xfId="0" applyFont="1" applyBorder="1" applyAlignment="1" applyProtection="1">
      <alignment vertical="center" wrapText="1"/>
    </xf>
    <xf numFmtId="0" fontId="7" fillId="0" borderId="55" xfId="0" applyFont="1" applyBorder="1" applyAlignment="1" applyProtection="1">
      <alignment horizontal="center" vertical="center" wrapText="1"/>
    </xf>
    <xf numFmtId="0" fontId="7" fillId="0" borderId="62" xfId="0" applyFont="1" applyBorder="1" applyAlignment="1" applyProtection="1">
      <alignment vertical="center" wrapText="1"/>
    </xf>
    <xf numFmtId="38" fontId="6" fillId="0" borderId="0" xfId="2" applyNumberFormat="1" applyBorder="1" applyAlignment="1" applyProtection="1">
      <alignment vertical="center" wrapText="1"/>
    </xf>
    <xf numFmtId="40" fontId="6" fillId="0" borderId="0" xfId="1" applyNumberFormat="1" applyBorder="1" applyAlignment="1" applyProtection="1">
      <alignment vertical="center" wrapText="1"/>
    </xf>
    <xf numFmtId="38" fontId="0" fillId="0" borderId="0" xfId="0" applyNumberFormat="1" applyAlignment="1" applyProtection="1">
      <alignment horizontal="center" vertical="center" wrapText="1"/>
    </xf>
    <xf numFmtId="0" fontId="0" fillId="0" borderId="0" xfId="0" applyBorder="1" applyAlignment="1" applyProtection="1">
      <alignment vertical="center" wrapText="1"/>
    </xf>
    <xf numFmtId="0" fontId="7" fillId="0" borderId="0"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38" fontId="0" fillId="0" borderId="55" xfId="0" applyNumberFormat="1" applyFill="1" applyBorder="1" applyAlignment="1" applyProtection="1">
      <alignment vertical="center" wrapText="1"/>
    </xf>
    <xf numFmtId="38" fontId="0" fillId="0" borderId="0" xfId="0" applyNumberFormat="1" applyFill="1" applyBorder="1" applyAlignment="1" applyProtection="1">
      <alignment vertical="center" wrapText="1"/>
    </xf>
    <xf numFmtId="38" fontId="7" fillId="0" borderId="55" xfId="0" applyNumberFormat="1" applyFont="1" applyFill="1" applyBorder="1" applyAlignment="1" applyProtection="1">
      <alignment vertical="center" wrapText="1"/>
    </xf>
    <xf numFmtId="6" fontId="6" fillId="0" borderId="63" xfId="2" applyNumberFormat="1" applyFill="1" applyBorder="1" applyAlignment="1" applyProtection="1">
      <alignment vertical="center" wrapText="1"/>
    </xf>
    <xf numFmtId="6" fontId="6" fillId="0" borderId="33" xfId="2" applyNumberFormat="1" applyFill="1" applyBorder="1" applyAlignment="1" applyProtection="1">
      <alignment vertical="center" wrapText="1"/>
    </xf>
    <xf numFmtId="6" fontId="6" fillId="0" borderId="9" xfId="1" applyNumberFormat="1" applyFill="1" applyBorder="1" applyAlignment="1" applyProtection="1">
      <alignment vertical="center" wrapText="1"/>
    </xf>
    <xf numFmtId="6" fontId="6" fillId="0" borderId="33" xfId="1" applyNumberFormat="1" applyFill="1" applyBorder="1" applyAlignment="1" applyProtection="1">
      <alignment vertical="center" wrapText="1"/>
    </xf>
    <xf numFmtId="165" fontId="6" fillId="0" borderId="33" xfId="2" applyNumberFormat="1" applyFill="1" applyBorder="1" applyAlignment="1" applyProtection="1">
      <alignment vertical="center" wrapText="1"/>
    </xf>
    <xf numFmtId="165" fontId="6" fillId="0" borderId="68" xfId="2" applyNumberFormat="1" applyFill="1" applyBorder="1" applyAlignment="1" applyProtection="1">
      <alignment vertical="center" wrapText="1"/>
    </xf>
    <xf numFmtId="2" fontId="6" fillId="0" borderId="33" xfId="1" applyNumberFormat="1" applyFill="1" applyBorder="1" applyAlignment="1" applyProtection="1">
      <alignment vertical="center" wrapText="1"/>
    </xf>
    <xf numFmtId="0" fontId="12" fillId="0" borderId="117" xfId="0" applyFont="1" applyFill="1" applyBorder="1" applyAlignment="1" applyProtection="1">
      <alignment vertical="center" wrapText="1"/>
    </xf>
    <xf numFmtId="0" fontId="6" fillId="0" borderId="0" xfId="0" applyFont="1" applyFill="1" applyAlignment="1" applyProtection="1"/>
    <xf numFmtId="0" fontId="0" fillId="0" borderId="0" xfId="0" applyFill="1" applyAlignment="1" applyProtection="1">
      <alignment vertical="center" wrapText="1"/>
    </xf>
    <xf numFmtId="165" fontId="6" fillId="0" borderId="30" xfId="2" applyNumberFormat="1" applyFill="1" applyBorder="1" applyAlignment="1" applyProtection="1">
      <alignment horizontal="right" vertical="center"/>
    </xf>
    <xf numFmtId="165" fontId="6" fillId="0" borderId="32" xfId="2" applyNumberFormat="1" applyFill="1" applyBorder="1" applyAlignment="1" applyProtection="1">
      <alignment horizontal="right" vertical="center"/>
    </xf>
    <xf numFmtId="165" fontId="6" fillId="0" borderId="61" xfId="2" applyNumberFormat="1" applyFill="1" applyBorder="1" applyAlignment="1" applyProtection="1">
      <alignment horizontal="right" vertical="center"/>
    </xf>
    <xf numFmtId="165" fontId="6" fillId="0" borderId="9" xfId="2" applyNumberFormat="1" applyFill="1" applyBorder="1" applyAlignment="1" applyProtection="1">
      <alignment horizontal="right" vertical="center"/>
    </xf>
    <xf numFmtId="165" fontId="6" fillId="6" borderId="47" xfId="2" applyNumberFormat="1" applyFill="1" applyBorder="1" applyAlignment="1" applyProtection="1">
      <alignment vertical="center" wrapText="1"/>
    </xf>
    <xf numFmtId="0" fontId="0" fillId="0" borderId="0" xfId="0" applyFill="1"/>
    <xf numFmtId="0" fontId="7" fillId="0" borderId="0" xfId="0" applyFont="1" applyFill="1"/>
    <xf numFmtId="0" fontId="0" fillId="0" borderId="0" xfId="0" applyFill="1" applyAlignment="1">
      <alignment horizontal="center" wrapText="1"/>
    </xf>
    <xf numFmtId="3" fontId="7" fillId="0" borderId="9" xfId="0" applyNumberFormat="1" applyFont="1" applyBorder="1" applyAlignment="1" applyProtection="1">
      <alignment vertical="center" wrapText="1"/>
    </xf>
    <xf numFmtId="38" fontId="6" fillId="3" borderId="24" xfId="2" applyNumberFormat="1" applyFill="1" applyBorder="1" applyAlignment="1" applyProtection="1">
      <alignment horizontal="right" vertical="center"/>
      <protection locked="0"/>
    </xf>
    <xf numFmtId="38" fontId="6" fillId="3" borderId="17" xfId="2" applyNumberFormat="1" applyFill="1" applyBorder="1" applyAlignment="1" applyProtection="1">
      <alignment horizontal="right" vertical="center"/>
      <protection locked="0"/>
    </xf>
    <xf numFmtId="38" fontId="6" fillId="3" borderId="9" xfId="2" applyNumberFormat="1" applyFill="1" applyBorder="1" applyAlignment="1" applyProtection="1">
      <alignment horizontal="right" vertical="center"/>
      <protection locked="0"/>
    </xf>
    <xf numFmtId="38" fontId="6" fillId="3" borderId="38" xfId="2" applyNumberFormat="1" applyFill="1" applyBorder="1" applyAlignment="1" applyProtection="1">
      <alignment horizontal="right" vertical="center"/>
      <protection locked="0"/>
    </xf>
    <xf numFmtId="6" fontId="6" fillId="3" borderId="24" xfId="2" applyNumberFormat="1" applyFill="1" applyBorder="1" applyAlignment="1" applyProtection="1">
      <alignment horizontal="right" vertical="center"/>
      <protection locked="0"/>
    </xf>
    <xf numFmtId="6" fontId="6" fillId="3" borderId="9" xfId="2" applyNumberFormat="1" applyFill="1" applyBorder="1" applyAlignment="1" applyProtection="1">
      <alignment horizontal="right" vertical="center"/>
      <protection locked="0"/>
    </xf>
    <xf numFmtId="6" fontId="6" fillId="3" borderId="29" xfId="2" applyNumberFormat="1" applyFill="1" applyBorder="1" applyAlignment="1" applyProtection="1">
      <alignment horizontal="right" vertical="center"/>
      <protection locked="0"/>
    </xf>
    <xf numFmtId="2" fontId="6" fillId="3" borderId="62" xfId="2" applyNumberFormat="1" applyFill="1" applyBorder="1" applyAlignment="1" applyProtection="1">
      <alignment horizontal="center" vertical="center"/>
      <protection locked="0"/>
    </xf>
    <xf numFmtId="165" fontId="6" fillId="3" borderId="6" xfId="2" applyNumberFormat="1" applyFill="1" applyBorder="1" applyAlignment="1" applyProtection="1">
      <alignment horizontal="center" vertical="center" wrapText="1"/>
      <protection locked="0"/>
    </xf>
    <xf numFmtId="165" fontId="6" fillId="3" borderId="39" xfId="2" applyNumberFormat="1" applyFill="1" applyBorder="1" applyAlignment="1" applyProtection="1">
      <alignment horizontal="center" vertical="center" wrapText="1"/>
      <protection locked="0"/>
    </xf>
    <xf numFmtId="165" fontId="6" fillId="3" borderId="10" xfId="2" applyNumberFormat="1" applyFill="1" applyBorder="1" applyAlignment="1" applyProtection="1">
      <alignment horizontal="center" vertical="center" wrapText="1"/>
      <protection locked="0"/>
    </xf>
    <xf numFmtId="0" fontId="0" fillId="0" borderId="0" xfId="0"/>
    <xf numFmtId="0" fontId="0" fillId="0" borderId="0" xfId="0" applyBorder="1"/>
    <xf numFmtId="0" fontId="7" fillId="0" borderId="0" xfId="0" applyFont="1" applyAlignment="1">
      <alignment horizontal="center"/>
    </xf>
    <xf numFmtId="0" fontId="7" fillId="0" borderId="95"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0" fillId="0" borderId="49" xfId="0" applyBorder="1" applyAlignment="1" applyProtection="1">
      <alignment vertical="center" wrapText="1"/>
    </xf>
    <xf numFmtId="0" fontId="0" fillId="0" borderId="55" xfId="0" applyBorder="1" applyAlignment="1" applyProtection="1">
      <alignment vertical="center" wrapText="1"/>
    </xf>
    <xf numFmtId="38" fontId="6" fillId="0" borderId="0" xfId="1" applyNumberFormat="1" applyBorder="1" applyAlignment="1" applyProtection="1">
      <alignment vertical="center" wrapText="1"/>
    </xf>
    <xf numFmtId="0" fontId="6" fillId="0" borderId="0" xfId="0" applyFont="1"/>
    <xf numFmtId="0" fontId="7" fillId="0" borderId="0" xfId="0" applyFont="1" applyBorder="1" applyAlignment="1">
      <alignment horizontal="center"/>
    </xf>
    <xf numFmtId="0" fontId="0" fillId="0" borderId="52" xfId="0" applyBorder="1"/>
    <xf numFmtId="0" fontId="0" fillId="0" borderId="59" xfId="0" applyBorder="1"/>
    <xf numFmtId="0" fontId="7" fillId="0" borderId="55" xfId="0" applyFont="1" applyBorder="1"/>
    <xf numFmtId="0" fontId="12" fillId="0" borderId="55" xfId="0" applyFont="1" applyFill="1" applyBorder="1" applyAlignment="1">
      <alignment horizontal="center"/>
    </xf>
    <xf numFmtId="0" fontId="0" fillId="0" borderId="9" xfId="0" applyFill="1" applyBorder="1"/>
    <xf numFmtId="14" fontId="7" fillId="0" borderId="57" xfId="2" applyNumberFormat="1" applyFont="1" applyFill="1" applyBorder="1" applyAlignment="1" applyProtection="1">
      <alignment vertical="center" wrapText="1"/>
    </xf>
    <xf numFmtId="0" fontId="18" fillId="0" borderId="65" xfId="0" applyFont="1" applyFill="1" applyBorder="1" applyAlignment="1">
      <alignment horizontal="left"/>
    </xf>
    <xf numFmtId="9" fontId="7" fillId="0" borderId="63" xfId="3" applyFont="1" applyBorder="1" applyAlignment="1" applyProtection="1">
      <alignment horizontal="center" vertical="center" wrapText="1"/>
    </xf>
    <xf numFmtId="0" fontId="7" fillId="0" borderId="115" xfId="0" applyFont="1" applyBorder="1" applyAlignment="1">
      <alignment horizontal="center"/>
    </xf>
    <xf numFmtId="0" fontId="7" fillId="0" borderId="116" xfId="0" applyFont="1" applyFill="1" applyBorder="1" applyAlignment="1">
      <alignment horizontal="center"/>
    </xf>
    <xf numFmtId="0" fontId="7" fillId="0" borderId="51" xfId="0" applyFont="1" applyFill="1" applyBorder="1"/>
    <xf numFmtId="0" fontId="0" fillId="0" borderId="46" xfId="0" applyNumberFormat="1" applyFill="1" applyBorder="1"/>
    <xf numFmtId="0" fontId="0" fillId="0" borderId="50" xfId="0" applyFill="1" applyBorder="1"/>
    <xf numFmtId="0" fontId="7" fillId="0" borderId="33" xfId="0" applyFont="1" applyBorder="1" applyAlignment="1" applyProtection="1">
      <alignment horizontal="center" vertical="center" wrapText="1"/>
    </xf>
    <xf numFmtId="14" fontId="7" fillId="0" borderId="58" xfId="2" applyNumberFormat="1" applyFont="1" applyFill="1" applyBorder="1" applyAlignment="1" applyProtection="1">
      <alignment horizontal="left" vertical="center" wrapText="1"/>
    </xf>
    <xf numFmtId="0" fontId="14" fillId="5" borderId="65" xfId="0" applyFont="1" applyFill="1" applyBorder="1" applyAlignment="1">
      <alignment horizontal="right"/>
    </xf>
    <xf numFmtId="165" fontId="7" fillId="0" borderId="9" xfId="0" applyNumberFormat="1" applyFont="1" applyBorder="1" applyAlignment="1" applyProtection="1">
      <alignment vertical="center" wrapText="1"/>
    </xf>
    <xf numFmtId="165" fontId="6" fillId="0" borderId="9" xfId="2" applyNumberFormat="1" applyFill="1" applyBorder="1" applyAlignment="1" applyProtection="1">
      <alignment vertical="center" wrapText="1"/>
    </xf>
    <xf numFmtId="165" fontId="0" fillId="0" borderId="9" xfId="0" applyNumberFormat="1" applyFill="1" applyBorder="1"/>
    <xf numFmtId="0" fontId="7" fillId="0" borderId="9" xfId="0" applyFont="1" applyBorder="1" applyAlignment="1" applyProtection="1">
      <alignment vertical="center" wrapText="1"/>
    </xf>
    <xf numFmtId="165" fontId="6" fillId="0" borderId="28" xfId="2" applyNumberFormat="1" applyFill="1" applyBorder="1" applyAlignment="1" applyProtection="1">
      <alignment vertical="center" wrapText="1"/>
    </xf>
    <xf numFmtId="165" fontId="7" fillId="0" borderId="33" xfId="2" applyNumberFormat="1" applyFont="1" applyBorder="1" applyAlignment="1" applyProtection="1">
      <alignment horizontal="center" vertical="center" wrapText="1"/>
    </xf>
    <xf numFmtId="0" fontId="25" fillId="0" borderId="0" xfId="0" applyFont="1" applyAlignment="1" applyProtection="1">
      <alignment horizontal="center"/>
    </xf>
    <xf numFmtId="0" fontId="26" fillId="0" borderId="0" xfId="0" applyFont="1" applyProtection="1"/>
    <xf numFmtId="0" fontId="26" fillId="0" borderId="0" xfId="0" applyFont="1" applyAlignment="1" applyProtection="1">
      <alignment wrapText="1"/>
    </xf>
    <xf numFmtId="2" fontId="6" fillId="0" borderId="33" xfId="1" applyNumberFormat="1" applyFill="1" applyBorder="1" applyAlignment="1" applyProtection="1">
      <alignment horizontal="right" vertical="center" wrapText="1"/>
    </xf>
    <xf numFmtId="0" fontId="0" fillId="0" borderId="0" xfId="0" applyAlignment="1" applyProtection="1">
      <alignment wrapText="1"/>
    </xf>
    <xf numFmtId="0" fontId="0" fillId="4" borderId="0" xfId="0" applyFill="1" applyProtection="1"/>
    <xf numFmtId="0" fontId="11" fillId="4" borderId="0" xfId="0" applyFont="1" applyFill="1" applyProtection="1"/>
    <xf numFmtId="0" fontId="6" fillId="0" borderId="0" xfId="0" applyFont="1" applyAlignment="1" applyProtection="1">
      <alignment wrapText="1"/>
    </xf>
    <xf numFmtId="0" fontId="6" fillId="7" borderId="0" xfId="0" applyFont="1" applyFill="1" applyAlignment="1">
      <alignment horizontal="left" wrapText="1"/>
    </xf>
    <xf numFmtId="0" fontId="0" fillId="8" borderId="0" xfId="0" applyFill="1" applyAlignment="1">
      <alignment horizontal="left" wrapText="1"/>
    </xf>
    <xf numFmtId="0" fontId="15" fillId="8" borderId="0" xfId="0" applyFont="1" applyFill="1" applyAlignment="1">
      <alignment horizontal="left" wrapText="1"/>
    </xf>
    <xf numFmtId="0" fontId="7" fillId="8" borderId="0" xfId="0" applyFont="1" applyFill="1" applyAlignment="1">
      <alignment horizontal="left" wrapText="1"/>
    </xf>
    <xf numFmtId="0" fontId="6" fillId="8" borderId="0" xfId="0" applyFont="1" applyFill="1" applyAlignment="1">
      <alignment horizontal="left" wrapText="1"/>
    </xf>
    <xf numFmtId="0" fontId="6" fillId="8" borderId="0" xfId="0" applyFont="1" applyFill="1" applyAlignment="1">
      <alignment wrapText="1"/>
    </xf>
    <xf numFmtId="0" fontId="27" fillId="8" borderId="0" xfId="0" applyFont="1" applyFill="1" applyAlignment="1">
      <alignment horizontal="left" wrapText="1"/>
    </xf>
    <xf numFmtId="0" fontId="6" fillId="8" borderId="0" xfId="0" applyFont="1" applyFill="1" applyAlignment="1" applyProtection="1">
      <alignment wrapText="1"/>
    </xf>
    <xf numFmtId="0" fontId="23" fillId="8" borderId="0" xfId="7" applyFill="1" applyAlignment="1">
      <alignment horizontal="left" wrapText="1"/>
    </xf>
    <xf numFmtId="0" fontId="7" fillId="4" borderId="65" xfId="0" applyFont="1" applyFill="1" applyBorder="1" applyAlignment="1" applyProtection="1">
      <alignment vertical="center"/>
    </xf>
    <xf numFmtId="10" fontId="7" fillId="0" borderId="70" xfId="0" applyNumberFormat="1" applyFont="1" applyBorder="1" applyAlignment="1" applyProtection="1">
      <alignment vertical="center"/>
    </xf>
    <xf numFmtId="0" fontId="0" fillId="0" borderId="0" xfId="0"/>
    <xf numFmtId="0" fontId="7" fillId="0" borderId="0" xfId="0" applyFont="1" applyFill="1" applyBorder="1" applyAlignment="1" applyProtection="1">
      <alignment horizontal="right" vertical="center"/>
    </xf>
    <xf numFmtId="9" fontId="7" fillId="0" borderId="20" xfId="3" applyFont="1" applyBorder="1" applyAlignment="1" applyProtection="1">
      <alignment horizontal="center" vertical="center" wrapText="1"/>
    </xf>
    <xf numFmtId="38" fontId="7" fillId="0" borderId="24" xfId="1" applyNumberFormat="1" applyFont="1" applyBorder="1" applyAlignment="1" applyProtection="1">
      <alignment horizontal="center" vertical="center" wrapText="1"/>
    </xf>
    <xf numFmtId="38" fontId="7" fillId="0" borderId="17" xfId="1" applyNumberFormat="1" applyFont="1" applyBorder="1" applyAlignment="1" applyProtection="1">
      <alignment horizontal="center" vertical="center" wrapText="1"/>
    </xf>
    <xf numFmtId="38" fontId="7" fillId="0" borderId="104" xfId="1" applyNumberFormat="1" applyFont="1" applyBorder="1" applyAlignment="1" applyProtection="1">
      <alignment horizontal="center" vertical="center" wrapText="1"/>
    </xf>
    <xf numFmtId="38" fontId="7" fillId="0" borderId="9" xfId="1" applyNumberFormat="1" applyFont="1" applyBorder="1" applyAlignment="1" applyProtection="1">
      <alignment horizontal="center" vertical="center" wrapText="1"/>
    </xf>
    <xf numFmtId="38" fontId="6" fillId="4" borderId="9" xfId="2" applyNumberFormat="1" applyFill="1" applyBorder="1" applyAlignment="1" applyProtection="1">
      <alignment horizontal="right" vertical="center"/>
      <protection locked="0"/>
    </xf>
    <xf numFmtId="38" fontId="6" fillId="4" borderId="38" xfId="2" applyNumberFormat="1" applyFill="1" applyBorder="1" applyAlignment="1" applyProtection="1">
      <alignment horizontal="right" vertical="center"/>
      <protection locked="0"/>
    </xf>
    <xf numFmtId="165" fontId="6" fillId="4" borderId="9" xfId="2" applyNumberFormat="1" applyFill="1" applyBorder="1" applyAlignment="1" applyProtection="1">
      <alignment horizontal="right" vertical="center"/>
    </xf>
    <xf numFmtId="6" fontId="6" fillId="4" borderId="9" xfId="2" applyNumberFormat="1" applyFill="1" applyBorder="1" applyAlignment="1" applyProtection="1">
      <alignment horizontal="right" vertical="center"/>
      <protection locked="0"/>
    </xf>
    <xf numFmtId="6" fontId="6" fillId="4" borderId="66" xfId="2" applyNumberFormat="1" applyFill="1" applyBorder="1" applyAlignment="1" applyProtection="1">
      <alignment horizontal="right" vertical="center"/>
    </xf>
    <xf numFmtId="165" fontId="6" fillId="0" borderId="28" xfId="3" applyNumberFormat="1" applyFill="1" applyBorder="1" applyAlignment="1" applyProtection="1">
      <alignment horizontal="center" vertical="center"/>
    </xf>
    <xf numFmtId="38" fontId="9" fillId="0" borderId="0" xfId="44" applyNumberFormat="1" applyFont="1" applyBorder="1" applyAlignment="1" applyProtection="1">
      <alignment horizontal="center" vertical="center"/>
    </xf>
    <xf numFmtId="38" fontId="7" fillId="0" borderId="0" xfId="1" applyNumberFormat="1" applyFont="1" applyBorder="1" applyAlignment="1" applyProtection="1">
      <alignment vertical="center" wrapText="1"/>
    </xf>
    <xf numFmtId="165" fontId="7" fillId="0" borderId="34" xfId="2" applyNumberFormat="1" applyFont="1" applyBorder="1" applyAlignment="1" applyProtection="1">
      <alignment horizontal="center" vertical="center" wrapText="1"/>
    </xf>
    <xf numFmtId="0" fontId="30" fillId="8" borderId="0" xfId="0" applyFont="1" applyFill="1" applyAlignment="1">
      <alignment horizontal="left" wrapText="1"/>
    </xf>
    <xf numFmtId="0" fontId="0" fillId="0" borderId="0" xfId="0" applyFill="1" applyBorder="1" applyAlignment="1" applyProtection="1">
      <alignment vertical="center" wrapText="1"/>
      <protection locked="0"/>
    </xf>
    <xf numFmtId="165" fontId="6" fillId="0" borderId="136" xfId="2" applyNumberFormat="1" applyFill="1" applyBorder="1" applyAlignment="1" applyProtection="1">
      <alignment vertical="center"/>
    </xf>
    <xf numFmtId="165" fontId="6" fillId="0" borderId="33" xfId="2" applyNumberFormat="1" applyFill="1" applyBorder="1" applyAlignment="1" applyProtection="1">
      <alignment vertical="center"/>
    </xf>
    <xf numFmtId="40" fontId="6" fillId="0" borderId="103" xfId="2" applyNumberFormat="1" applyFill="1" applyBorder="1" applyAlignment="1" applyProtection="1">
      <alignment vertical="center"/>
    </xf>
    <xf numFmtId="165" fontId="6" fillId="0" borderId="26" xfId="2" applyNumberFormat="1" applyFill="1" applyBorder="1" applyAlignment="1" applyProtection="1">
      <alignment vertical="center"/>
    </xf>
    <xf numFmtId="6" fontId="6" fillId="0" borderId="20" xfId="2" applyNumberFormat="1" applyFill="1" applyBorder="1" applyAlignment="1" applyProtection="1">
      <alignment vertical="center"/>
    </xf>
    <xf numFmtId="6" fontId="6" fillId="0" borderId="34" xfId="2" applyNumberFormat="1" applyFill="1" applyBorder="1" applyAlignment="1" applyProtection="1">
      <alignment vertical="center"/>
    </xf>
    <xf numFmtId="38" fontId="6" fillId="0" borderId="33" xfId="2" applyNumberFormat="1" applyFill="1" applyBorder="1" applyAlignment="1" applyProtection="1">
      <alignment horizontal="right" vertical="center"/>
    </xf>
    <xf numFmtId="165" fontId="6" fillId="0" borderId="33" xfId="2" applyNumberFormat="1" applyFill="1" applyBorder="1" applyAlignment="1" applyProtection="1">
      <alignment horizontal="right" vertical="center"/>
    </xf>
    <xf numFmtId="6" fontId="6" fillId="0" borderId="33" xfId="2" applyNumberFormat="1" applyFill="1" applyBorder="1" applyAlignment="1" applyProtection="1">
      <alignment horizontal="right" vertical="center"/>
    </xf>
    <xf numFmtId="38" fontId="6" fillId="3" borderId="33" xfId="2" applyNumberFormat="1" applyFill="1" applyBorder="1" applyAlignment="1" applyProtection="1">
      <alignment horizontal="right" vertical="center"/>
      <protection locked="0"/>
    </xf>
    <xf numFmtId="6" fontId="6" fillId="0" borderId="91" xfId="2" applyNumberFormat="1" applyFill="1" applyBorder="1" applyAlignment="1" applyProtection="1">
      <alignment horizontal="right" vertical="center"/>
    </xf>
    <xf numFmtId="165" fontId="6" fillId="0" borderId="31" xfId="2" applyNumberFormat="1" applyFill="1" applyBorder="1" applyAlignment="1" applyProtection="1">
      <alignment horizontal="right" vertical="center"/>
    </xf>
    <xf numFmtId="165" fontId="6" fillId="0" borderId="27" xfId="2" applyNumberFormat="1" applyFill="1" applyBorder="1" applyAlignment="1" applyProtection="1">
      <alignment horizontal="right" vertical="center"/>
    </xf>
    <xf numFmtId="165" fontId="6" fillId="0" borderId="19" xfId="2" applyNumberFormat="1" applyFill="1" applyBorder="1" applyAlignment="1" applyProtection="1">
      <alignment horizontal="right" vertical="center"/>
    </xf>
    <xf numFmtId="0" fontId="7" fillId="0" borderId="101" xfId="0" applyFont="1" applyBorder="1" applyAlignment="1" applyProtection="1">
      <alignment horizontal="left" vertical="center" indent="1"/>
    </xf>
    <xf numFmtId="38" fontId="6" fillId="2" borderId="36" xfId="2" applyNumberForma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indent="1"/>
    </xf>
    <xf numFmtId="165" fontId="6" fillId="0" borderId="0" xfId="2" applyNumberFormat="1" applyFill="1" applyBorder="1" applyAlignment="1" applyProtection="1">
      <alignment horizontal="center" vertical="center" wrapText="1"/>
    </xf>
    <xf numFmtId="9" fontId="6" fillId="0" borderId="0" xfId="3" applyFill="1" applyBorder="1" applyAlignment="1" applyProtection="1">
      <alignment horizontal="center" vertical="center"/>
    </xf>
    <xf numFmtId="38" fontId="6" fillId="0" borderId="0" xfId="1" applyNumberFormat="1" applyFill="1" applyBorder="1" applyAlignment="1" applyProtection="1">
      <alignment vertical="center" wrapText="1"/>
      <protection locked="0"/>
    </xf>
    <xf numFmtId="0" fontId="7" fillId="0" borderId="0" xfId="0" applyFont="1" applyFill="1" applyBorder="1" applyAlignment="1" applyProtection="1">
      <alignment horizontal="center" vertical="center"/>
    </xf>
    <xf numFmtId="0" fontId="7" fillId="0" borderId="138" xfId="0" applyFont="1" applyBorder="1" applyAlignment="1" applyProtection="1">
      <alignment horizontal="center" vertical="center"/>
    </xf>
    <xf numFmtId="165" fontId="6" fillId="0" borderId="137" xfId="2" applyNumberFormat="1" applyFill="1" applyBorder="1" applyAlignment="1" applyProtection="1">
      <alignment horizontal="center" vertical="center" wrapText="1"/>
    </xf>
    <xf numFmtId="9" fontId="6" fillId="0" borderId="139" xfId="3" applyFill="1" applyBorder="1" applyAlignment="1" applyProtection="1">
      <alignment horizontal="center" vertical="center"/>
    </xf>
    <xf numFmtId="0" fontId="7" fillId="0" borderId="5" xfId="0" applyFont="1" applyBorder="1" applyAlignment="1" applyProtection="1">
      <alignment horizontal="left" vertical="center"/>
    </xf>
    <xf numFmtId="0" fontId="7" fillId="0" borderId="136" xfId="0" applyFont="1" applyBorder="1" applyAlignment="1" applyProtection="1">
      <alignment horizontal="left" vertical="center"/>
    </xf>
    <xf numFmtId="0" fontId="6" fillId="0" borderId="0" xfId="0" applyFont="1" applyFill="1" applyBorder="1"/>
    <xf numFmtId="0" fontId="32" fillId="0" borderId="0" xfId="58" applyFont="1" applyFill="1" applyBorder="1" applyAlignment="1" applyProtection="1">
      <alignment vertical="center" wrapText="1"/>
    </xf>
    <xf numFmtId="9" fontId="32" fillId="0" borderId="0" xfId="60" applyFont="1" applyFill="1" applyBorder="1" applyAlignment="1" applyProtection="1">
      <alignment horizontal="center" vertical="center" wrapText="1"/>
    </xf>
    <xf numFmtId="0" fontId="6" fillId="0" borderId="0" xfId="0" applyFont="1" applyBorder="1"/>
    <xf numFmtId="0" fontId="32" fillId="0" borderId="0" xfId="12" applyFont="1" applyFill="1" applyBorder="1" applyAlignment="1" applyProtection="1">
      <alignment vertical="center" wrapText="1"/>
    </xf>
    <xf numFmtId="0" fontId="32" fillId="0" borderId="0" xfId="46" applyFont="1" applyBorder="1" applyAlignment="1" applyProtection="1">
      <alignment horizontal="center" vertical="center" wrapText="1"/>
    </xf>
    <xf numFmtId="0" fontId="33" fillId="0" borderId="0" xfId="12" applyFont="1" applyBorder="1" applyProtection="1"/>
    <xf numFmtId="0" fontId="33" fillId="0" borderId="0" xfId="4" applyFont="1" applyProtection="1"/>
    <xf numFmtId="0" fontId="32" fillId="0" borderId="129" xfId="46" applyFont="1" applyFill="1" applyBorder="1" applyAlignment="1" applyProtection="1">
      <alignment horizontal="center" vertical="center" wrapText="1"/>
    </xf>
    <xf numFmtId="0" fontId="33" fillId="0" borderId="128" xfId="46" applyFont="1" applyFill="1" applyBorder="1" applyAlignment="1" applyProtection="1">
      <alignment horizontal="center" vertical="center" wrapText="1"/>
    </xf>
    <xf numFmtId="0" fontId="32" fillId="0" borderId="115" xfId="46" applyFont="1" applyFill="1" applyBorder="1" applyAlignment="1" applyProtection="1">
      <alignment horizontal="center" vertical="center" wrapText="1"/>
    </xf>
    <xf numFmtId="0" fontId="32" fillId="0" borderId="128" xfId="46" applyFont="1" applyFill="1" applyBorder="1" applyAlignment="1" applyProtection="1">
      <alignment horizontal="center" vertical="center" wrapText="1"/>
    </xf>
    <xf numFmtId="0" fontId="32" fillId="0" borderId="129" xfId="58" applyFont="1" applyFill="1" applyBorder="1" applyAlignment="1" applyProtection="1">
      <alignment horizontal="center" vertical="center" wrapText="1"/>
    </xf>
    <xf numFmtId="0" fontId="32" fillId="0" borderId="0" xfId="12" applyFont="1" applyFill="1" applyBorder="1" applyAlignment="1" applyProtection="1">
      <alignment horizontal="center" vertical="center" wrapText="1"/>
    </xf>
    <xf numFmtId="0" fontId="32" fillId="4" borderId="69" xfId="46" applyFont="1" applyFill="1" applyBorder="1" applyAlignment="1" applyProtection="1">
      <alignment horizontal="center" vertical="center" wrapText="1"/>
    </xf>
    <xf numFmtId="0" fontId="32" fillId="4" borderId="67" xfId="46" applyFont="1" applyFill="1" applyBorder="1" applyAlignment="1" applyProtection="1">
      <alignment horizontal="center" vertical="center" wrapText="1"/>
    </xf>
    <xf numFmtId="38" fontId="6" fillId="0" borderId="68" xfId="44" applyNumberFormat="1" applyFont="1" applyBorder="1" applyAlignment="1" applyProtection="1">
      <alignment horizontal="center" vertical="center" wrapText="1"/>
    </xf>
    <xf numFmtId="38" fontId="6" fillId="0" borderId="69" xfId="44" applyNumberFormat="1" applyFont="1" applyBorder="1" applyAlignment="1" applyProtection="1">
      <alignment horizontal="center" vertical="center" wrapText="1"/>
    </xf>
    <xf numFmtId="0" fontId="32" fillId="4" borderId="67" xfId="58" applyFont="1" applyFill="1" applyBorder="1" applyAlignment="1" applyProtection="1">
      <alignment horizontal="center" vertical="center" wrapText="1"/>
    </xf>
    <xf numFmtId="9" fontId="33" fillId="0" borderId="69" xfId="60" applyFont="1" applyFill="1" applyBorder="1" applyAlignment="1" applyProtection="1">
      <alignment horizontal="center" vertical="center" wrapText="1"/>
    </xf>
    <xf numFmtId="0" fontId="34" fillId="0" borderId="129" xfId="46" applyFont="1" applyFill="1" applyBorder="1" applyAlignment="1" applyProtection="1">
      <alignment horizontal="center" vertical="center" wrapText="1"/>
    </xf>
    <xf numFmtId="0" fontId="34" fillId="0" borderId="128" xfId="46" applyFont="1" applyFill="1" applyBorder="1" applyAlignment="1" applyProtection="1">
      <alignment horizontal="center" vertical="center" wrapText="1"/>
      <protection locked="0"/>
    </xf>
    <xf numFmtId="0" fontId="33" fillId="3" borderId="115" xfId="58" applyNumberFormat="1" applyFont="1" applyFill="1" applyBorder="1" applyAlignment="1" applyProtection="1">
      <alignment horizontal="center" vertical="center" wrapText="1"/>
      <protection locked="0"/>
    </xf>
    <xf numFmtId="0" fontId="33" fillId="3" borderId="129" xfId="58" applyNumberFormat="1" applyFont="1" applyFill="1" applyBorder="1" applyAlignment="1" applyProtection="1">
      <alignment horizontal="center" vertical="center" wrapText="1"/>
      <protection locked="0"/>
    </xf>
    <xf numFmtId="38" fontId="33" fillId="0" borderId="128" xfId="58" applyNumberFormat="1" applyFont="1" applyFill="1" applyBorder="1" applyAlignment="1" applyProtection="1">
      <alignment horizontal="center" vertical="center" wrapText="1"/>
    </xf>
    <xf numFmtId="9" fontId="33" fillId="4" borderId="129" xfId="58" applyNumberFormat="1" applyFont="1" applyFill="1" applyBorder="1" applyAlignment="1" applyProtection="1">
      <alignment horizontal="center" vertical="center" wrapText="1"/>
    </xf>
    <xf numFmtId="9" fontId="33" fillId="0" borderId="0" xfId="58" applyNumberFormat="1" applyFont="1" applyFill="1" applyBorder="1" applyAlignment="1" applyProtection="1">
      <alignment horizontal="center" vertical="center" wrapText="1"/>
    </xf>
    <xf numFmtId="0" fontId="33" fillId="0" borderId="0" xfId="12" applyFont="1" applyFill="1" applyBorder="1" applyAlignment="1" applyProtection="1">
      <alignment horizontal="left" vertical="center" wrapText="1"/>
    </xf>
    <xf numFmtId="0" fontId="34" fillId="0" borderId="69" xfId="46" applyFont="1" applyFill="1" applyBorder="1" applyAlignment="1" applyProtection="1">
      <alignment horizontal="center" vertical="center" wrapText="1"/>
    </xf>
    <xf numFmtId="0" fontId="34" fillId="0" borderId="67" xfId="46" applyFont="1" applyFill="1" applyBorder="1" applyAlignment="1" applyProtection="1">
      <alignment horizontal="center" vertical="center" wrapText="1"/>
      <protection locked="0"/>
    </xf>
    <xf numFmtId="0" fontId="33" fillId="3" borderId="68" xfId="58" applyNumberFormat="1" applyFont="1" applyFill="1" applyBorder="1" applyAlignment="1" applyProtection="1">
      <alignment horizontal="center" vertical="center" wrapText="1"/>
      <protection locked="0"/>
    </xf>
    <xf numFmtId="0" fontId="33" fillId="3" borderId="69" xfId="58" applyNumberFormat="1" applyFont="1" applyFill="1" applyBorder="1" applyAlignment="1" applyProtection="1">
      <alignment horizontal="center" vertical="center" wrapText="1"/>
      <protection locked="0"/>
    </xf>
    <xf numFmtId="38" fontId="33" fillId="0" borderId="67" xfId="58" applyNumberFormat="1" applyFont="1" applyFill="1" applyBorder="1" applyAlignment="1" applyProtection="1">
      <alignment horizontal="center" vertical="center" wrapText="1"/>
    </xf>
    <xf numFmtId="9" fontId="33" fillId="4" borderId="69" xfId="45" applyFont="1" applyFill="1" applyBorder="1" applyAlignment="1" applyProtection="1">
      <alignment horizontal="center" vertical="center" wrapText="1"/>
    </xf>
    <xf numFmtId="9" fontId="33" fillId="0" borderId="0" xfId="45" applyFont="1" applyFill="1" applyBorder="1" applyAlignment="1" applyProtection="1">
      <alignment horizontal="center" vertical="center" wrapText="1"/>
    </xf>
    <xf numFmtId="0" fontId="35" fillId="0" borderId="0" xfId="12" applyFont="1" applyFill="1" applyBorder="1" applyAlignment="1" applyProtection="1">
      <alignment horizontal="left" vertical="center" wrapText="1"/>
    </xf>
    <xf numFmtId="0" fontId="6" fillId="0" borderId="71" xfId="46" applyFont="1" applyFill="1" applyBorder="1" applyAlignment="1" applyProtection="1">
      <alignment horizontal="center" vertical="center" wrapText="1"/>
    </xf>
    <xf numFmtId="0" fontId="6" fillId="0" borderId="70" xfId="46" applyFont="1" applyFill="1" applyBorder="1" applyAlignment="1" applyProtection="1">
      <alignment horizontal="center" vertical="center" wrapText="1"/>
      <protection locked="0"/>
    </xf>
    <xf numFmtId="0" fontId="33" fillId="2" borderId="63" xfId="58" applyNumberFormat="1" applyFont="1" applyFill="1" applyBorder="1" applyAlignment="1" applyProtection="1">
      <alignment horizontal="center" vertical="center" wrapText="1"/>
      <protection locked="0"/>
    </xf>
    <xf numFmtId="0" fontId="33" fillId="2" borderId="71" xfId="58" applyNumberFormat="1" applyFont="1" applyFill="1" applyBorder="1" applyAlignment="1" applyProtection="1">
      <alignment horizontal="center" vertical="center" wrapText="1"/>
      <protection locked="0"/>
    </xf>
    <xf numFmtId="38" fontId="33" fillId="0" borderId="70" xfId="58" applyNumberFormat="1" applyFont="1" applyFill="1" applyBorder="1" applyAlignment="1" applyProtection="1">
      <alignment horizontal="center" vertical="center" wrapText="1"/>
    </xf>
    <xf numFmtId="9" fontId="33" fillId="0" borderId="71" xfId="45" applyFont="1" applyFill="1" applyBorder="1" applyAlignment="1" applyProtection="1">
      <alignment horizontal="center" vertical="center" wrapText="1"/>
    </xf>
    <xf numFmtId="0" fontId="6" fillId="0" borderId="66" xfId="46" applyFont="1" applyFill="1" applyBorder="1" applyAlignment="1" applyProtection="1">
      <alignment horizontal="center" vertical="center" wrapText="1"/>
    </xf>
    <xf numFmtId="0" fontId="6" fillId="0" borderId="65" xfId="46" applyFont="1" applyFill="1" applyBorder="1" applyAlignment="1" applyProtection="1">
      <alignment horizontal="center" vertical="center" wrapText="1"/>
      <protection locked="0"/>
    </xf>
    <xf numFmtId="0" fontId="33" fillId="2" borderId="9" xfId="58" applyNumberFormat="1" applyFont="1" applyFill="1" applyBorder="1" applyAlignment="1" applyProtection="1">
      <alignment horizontal="center" vertical="center" wrapText="1"/>
      <protection locked="0"/>
    </xf>
    <xf numFmtId="0" fontId="33" fillId="2" borderId="66" xfId="58" applyNumberFormat="1" applyFont="1" applyFill="1" applyBorder="1" applyAlignment="1" applyProtection="1">
      <alignment horizontal="center" vertical="center" wrapText="1"/>
      <protection locked="0"/>
    </xf>
    <xf numFmtId="38" fontId="33" fillId="0" borderId="65" xfId="58" applyNumberFormat="1" applyFont="1" applyFill="1" applyBorder="1" applyAlignment="1" applyProtection="1">
      <alignment horizontal="center" vertical="center" wrapText="1"/>
    </xf>
    <xf numFmtId="9" fontId="33" fillId="0" borderId="66" xfId="45" applyFont="1" applyFill="1" applyBorder="1" applyAlignment="1" applyProtection="1">
      <alignment horizontal="center" vertical="center" wrapText="1"/>
    </xf>
    <xf numFmtId="0" fontId="6" fillId="0" borderId="69" xfId="46" applyFont="1" applyFill="1" applyBorder="1" applyAlignment="1" applyProtection="1">
      <alignment horizontal="center" vertical="center" wrapText="1"/>
    </xf>
    <xf numFmtId="0" fontId="6" fillId="0" borderId="67" xfId="46" applyFont="1" applyFill="1" applyBorder="1" applyAlignment="1" applyProtection="1">
      <alignment horizontal="center" vertical="center" wrapText="1"/>
      <protection locked="0"/>
    </xf>
    <xf numFmtId="0" fontId="33" fillId="2" borderId="68" xfId="58" applyNumberFormat="1" applyFont="1" applyFill="1" applyBorder="1" applyAlignment="1" applyProtection="1">
      <alignment horizontal="center" vertical="center" wrapText="1"/>
      <protection locked="0"/>
    </xf>
    <xf numFmtId="0" fontId="33" fillId="2" borderId="69" xfId="58" applyNumberFormat="1" applyFont="1" applyFill="1" applyBorder="1" applyAlignment="1" applyProtection="1">
      <alignment horizontal="center" vertical="center" wrapText="1"/>
      <protection locked="0"/>
    </xf>
    <xf numFmtId="9" fontId="33" fillId="0" borderId="69" xfId="45" applyFont="1" applyFill="1" applyBorder="1" applyAlignment="1" applyProtection="1">
      <alignment horizontal="center" vertical="center" wrapText="1"/>
    </xf>
    <xf numFmtId="0" fontId="6" fillId="4" borderId="134" xfId="12" applyFont="1" applyFill="1" applyBorder="1" applyAlignment="1" applyProtection="1">
      <alignment horizontal="center" vertical="center" wrapText="1"/>
    </xf>
    <xf numFmtId="0" fontId="33" fillId="4" borderId="59" xfId="25" applyNumberFormat="1" applyFont="1" applyFill="1" applyBorder="1" applyAlignment="1" applyProtection="1">
      <alignment horizontal="center" vertical="center" wrapText="1"/>
      <protection locked="0"/>
    </xf>
    <xf numFmtId="0" fontId="33" fillId="4" borderId="30" xfId="25" applyNumberFormat="1" applyFont="1" applyFill="1" applyBorder="1" applyAlignment="1" applyProtection="1">
      <alignment horizontal="center" vertical="center" wrapText="1"/>
      <protection locked="0"/>
    </xf>
    <xf numFmtId="0" fontId="33" fillId="4" borderId="25" xfId="25" applyNumberFormat="1" applyFont="1" applyFill="1" applyBorder="1" applyAlignment="1" applyProtection="1">
      <alignment horizontal="center" vertical="center" wrapText="1"/>
      <protection locked="0"/>
    </xf>
    <xf numFmtId="0" fontId="33" fillId="4" borderId="43" xfId="25" applyNumberFormat="1" applyFont="1" applyFill="1" applyBorder="1" applyAlignment="1" applyProtection="1">
      <alignment horizontal="center" vertical="center" wrapText="1"/>
      <protection locked="0"/>
    </xf>
    <xf numFmtId="0" fontId="33" fillId="4" borderId="135" xfId="25" applyNumberFormat="1" applyFont="1" applyFill="1" applyBorder="1" applyAlignment="1" applyProtection="1">
      <alignment horizontal="center" vertical="center" wrapText="1"/>
      <protection locked="0"/>
    </xf>
    <xf numFmtId="0" fontId="33" fillId="0" borderId="0" xfId="25" applyNumberFormat="1" applyFont="1" applyFill="1" applyBorder="1" applyAlignment="1" applyProtection="1">
      <alignment horizontal="center" vertical="center" wrapText="1"/>
      <protection locked="0"/>
    </xf>
    <xf numFmtId="0" fontId="33" fillId="0" borderId="0" xfId="4" applyFont="1" applyFill="1" applyBorder="1" applyProtection="1"/>
    <xf numFmtId="0" fontId="33" fillId="0" borderId="0" xfId="4" applyFont="1" applyBorder="1" applyProtection="1"/>
    <xf numFmtId="0" fontId="33" fillId="0" borderId="0" xfId="4" applyFont="1" applyFill="1" applyBorder="1" applyAlignment="1" applyProtection="1">
      <alignment horizontal="left" vertical="center" wrapText="1"/>
    </xf>
    <xf numFmtId="0" fontId="33" fillId="0" borderId="0" xfId="4" applyFont="1" applyFill="1" applyBorder="1" applyAlignment="1" applyProtection="1">
      <alignment horizontal="left" wrapText="1"/>
    </xf>
    <xf numFmtId="0" fontId="33" fillId="0" borderId="0" xfId="4" applyFont="1" applyFill="1" applyBorder="1" applyAlignment="1" applyProtection="1">
      <alignment horizontal="left"/>
    </xf>
    <xf numFmtId="0" fontId="33" fillId="0" borderId="0" xfId="4" applyFont="1" applyAlignment="1" applyProtection="1">
      <alignment horizontal="left"/>
    </xf>
    <xf numFmtId="0" fontId="36" fillId="0" borderId="130" xfId="4" applyFont="1" applyBorder="1" applyAlignment="1" applyProtection="1">
      <alignment horizontal="center"/>
    </xf>
    <xf numFmtId="0" fontId="33" fillId="2" borderId="130" xfId="4" applyFont="1" applyFill="1" applyBorder="1" applyAlignment="1" applyProtection="1">
      <alignment horizontal="left" wrapText="1"/>
      <protection locked="0"/>
    </xf>
    <xf numFmtId="6" fontId="6" fillId="0" borderId="40" xfId="2" applyNumberFormat="1" applyFill="1" applyBorder="1" applyAlignment="1" applyProtection="1">
      <alignment horizontal="right" vertical="center"/>
    </xf>
    <xf numFmtId="6" fontId="7" fillId="8" borderId="137" xfId="2" applyNumberFormat="1" applyFont="1" applyFill="1" applyBorder="1" applyAlignment="1" applyProtection="1">
      <alignment horizontal="center" vertical="center"/>
    </xf>
    <xf numFmtId="0" fontId="7" fillId="0" borderId="5" xfId="0" applyFont="1" applyBorder="1" applyAlignment="1" applyProtection="1">
      <alignment vertical="center" wrapText="1"/>
    </xf>
    <xf numFmtId="0" fontId="7" fillId="0" borderId="7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2" fillId="0" borderId="0"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38" fontId="7" fillId="0" borderId="57" xfId="2" applyNumberFormat="1" applyFont="1" applyFill="1" applyBorder="1" applyAlignment="1" applyProtection="1">
      <alignment horizontal="center" vertical="center" wrapText="1"/>
    </xf>
    <xf numFmtId="0" fontId="7" fillId="11" borderId="0" xfId="0" applyFont="1" applyFill="1" applyAlignment="1">
      <alignment horizontal="left" wrapText="1"/>
    </xf>
    <xf numFmtId="0" fontId="7" fillId="0" borderId="0" xfId="0" applyFont="1" applyBorder="1" applyAlignment="1" applyProtection="1">
      <alignment vertical="center" wrapText="1"/>
    </xf>
    <xf numFmtId="6" fontId="6" fillId="0" borderId="0" xfId="1" applyNumberFormat="1" applyFill="1" applyBorder="1" applyAlignment="1" applyProtection="1">
      <alignment vertical="center" wrapText="1"/>
    </xf>
    <xf numFmtId="6" fontId="6" fillId="0" borderId="27" xfId="1" applyNumberFormat="1" applyFill="1" applyBorder="1" applyAlignment="1" applyProtection="1">
      <alignment vertical="center" wrapText="1"/>
    </xf>
    <xf numFmtId="0" fontId="7" fillId="0" borderId="10" xfId="0" applyFont="1" applyBorder="1" applyAlignment="1" applyProtection="1">
      <alignment vertical="center" wrapText="1"/>
    </xf>
    <xf numFmtId="0" fontId="7" fillId="0" borderId="59" xfId="0" applyFont="1" applyFill="1" applyBorder="1" applyAlignment="1" applyProtection="1">
      <alignment horizontal="center" vertical="center" wrapText="1"/>
      <protection locked="0"/>
    </xf>
    <xf numFmtId="0" fontId="6" fillId="11" borderId="0" xfId="0" applyFont="1" applyFill="1" applyAlignment="1" applyProtection="1">
      <alignment vertical="center"/>
    </xf>
    <xf numFmtId="6" fontId="6" fillId="0" borderId="9" xfId="2" applyNumberFormat="1" applyFill="1" applyBorder="1" applyAlignment="1" applyProtection="1">
      <alignment horizontal="right" vertical="center"/>
      <protection locked="0"/>
    </xf>
    <xf numFmtId="0" fontId="7" fillId="3" borderId="0" xfId="0" applyFont="1" applyFill="1" applyAlignment="1" applyProtection="1">
      <alignment vertical="center"/>
    </xf>
    <xf numFmtId="0" fontId="0" fillId="0" borderId="120" xfId="0" applyBorder="1" applyAlignment="1"/>
    <xf numFmtId="0" fontId="0" fillId="0" borderId="21" xfId="0" applyBorder="1" applyAlignment="1"/>
    <xf numFmtId="0" fontId="7" fillId="0" borderId="99" xfId="0" applyFont="1" applyBorder="1" applyAlignment="1"/>
    <xf numFmtId="165" fontId="0" fillId="0" borderId="131" xfId="0" applyNumberFormat="1" applyBorder="1" applyAlignment="1"/>
    <xf numFmtId="0" fontId="7" fillId="0" borderId="9" xfId="0" applyFont="1" applyBorder="1" applyAlignment="1">
      <alignment vertical="center"/>
    </xf>
    <xf numFmtId="165" fontId="7" fillId="0" borderId="9" xfId="0" applyNumberFormat="1" applyFont="1" applyBorder="1" applyAlignment="1">
      <alignment vertical="center"/>
    </xf>
    <xf numFmtId="165" fontId="7" fillId="0" borderId="104" xfId="0" applyNumberFormat="1" applyFont="1" applyBorder="1"/>
    <xf numFmtId="0" fontId="7" fillId="0" borderId="103" xfId="0" applyFont="1" applyBorder="1"/>
    <xf numFmtId="0" fontId="7" fillId="0" borderId="104" xfId="0" applyFont="1" applyBorder="1"/>
    <xf numFmtId="9" fontId="18" fillId="0" borderId="0" xfId="3" applyFont="1" applyBorder="1" applyAlignment="1">
      <alignment horizontal="center"/>
    </xf>
    <xf numFmtId="165" fontId="7" fillId="0" borderId="0" xfId="2" applyNumberFormat="1" applyFont="1" applyBorder="1" applyAlignment="1" applyProtection="1">
      <alignment horizontal="center" vertical="center" wrapText="1"/>
    </xf>
    <xf numFmtId="9" fontId="18" fillId="11" borderId="0" xfId="3" applyFont="1" applyFill="1" applyBorder="1" applyAlignment="1">
      <alignment horizontal="left"/>
    </xf>
    <xf numFmtId="0" fontId="7" fillId="11" borderId="0" xfId="0" applyFont="1" applyFill="1" applyBorder="1" applyAlignment="1" applyProtection="1">
      <alignment horizontal="left" vertical="center" wrapText="1"/>
    </xf>
    <xf numFmtId="165" fontId="7" fillId="11" borderId="0" xfId="2" applyNumberFormat="1" applyFont="1" applyFill="1" applyBorder="1" applyAlignment="1" applyProtection="1">
      <alignment horizontal="center" vertical="center" wrapText="1"/>
    </xf>
    <xf numFmtId="0" fontId="18" fillId="11" borderId="55" xfId="0" applyFont="1" applyFill="1" applyBorder="1" applyAlignment="1">
      <alignment horizontal="left"/>
    </xf>
    <xf numFmtId="0" fontId="6" fillId="11" borderId="0" xfId="0" applyFont="1" applyFill="1" applyAlignment="1" applyProtection="1">
      <alignment vertical="center" wrapText="1"/>
    </xf>
    <xf numFmtId="0" fontId="7" fillId="0" borderId="59" xfId="0" applyFont="1" applyFill="1" applyBorder="1" applyAlignment="1" applyProtection="1">
      <alignment horizontal="center" vertical="center" wrapText="1"/>
    </xf>
    <xf numFmtId="0" fontId="6" fillId="3" borderId="65" xfId="0" applyFont="1" applyFill="1" applyBorder="1" applyAlignment="1" applyProtection="1">
      <alignment horizontal="center" vertical="center" wrapText="1"/>
    </xf>
    <xf numFmtId="165" fontId="6" fillId="3" borderId="9" xfId="2" applyNumberFormat="1" applyFill="1" applyBorder="1" applyAlignment="1" applyProtection="1">
      <alignment vertical="center" wrapText="1"/>
    </xf>
    <xf numFmtId="165" fontId="6" fillId="3" borderId="66" xfId="2" applyNumberFormat="1" applyFill="1" applyBorder="1" applyAlignment="1" applyProtection="1">
      <alignment vertical="center" wrapText="1"/>
    </xf>
    <xf numFmtId="0" fontId="6" fillId="2" borderId="65" xfId="0" applyFont="1" applyFill="1" applyBorder="1" applyAlignment="1" applyProtection="1">
      <alignment horizontal="center" vertical="center" wrapText="1"/>
    </xf>
    <xf numFmtId="165" fontId="6" fillId="2" borderId="9" xfId="2" applyNumberFormat="1" applyFill="1" applyBorder="1" applyAlignment="1" applyProtection="1">
      <alignment vertical="center" wrapText="1"/>
    </xf>
    <xf numFmtId="165" fontId="6" fillId="2" borderId="66" xfId="2" applyNumberFormat="1" applyFill="1" applyBorder="1" applyAlignment="1" applyProtection="1">
      <alignment vertical="center" wrapText="1"/>
    </xf>
    <xf numFmtId="38" fontId="6" fillId="2" borderId="32" xfId="1" applyNumberFormat="1" applyFont="1" applyFill="1" applyBorder="1" applyAlignment="1" applyProtection="1">
      <alignment horizontal="center" vertical="center" wrapText="1"/>
    </xf>
    <xf numFmtId="2" fontId="6" fillId="2" borderId="32" xfId="3" applyNumberFormat="1" applyFont="1" applyFill="1" applyBorder="1" applyAlignment="1" applyProtection="1">
      <alignment vertical="center" wrapText="1"/>
    </xf>
    <xf numFmtId="2" fontId="6" fillId="2" borderId="32" xfId="3" applyNumberFormat="1" applyFont="1" applyFill="1" applyBorder="1" applyAlignment="1" applyProtection="1">
      <alignment horizontal="right" vertical="center" wrapText="1"/>
    </xf>
    <xf numFmtId="2" fontId="6" fillId="2" borderId="32" xfId="1" applyNumberFormat="1" applyFont="1" applyFill="1" applyBorder="1" applyAlignment="1" applyProtection="1">
      <alignment horizontal="right" vertical="center" wrapText="1"/>
    </xf>
    <xf numFmtId="0" fontId="7" fillId="0" borderId="5"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38" fillId="0" borderId="0" xfId="0" applyFont="1" applyFill="1" applyAlignment="1">
      <alignment horizontal="left" vertical="center" indent="4"/>
    </xf>
    <xf numFmtId="0" fontId="39" fillId="0" borderId="0" xfId="0" applyFont="1" applyFill="1" applyAlignment="1">
      <alignment vertical="center"/>
    </xf>
    <xf numFmtId="165" fontId="7" fillId="3" borderId="7" xfId="0" applyNumberFormat="1" applyFont="1" applyFill="1" applyBorder="1" applyAlignment="1" applyProtection="1">
      <alignment horizontal="right"/>
      <protection locked="0"/>
    </xf>
    <xf numFmtId="0" fontId="13" fillId="3" borderId="9" xfId="0" applyFont="1" applyFill="1" applyBorder="1" applyAlignment="1" applyProtection="1">
      <alignment horizontal="center"/>
      <protection locked="0"/>
    </xf>
    <xf numFmtId="165" fontId="0" fillId="3" borderId="9" xfId="0" applyNumberFormat="1" applyFill="1" applyBorder="1"/>
    <xf numFmtId="38" fontId="6" fillId="3" borderId="32" xfId="1" applyNumberFormat="1" applyFont="1" applyFill="1" applyBorder="1" applyAlignment="1" applyProtection="1">
      <alignment horizontal="center" vertical="center" wrapText="1"/>
    </xf>
    <xf numFmtId="2" fontId="6" fillId="3" borderId="32" xfId="3" applyNumberFormat="1" applyFont="1" applyFill="1" applyBorder="1" applyAlignment="1" applyProtection="1">
      <alignment vertical="center" wrapText="1"/>
    </xf>
    <xf numFmtId="165" fontId="6" fillId="3" borderId="47" xfId="2" applyNumberFormat="1" applyFill="1" applyBorder="1" applyAlignment="1" applyProtection="1">
      <alignment vertical="center" wrapText="1"/>
    </xf>
    <xf numFmtId="10" fontId="6" fillId="3" borderId="48" xfId="3" applyNumberFormat="1" applyFont="1" applyFill="1" applyBorder="1" applyAlignment="1" applyProtection="1">
      <alignment vertical="center" wrapText="1"/>
    </xf>
    <xf numFmtId="0" fontId="6" fillId="3" borderId="0" xfId="0" applyFont="1" applyFill="1" applyBorder="1" applyAlignment="1" applyProtection="1">
      <alignment vertical="center"/>
    </xf>
    <xf numFmtId="38" fontId="6" fillId="2" borderId="1" xfId="1" applyNumberFormat="1" applyFill="1" applyBorder="1" applyAlignment="1" applyProtection="1">
      <alignment horizontal="center" vertical="center" wrapText="1"/>
      <protection locked="0"/>
    </xf>
    <xf numFmtId="38" fontId="6" fillId="2" borderId="15" xfId="1" applyNumberFormat="1" applyFill="1" applyBorder="1" applyAlignment="1" applyProtection="1">
      <alignment horizontal="center" vertical="center" wrapText="1"/>
      <protection locked="0"/>
    </xf>
    <xf numFmtId="38" fontId="6" fillId="2" borderId="3" xfId="1" applyNumberFormat="1" applyFill="1" applyBorder="1" applyAlignment="1" applyProtection="1">
      <alignment horizontal="center" vertical="center" wrapText="1"/>
      <protection locked="0"/>
    </xf>
    <xf numFmtId="38" fontId="6" fillId="2" borderId="16" xfId="1" applyNumberFormat="1" applyFill="1" applyBorder="1" applyAlignment="1" applyProtection="1">
      <alignment horizontal="center" vertical="center" wrapText="1"/>
      <protection locked="0"/>
    </xf>
    <xf numFmtId="38" fontId="6" fillId="2" borderId="4" xfId="1" applyNumberFormat="1" applyFill="1" applyBorder="1" applyAlignment="1" applyProtection="1">
      <alignment horizontal="center" vertical="center" wrapText="1"/>
      <protection locked="0"/>
    </xf>
    <xf numFmtId="38" fontId="6" fillId="2" borderId="23" xfId="1" applyNumberFormat="1" applyFill="1" applyBorder="1" applyAlignment="1" applyProtection="1">
      <alignment horizontal="center" vertical="center" wrapText="1"/>
      <protection locked="0"/>
    </xf>
    <xf numFmtId="0" fontId="0" fillId="10" borderId="1" xfId="0" applyFill="1" applyBorder="1" applyAlignment="1" applyProtection="1">
      <alignment horizontal="center" vertical="center"/>
    </xf>
    <xf numFmtId="0" fontId="0" fillId="10" borderId="2" xfId="0" applyFill="1" applyBorder="1" applyAlignment="1" applyProtection="1">
      <alignment horizontal="center" vertical="center"/>
    </xf>
    <xf numFmtId="0" fontId="0" fillId="10" borderId="76" xfId="0" applyFill="1" applyBorder="1" applyAlignment="1" applyProtection="1">
      <alignment horizontal="center" vertical="center"/>
    </xf>
    <xf numFmtId="38" fontId="7" fillId="0" borderId="17" xfId="2" applyNumberFormat="1" applyFont="1" applyBorder="1" applyAlignment="1" applyProtection="1">
      <alignment horizontal="center" vertical="center" wrapText="1"/>
    </xf>
    <xf numFmtId="38" fontId="7" fillId="0" borderId="18" xfId="2" applyNumberFormat="1" applyFont="1" applyBorder="1" applyAlignment="1" applyProtection="1">
      <alignment horizontal="center" vertical="center" wrapText="1"/>
    </xf>
    <xf numFmtId="38" fontId="7" fillId="0" borderId="19" xfId="2" applyNumberFormat="1" applyFont="1" applyBorder="1" applyAlignment="1" applyProtection="1">
      <alignment horizontal="center" vertical="center" wrapText="1"/>
    </xf>
    <xf numFmtId="0" fontId="7" fillId="10" borderId="77" xfId="0" applyFont="1" applyFill="1" applyBorder="1" applyAlignment="1" applyProtection="1">
      <alignment horizontal="center" vertical="center"/>
    </xf>
    <xf numFmtId="0" fontId="7" fillId="10" borderId="22" xfId="0" applyFont="1" applyFill="1" applyBorder="1" applyAlignment="1" applyProtection="1">
      <alignment horizontal="center" vertical="center"/>
    </xf>
    <xf numFmtId="0" fontId="7" fillId="10" borderId="23"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38" fontId="7" fillId="0" borderId="35" xfId="2" applyNumberFormat="1" applyFont="1" applyBorder="1" applyAlignment="1" applyProtection="1">
      <alignment horizontal="center" vertical="center" wrapText="1"/>
    </xf>
    <xf numFmtId="38" fontId="7" fillId="0" borderId="36" xfId="2" applyNumberFormat="1" applyFont="1" applyBorder="1" applyAlignment="1" applyProtection="1">
      <alignment horizontal="center" vertical="center" wrapText="1"/>
    </xf>
    <xf numFmtId="38" fontId="7" fillId="0" borderId="37" xfId="2" applyNumberFormat="1" applyFont="1" applyBorder="1" applyAlignment="1" applyProtection="1">
      <alignment horizontal="center" vertical="center" wrapText="1"/>
    </xf>
    <xf numFmtId="38" fontId="7" fillId="0" borderId="61" xfId="2" applyNumberFormat="1" applyFont="1" applyBorder="1" applyAlignment="1" applyProtection="1">
      <alignment horizontal="center" vertical="center" wrapText="1"/>
    </xf>
    <xf numFmtId="38" fontId="7" fillId="0" borderId="73" xfId="2" applyNumberFormat="1" applyFont="1" applyBorder="1" applyAlignment="1" applyProtection="1">
      <alignment horizontal="center" vertical="center" wrapText="1"/>
    </xf>
    <xf numFmtId="38" fontId="7" fillId="0" borderId="74" xfId="2" applyNumberFormat="1" applyFont="1" applyBorder="1" applyAlignment="1" applyProtection="1">
      <alignment horizontal="center" vertical="center" wrapText="1"/>
    </xf>
    <xf numFmtId="38" fontId="7" fillId="0" borderId="1" xfId="2" applyNumberFormat="1" applyFont="1" applyFill="1" applyBorder="1" applyAlignment="1" applyProtection="1">
      <alignment horizontal="center" vertical="center" wrapText="1"/>
    </xf>
    <xf numFmtId="38" fontId="7" fillId="0" borderId="3" xfId="2" applyNumberFormat="1"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xf>
    <xf numFmtId="0" fontId="7" fillId="10" borderId="78" xfId="0" applyFont="1" applyFill="1" applyBorder="1" applyAlignment="1" applyProtection="1">
      <alignment horizontal="center" vertical="center"/>
    </xf>
    <xf numFmtId="6" fontId="7" fillId="8" borderId="87" xfId="2" applyNumberFormat="1" applyFont="1" applyFill="1" applyBorder="1" applyAlignment="1" applyProtection="1">
      <alignment horizontal="center" vertical="center"/>
    </xf>
    <xf numFmtId="6" fontId="7" fillId="8" borderId="41" xfId="2" applyNumberFormat="1" applyFont="1" applyFill="1" applyBorder="1" applyAlignment="1" applyProtection="1">
      <alignment horizontal="center" vertical="center"/>
    </xf>
    <xf numFmtId="0" fontId="6" fillId="10" borderId="75" xfId="0" applyFont="1" applyFill="1" applyBorder="1" applyAlignment="1" applyProtection="1">
      <alignment horizontal="center" vertical="center"/>
    </xf>
    <xf numFmtId="0" fontId="0" fillId="10" borderId="15" xfId="0" applyFill="1" applyBorder="1" applyAlignment="1" applyProtection="1">
      <alignment horizontal="center" vertical="center"/>
    </xf>
    <xf numFmtId="38" fontId="6" fillId="2" borderId="133" xfId="2" applyNumberFormat="1" applyFill="1" applyBorder="1" applyAlignment="1" applyProtection="1">
      <alignment horizontal="center" vertical="center" wrapText="1"/>
      <protection locked="0"/>
    </xf>
    <xf numFmtId="38" fontId="6" fillId="2" borderId="132" xfId="2" applyNumberFormat="1" applyFill="1" applyBorder="1" applyAlignment="1" applyProtection="1">
      <alignment horizontal="center" vertical="center" wrapText="1"/>
      <protection locked="0"/>
    </xf>
    <xf numFmtId="38" fontId="18" fillId="8" borderId="1" xfId="1" applyNumberFormat="1" applyFont="1" applyFill="1" applyBorder="1" applyAlignment="1" applyProtection="1">
      <alignment horizontal="center" vertical="center" wrapText="1"/>
    </xf>
    <xf numFmtId="38" fontId="18" fillId="8" borderId="15" xfId="1" applyNumberFormat="1" applyFont="1" applyFill="1" applyBorder="1" applyAlignment="1" applyProtection="1">
      <alignment horizontal="center" vertical="center" wrapText="1"/>
    </xf>
    <xf numFmtId="38" fontId="6" fillId="2" borderId="3" xfId="2" applyNumberFormat="1" applyFill="1" applyBorder="1" applyAlignment="1" applyProtection="1">
      <alignment vertical="center" wrapText="1"/>
      <protection locked="0"/>
    </xf>
    <xf numFmtId="38" fontId="6" fillId="2" borderId="59" xfId="2" applyNumberFormat="1" applyFill="1" applyBorder="1" applyAlignment="1" applyProtection="1">
      <alignment vertical="center" wrapText="1"/>
      <protection locked="0"/>
    </xf>
    <xf numFmtId="38" fontId="6" fillId="2" borderId="4" xfId="2" applyNumberFormat="1" applyFill="1" applyBorder="1" applyAlignment="1" applyProtection="1">
      <alignment vertical="center" wrapText="1"/>
      <protection locked="0"/>
    </xf>
    <xf numFmtId="38" fontId="6" fillId="2" borderId="78" xfId="2" applyNumberFormat="1" applyFill="1" applyBorder="1" applyAlignment="1" applyProtection="1">
      <alignment vertical="center" wrapText="1"/>
      <protection locked="0"/>
    </xf>
    <xf numFmtId="0" fontId="7" fillId="0" borderId="53"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6" fontId="7" fillId="8" borderId="35" xfId="2" applyNumberFormat="1" applyFont="1" applyFill="1" applyBorder="1" applyAlignment="1" applyProtection="1">
      <alignment horizontal="center" vertical="center" wrapText="1"/>
    </xf>
    <xf numFmtId="6" fontId="7" fillId="8" borderId="36" xfId="2" applyNumberFormat="1" applyFont="1" applyFill="1" applyBorder="1" applyAlignment="1" applyProtection="1">
      <alignment horizontal="center" vertical="center" wrapText="1"/>
    </xf>
    <xf numFmtId="6" fontId="7" fillId="8" borderId="37" xfId="2" applyNumberFormat="1" applyFont="1" applyFill="1" applyBorder="1" applyAlignment="1" applyProtection="1">
      <alignment horizontal="center" vertical="center" wrapText="1"/>
    </xf>
    <xf numFmtId="38" fontId="6" fillId="2" borderId="133" xfId="2" applyNumberFormat="1" applyFill="1" applyBorder="1" applyAlignment="1" applyProtection="1">
      <alignment vertical="center" wrapText="1"/>
      <protection locked="0"/>
    </xf>
    <xf numFmtId="38" fontId="6" fillId="2" borderId="132" xfId="2" applyNumberFormat="1" applyFill="1" applyBorder="1" applyAlignment="1" applyProtection="1">
      <alignment vertical="center" wrapText="1"/>
      <protection locked="0"/>
    </xf>
    <xf numFmtId="0" fontId="7" fillId="0" borderId="101" xfId="0" applyFont="1" applyBorder="1" applyAlignment="1" applyProtection="1">
      <alignment vertical="center"/>
    </xf>
    <xf numFmtId="0" fontId="7" fillId="0" borderId="26" xfId="0" applyFont="1" applyBorder="1" applyAlignment="1" applyProtection="1">
      <alignment vertical="center"/>
    </xf>
    <xf numFmtId="0" fontId="7" fillId="0" borderId="5" xfId="0" applyFont="1" applyBorder="1" applyAlignment="1" applyProtection="1">
      <alignment horizontal="left" vertical="center"/>
    </xf>
    <xf numFmtId="0" fontId="7" fillId="0" borderId="38" xfId="0" applyFont="1" applyBorder="1" applyAlignment="1" applyProtection="1">
      <alignment horizontal="left" vertical="center"/>
    </xf>
    <xf numFmtId="38" fontId="6" fillId="3" borderId="35" xfId="2" applyNumberFormat="1" applyFill="1" applyBorder="1" applyAlignment="1" applyProtection="1">
      <alignment horizontal="center" vertical="center" wrapText="1"/>
      <protection locked="0"/>
    </xf>
    <xf numFmtId="38" fontId="6" fillId="3" borderId="132" xfId="2" applyNumberFormat="1" applyFill="1" applyBorder="1" applyAlignment="1" applyProtection="1">
      <alignment horizontal="center" vertical="center" wrapText="1"/>
      <protection locked="0"/>
    </xf>
    <xf numFmtId="38" fontId="7" fillId="0" borderId="17" xfId="2" applyNumberFormat="1" applyFont="1" applyBorder="1" applyAlignment="1" applyProtection="1">
      <alignment horizontal="center" vertical="center"/>
    </xf>
    <xf numFmtId="38" fontId="7" fillId="0" borderId="18" xfId="2" applyNumberFormat="1" applyFont="1" applyBorder="1" applyAlignment="1" applyProtection="1">
      <alignment horizontal="center" vertical="center"/>
    </xf>
    <xf numFmtId="38" fontId="6" fillId="2" borderId="36" xfId="2" applyNumberFormat="1" applyFill="1" applyBorder="1" applyAlignment="1" applyProtection="1">
      <alignment vertical="center" wrapText="1"/>
      <protection locked="0"/>
    </xf>
    <xf numFmtId="38" fontId="6" fillId="2" borderId="37" xfId="2" applyNumberFormat="1" applyFill="1" applyBorder="1" applyAlignment="1" applyProtection="1">
      <alignment vertical="center" wrapText="1"/>
      <protection locked="0"/>
    </xf>
    <xf numFmtId="0" fontId="7" fillId="0" borderId="5" xfId="0" applyFont="1" applyBorder="1" applyAlignment="1" applyProtection="1">
      <alignment vertical="center" wrapText="1"/>
    </xf>
    <xf numFmtId="0" fontId="7" fillId="0" borderId="38" xfId="0" applyFont="1" applyBorder="1" applyAlignment="1" applyProtection="1">
      <alignment vertical="center" wrapText="1"/>
    </xf>
    <xf numFmtId="0" fontId="6" fillId="0" borderId="82" xfId="0" applyFont="1" applyFill="1" applyBorder="1" applyAlignment="1" applyProtection="1">
      <alignment horizontal="left" vertical="center"/>
    </xf>
    <xf numFmtId="0" fontId="6" fillId="0" borderId="83" xfId="0" applyFont="1" applyFill="1" applyBorder="1" applyAlignment="1" applyProtection="1">
      <alignment horizontal="left" vertical="center"/>
    </xf>
    <xf numFmtId="0" fontId="18" fillId="0" borderId="53"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18" fillId="0" borderId="127" xfId="0" applyFont="1" applyFill="1" applyBorder="1" applyAlignment="1" applyProtection="1">
      <alignment horizontal="center" vertical="center"/>
    </xf>
    <xf numFmtId="0" fontId="18" fillId="0" borderId="23" xfId="0" applyFont="1" applyFill="1" applyBorder="1" applyAlignment="1" applyProtection="1">
      <alignment horizontal="center" vertical="center"/>
    </xf>
    <xf numFmtId="6" fontId="7" fillId="8" borderId="3" xfId="2" applyNumberFormat="1" applyFont="1" applyFill="1" applyBorder="1" applyAlignment="1" applyProtection="1">
      <alignment horizontal="center" vertical="center" wrapText="1"/>
    </xf>
    <xf numFmtId="6" fontId="7" fillId="8" borderId="16" xfId="2" applyNumberFormat="1" applyFont="1" applyFill="1" applyBorder="1" applyAlignment="1" applyProtection="1">
      <alignment horizontal="center" vertical="center" wrapText="1"/>
    </xf>
    <xf numFmtId="6" fontId="7" fillId="8" borderId="4" xfId="2" applyNumberFormat="1" applyFont="1" applyFill="1" applyBorder="1" applyAlignment="1" applyProtection="1">
      <alignment horizontal="center" vertical="center" wrapText="1"/>
    </xf>
    <xf numFmtId="6" fontId="7" fillId="8" borderId="23" xfId="2" applyNumberFormat="1" applyFont="1" applyFill="1" applyBorder="1" applyAlignment="1" applyProtection="1">
      <alignment horizontal="center" vertical="center" wrapText="1"/>
    </xf>
    <xf numFmtId="164" fontId="7" fillId="0" borderId="61" xfId="1" applyNumberFormat="1" applyFont="1" applyBorder="1" applyAlignment="1" applyProtection="1">
      <alignment horizontal="center" vertical="center" wrapText="1"/>
    </xf>
    <xf numFmtId="164" fontId="7" fillId="0" borderId="74" xfId="1" applyNumberFormat="1" applyFont="1" applyBorder="1" applyAlignment="1" applyProtection="1">
      <alignment horizontal="center" vertical="center" wrapText="1"/>
    </xf>
    <xf numFmtId="9" fontId="7" fillId="0" borderId="17" xfId="3" applyFont="1" applyBorder="1" applyAlignment="1" applyProtection="1">
      <alignment horizontal="center" vertical="center" wrapText="1"/>
    </xf>
    <xf numFmtId="9" fontId="7" fillId="0" borderId="20" xfId="3" applyFont="1" applyBorder="1" applyAlignment="1" applyProtection="1">
      <alignment horizontal="center" vertical="center" wrapText="1"/>
    </xf>
    <xf numFmtId="38" fontId="7" fillId="0" borderId="24" xfId="2" applyNumberFormat="1" applyFont="1" applyBorder="1" applyAlignment="1" applyProtection="1">
      <alignment horizontal="center" vertical="center"/>
    </xf>
    <xf numFmtId="38" fontId="7" fillId="0" borderId="25" xfId="2" applyNumberFormat="1" applyFont="1" applyBorder="1" applyAlignment="1" applyProtection="1">
      <alignment horizontal="center" vertical="center"/>
    </xf>
    <xf numFmtId="0" fontId="7" fillId="0" borderId="61" xfId="0" applyFont="1" applyBorder="1" applyAlignment="1" applyProtection="1">
      <alignment horizontal="center" vertical="center" wrapText="1"/>
    </xf>
    <xf numFmtId="0" fontId="7" fillId="0" borderId="74" xfId="0" applyFont="1" applyBorder="1" applyAlignment="1" applyProtection="1">
      <alignment horizontal="center" vertical="center" wrapText="1"/>
    </xf>
    <xf numFmtId="0" fontId="7" fillId="8" borderId="53"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15" xfId="0" applyFont="1" applyBorder="1" applyAlignment="1" applyProtection="1">
      <alignment horizontal="center" vertical="center"/>
    </xf>
    <xf numFmtId="38" fontId="6" fillId="4" borderId="125" xfId="2" applyNumberFormat="1" applyFill="1" applyBorder="1" applyAlignment="1" applyProtection="1">
      <alignment horizontal="center" vertical="center"/>
    </xf>
    <xf numFmtId="38" fontId="6" fillId="4" borderId="102" xfId="2" applyNumberFormat="1" applyFill="1" applyBorder="1" applyAlignment="1" applyProtection="1">
      <alignment horizontal="center" vertical="center"/>
    </xf>
    <xf numFmtId="0" fontId="7" fillId="0" borderId="85" xfId="0" applyFont="1" applyBorder="1" applyAlignment="1" applyProtection="1">
      <alignment horizontal="left" vertical="center"/>
    </xf>
    <xf numFmtId="0" fontId="7" fillId="0" borderId="86" xfId="0" applyFont="1" applyBorder="1" applyAlignment="1" applyProtection="1">
      <alignment horizontal="left" vertical="center"/>
    </xf>
    <xf numFmtId="0" fontId="15" fillId="0" borderId="45" xfId="0" applyFont="1" applyBorder="1" applyAlignment="1" applyProtection="1">
      <alignment horizontal="center" vertical="center"/>
    </xf>
    <xf numFmtId="0" fontId="16" fillId="0" borderId="0"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0" xfId="0" applyFont="1" applyBorder="1" applyAlignment="1" applyProtection="1">
      <alignment horizontal="center" vertical="center"/>
    </xf>
    <xf numFmtId="14" fontId="7" fillId="3" borderId="57" xfId="2" applyNumberFormat="1" applyFont="1" applyFill="1" applyBorder="1" applyAlignment="1" applyProtection="1">
      <alignment horizontal="center" vertical="center"/>
      <protection locked="0"/>
    </xf>
    <xf numFmtId="14" fontId="7" fillId="3" borderId="48" xfId="2" applyNumberFormat="1" applyFont="1" applyFill="1" applyBorder="1" applyAlignment="1" applyProtection="1">
      <alignment horizontal="center" vertical="center"/>
      <protection locked="0"/>
    </xf>
    <xf numFmtId="14" fontId="7" fillId="3" borderId="58" xfId="2" applyNumberFormat="1" applyFont="1" applyFill="1" applyBorder="1" applyAlignment="1" applyProtection="1">
      <alignment horizontal="center" vertical="center"/>
      <protection locked="0"/>
    </xf>
    <xf numFmtId="0" fontId="7" fillId="0" borderId="95" xfId="0" applyFont="1" applyBorder="1" applyAlignment="1" applyProtection="1">
      <alignment horizontal="center" vertical="center"/>
    </xf>
    <xf numFmtId="0" fontId="7" fillId="0" borderId="96" xfId="0" applyFont="1" applyBorder="1" applyAlignment="1" applyProtection="1">
      <alignment horizontal="center" vertical="center"/>
    </xf>
    <xf numFmtId="0" fontId="8" fillId="3" borderId="54"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7" fillId="3" borderId="7" xfId="2" applyNumberFormat="1" applyFont="1" applyFill="1" applyBorder="1" applyAlignment="1" applyProtection="1">
      <alignment horizontal="center" vertical="center"/>
      <protection locked="0"/>
    </xf>
    <xf numFmtId="0" fontId="7" fillId="3" borderId="97" xfId="2" applyNumberFormat="1" applyFont="1" applyFill="1" applyBorder="1" applyAlignment="1" applyProtection="1">
      <alignment horizontal="center" vertical="center"/>
      <protection locked="0"/>
    </xf>
    <xf numFmtId="0" fontId="7" fillId="3" borderId="60" xfId="2" applyNumberFormat="1" applyFont="1" applyFill="1" applyBorder="1" applyAlignment="1" applyProtection="1">
      <alignment horizontal="center" vertical="center"/>
      <protection locked="0"/>
    </xf>
    <xf numFmtId="0" fontId="7" fillId="3" borderId="98" xfId="2" applyNumberFormat="1" applyFont="1" applyFill="1" applyBorder="1" applyAlignment="1" applyProtection="1">
      <alignment horizontal="center" vertical="center"/>
      <protection locked="0"/>
    </xf>
    <xf numFmtId="0" fontId="17" fillId="3" borderId="65"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66" xfId="0" applyFont="1" applyFill="1" applyBorder="1" applyAlignment="1" applyProtection="1">
      <alignment horizontal="center" vertical="center"/>
    </xf>
    <xf numFmtId="0" fontId="17" fillId="2" borderId="67" xfId="0" applyFont="1" applyFill="1" applyBorder="1" applyAlignment="1" applyProtection="1">
      <alignment horizontal="center" vertical="center"/>
    </xf>
    <xf numFmtId="0" fontId="17" fillId="2" borderId="68" xfId="0" applyFont="1" applyFill="1" applyBorder="1" applyAlignment="1" applyProtection="1">
      <alignment horizontal="center" vertical="center"/>
    </xf>
    <xf numFmtId="0" fontId="17" fillId="2" borderId="69" xfId="0" applyFont="1" applyFill="1" applyBorder="1" applyAlignment="1" applyProtection="1">
      <alignment horizontal="center" vertical="center"/>
    </xf>
    <xf numFmtId="38" fontId="7" fillId="0" borderId="35" xfId="2" applyNumberFormat="1" applyFont="1" applyBorder="1" applyAlignment="1" applyProtection="1">
      <alignment horizontal="center" vertical="center"/>
    </xf>
    <xf numFmtId="38" fontId="7" fillId="0" borderId="36" xfId="2" applyNumberFormat="1" applyFont="1" applyBorder="1" applyAlignment="1" applyProtection="1">
      <alignment horizontal="center" vertical="center"/>
    </xf>
    <xf numFmtId="38" fontId="7" fillId="0" borderId="37" xfId="2" applyNumberFormat="1" applyFont="1" applyBorder="1" applyAlignment="1" applyProtection="1">
      <alignment horizontal="center" vertical="center"/>
    </xf>
    <xf numFmtId="38" fontId="7" fillId="0" borderId="88" xfId="2" applyNumberFormat="1" applyFont="1" applyBorder="1" applyAlignment="1" applyProtection="1">
      <alignment horizontal="center" vertical="center"/>
    </xf>
    <xf numFmtId="38" fontId="7" fillId="0" borderId="89" xfId="2" applyNumberFormat="1" applyFont="1" applyBorder="1" applyAlignment="1" applyProtection="1">
      <alignment horizontal="center" vertical="center"/>
    </xf>
    <xf numFmtId="38" fontId="7" fillId="0" borderId="90" xfId="2" applyNumberFormat="1" applyFont="1" applyBorder="1" applyAlignment="1" applyProtection="1">
      <alignment horizontal="center" vertical="center"/>
    </xf>
    <xf numFmtId="1" fontId="0" fillId="3" borderId="83" xfId="2" applyNumberFormat="1" applyFont="1" applyFill="1" applyBorder="1" applyAlignment="1" applyProtection="1">
      <alignment horizontal="center" vertical="center"/>
      <protection locked="0"/>
    </xf>
    <xf numFmtId="1" fontId="0" fillId="3" borderId="93" xfId="2"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81"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7" fillId="0" borderId="53"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17" fillId="8" borderId="70" xfId="0" applyFont="1" applyFill="1" applyBorder="1" applyAlignment="1" applyProtection="1">
      <alignment horizontal="center" vertical="center"/>
    </xf>
    <xf numFmtId="0" fontId="17" fillId="8" borderId="63" xfId="0" applyFont="1" applyFill="1" applyBorder="1" applyAlignment="1" applyProtection="1">
      <alignment horizontal="center" vertical="center"/>
    </xf>
    <xf numFmtId="0" fontId="17" fillId="8" borderId="71" xfId="0" applyFont="1" applyFill="1" applyBorder="1" applyAlignment="1" applyProtection="1">
      <alignment horizontal="center" vertical="center"/>
    </xf>
    <xf numFmtId="0" fontId="7" fillId="0" borderId="4" xfId="0" applyFont="1" applyBorder="1" applyAlignment="1" applyProtection="1">
      <alignment vertical="center"/>
    </xf>
    <xf numFmtId="0" fontId="7" fillId="0" borderId="23" xfId="0" applyFont="1" applyBorder="1" applyAlignment="1" applyProtection="1">
      <alignment vertical="center"/>
    </xf>
    <xf numFmtId="38" fontId="7" fillId="0" borderId="71" xfId="0" applyNumberFormat="1" applyFont="1" applyBorder="1" applyAlignment="1" applyProtection="1">
      <alignment horizontal="center" vertical="center" wrapText="1"/>
    </xf>
    <xf numFmtId="38" fontId="7" fillId="0" borderId="66" xfId="0" applyNumberFormat="1" applyFont="1" applyBorder="1" applyAlignment="1" applyProtection="1">
      <alignment horizontal="center" vertical="center" wrapText="1"/>
    </xf>
    <xf numFmtId="0" fontId="7" fillId="0" borderId="112"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5" borderId="101" xfId="0" applyFont="1" applyFill="1" applyBorder="1" applyAlignment="1" applyProtection="1">
      <alignment horizontal="center" vertical="center" wrapText="1"/>
    </xf>
    <xf numFmtId="0" fontId="7" fillId="5" borderId="123" xfId="0" applyFont="1" applyFill="1" applyBorder="1" applyAlignment="1" applyProtection="1">
      <alignment horizontal="center" vertical="center" wrapText="1"/>
    </xf>
    <xf numFmtId="0" fontId="7" fillId="5" borderId="124" xfId="0" applyFont="1" applyFill="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38" fontId="7" fillId="0" borderId="63" xfId="0" applyNumberFormat="1" applyFont="1" applyBorder="1" applyAlignment="1" applyProtection="1">
      <alignment horizontal="center" vertical="center" wrapText="1"/>
    </xf>
    <xf numFmtId="38" fontId="7" fillId="0" borderId="12" xfId="0" applyNumberFormat="1" applyFont="1" applyBorder="1" applyAlignment="1" applyProtection="1">
      <alignment horizontal="center" vertical="center" wrapText="1"/>
    </xf>
    <xf numFmtId="38" fontId="7" fillId="0" borderId="107" xfId="0" applyNumberFormat="1" applyFont="1" applyBorder="1" applyAlignment="1" applyProtection="1">
      <alignment horizontal="center" vertical="center" wrapText="1"/>
    </xf>
    <xf numFmtId="0" fontId="6" fillId="0" borderId="1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38" fontId="7" fillId="0" borderId="12" xfId="1" applyNumberFormat="1" applyFont="1" applyBorder="1" applyAlignment="1" applyProtection="1">
      <alignment horizontal="center" vertical="center" wrapText="1"/>
    </xf>
    <xf numFmtId="38" fontId="7" fillId="0" borderId="27" xfId="1" applyNumberFormat="1" applyFont="1" applyBorder="1" applyAlignment="1" applyProtection="1">
      <alignment horizontal="center" vertical="center" wrapText="1"/>
    </xf>
    <xf numFmtId="38" fontId="7" fillId="0" borderId="9" xfId="0" applyNumberFormat="1"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8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99"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38" fontId="7" fillId="0" borderId="24" xfId="1" applyNumberFormat="1"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7" fillId="0" borderId="32" xfId="0" applyFont="1" applyBorder="1" applyAlignment="1" applyProtection="1">
      <alignment horizontal="left" vertical="center" wrapText="1"/>
    </xf>
    <xf numFmtId="0" fontId="7" fillId="5" borderId="53"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7" fillId="5" borderId="140" xfId="0" applyFont="1" applyFill="1" applyBorder="1" applyAlignment="1" applyProtection="1">
      <alignment horizontal="center" vertical="center" wrapText="1"/>
    </xf>
    <xf numFmtId="0" fontId="7" fillId="5" borderId="122" xfId="0" applyFont="1" applyFill="1" applyBorder="1" applyAlignment="1" applyProtection="1">
      <alignment horizontal="center" vertical="center" wrapText="1"/>
    </xf>
    <xf numFmtId="38" fontId="7" fillId="0" borderId="17" xfId="1" applyNumberFormat="1" applyFont="1" applyBorder="1" applyAlignment="1" applyProtection="1">
      <alignment horizontal="center" vertical="center" wrapText="1"/>
    </xf>
    <xf numFmtId="38" fontId="7" fillId="0" borderId="19" xfId="1" applyNumberFormat="1" applyFont="1" applyBorder="1" applyAlignment="1" applyProtection="1">
      <alignment horizontal="center" vertical="center" wrapText="1"/>
    </xf>
    <xf numFmtId="0" fontId="31" fillId="0" borderId="89" xfId="0" applyFont="1" applyBorder="1" applyAlignment="1" applyProtection="1">
      <alignment horizontal="center" vertical="center" wrapText="1"/>
    </xf>
    <xf numFmtId="38" fontId="7" fillId="0" borderId="1" xfId="1" applyNumberFormat="1" applyFont="1" applyBorder="1" applyAlignment="1" applyProtection="1">
      <alignment horizontal="center" vertical="center" wrapText="1"/>
    </xf>
    <xf numFmtId="38" fontId="7" fillId="0" borderId="2" xfId="1" applyNumberFormat="1" applyFont="1" applyBorder="1" applyAlignment="1" applyProtection="1">
      <alignment horizontal="center" vertical="center" wrapText="1"/>
    </xf>
    <xf numFmtId="38" fontId="7" fillId="0" borderId="15" xfId="1" applyNumberFormat="1" applyFont="1" applyBorder="1" applyAlignment="1" applyProtection="1">
      <alignment horizontal="center" vertical="center" wrapText="1"/>
    </xf>
    <xf numFmtId="38" fontId="7" fillId="0" borderId="4" xfId="1" applyNumberFormat="1" applyFont="1" applyBorder="1" applyAlignment="1" applyProtection="1">
      <alignment horizontal="center" vertical="center" wrapText="1"/>
    </xf>
    <xf numFmtId="38" fontId="7" fillId="0" borderId="22" xfId="1" applyNumberFormat="1" applyFont="1" applyBorder="1" applyAlignment="1" applyProtection="1">
      <alignment horizontal="center" vertical="center" wrapText="1"/>
    </xf>
    <xf numFmtId="38" fontId="7" fillId="0" borderId="23" xfId="1" applyNumberFormat="1" applyFont="1" applyBorder="1" applyAlignment="1" applyProtection="1">
      <alignment horizontal="center" vertical="center" wrapText="1"/>
    </xf>
    <xf numFmtId="0" fontId="8" fillId="0" borderId="49" xfId="2" applyNumberFormat="1" applyFont="1" applyFill="1" applyBorder="1" applyAlignment="1" applyProtection="1">
      <alignment horizontal="center" vertical="center" wrapText="1"/>
    </xf>
    <xf numFmtId="0" fontId="8" fillId="0" borderId="45" xfId="2" applyNumberFormat="1" applyFont="1" applyFill="1" applyBorder="1" applyAlignment="1" applyProtection="1">
      <alignment horizontal="center" vertical="center" wrapText="1"/>
    </xf>
    <xf numFmtId="0" fontId="8" fillId="0" borderId="52" xfId="2" applyNumberFormat="1" applyFont="1" applyFill="1" applyBorder="1" applyAlignment="1" applyProtection="1">
      <alignment horizontal="center" vertical="center" wrapText="1"/>
    </xf>
    <xf numFmtId="14" fontId="7" fillId="0" borderId="56" xfId="2" applyNumberFormat="1" applyFont="1" applyFill="1" applyBorder="1" applyAlignment="1" applyProtection="1">
      <alignment horizontal="right" vertical="center" wrapText="1"/>
    </xf>
    <xf numFmtId="14" fontId="7" fillId="0" borderId="57" xfId="2" applyNumberFormat="1" applyFont="1" applyFill="1" applyBorder="1" applyAlignment="1" applyProtection="1">
      <alignment horizontal="right" vertical="center" wrapText="1"/>
    </xf>
    <xf numFmtId="14" fontId="7" fillId="0" borderId="57" xfId="2" applyNumberFormat="1" applyFont="1" applyFill="1" applyBorder="1" applyAlignment="1" applyProtection="1">
      <alignment horizontal="left" vertical="center" wrapText="1"/>
    </xf>
    <xf numFmtId="14" fontId="7" fillId="0" borderId="58" xfId="2" applyNumberFormat="1" applyFont="1" applyFill="1" applyBorder="1" applyAlignment="1" applyProtection="1">
      <alignment horizontal="left" vertical="center" wrapText="1"/>
    </xf>
    <xf numFmtId="38" fontId="11" fillId="5" borderId="94" xfId="1" applyNumberFormat="1" applyFont="1" applyFill="1" applyBorder="1" applyAlignment="1" applyProtection="1">
      <alignment horizontal="center" vertical="center" wrapText="1"/>
    </xf>
    <xf numFmtId="38" fontId="11" fillId="5" borderId="118" xfId="1" applyNumberFormat="1" applyFont="1" applyFill="1" applyBorder="1" applyAlignment="1" applyProtection="1">
      <alignment horizontal="center" vertical="center" wrapText="1"/>
    </xf>
    <xf numFmtId="0" fontId="7" fillId="0" borderId="105" xfId="0" applyFont="1" applyBorder="1" applyAlignment="1" applyProtection="1">
      <alignment horizontal="center" vertical="center" wrapText="1"/>
    </xf>
    <xf numFmtId="0" fontId="7" fillId="0" borderId="104" xfId="0" applyFont="1" applyBorder="1" applyAlignment="1" applyProtection="1">
      <alignment horizontal="center" vertical="center" wrapText="1"/>
    </xf>
    <xf numFmtId="38" fontId="7" fillId="0" borderId="104" xfId="0" applyNumberFormat="1" applyFont="1" applyBorder="1" applyAlignment="1" applyProtection="1">
      <alignment horizontal="center" vertical="center" wrapText="1"/>
    </xf>
    <xf numFmtId="38" fontId="7" fillId="0" borderId="111" xfId="0" applyNumberFormat="1" applyFont="1" applyBorder="1" applyAlignment="1" applyProtection="1">
      <alignment horizontal="center" vertical="center" wrapText="1"/>
    </xf>
    <xf numFmtId="0" fontId="10" fillId="5" borderId="5" xfId="0" applyFont="1" applyFill="1" applyBorder="1" applyAlignment="1" applyProtection="1">
      <alignment horizontal="center" wrapText="1"/>
    </xf>
    <xf numFmtId="0" fontId="10" fillId="5" borderId="7" xfId="0" applyFont="1" applyFill="1" applyBorder="1" applyAlignment="1" applyProtection="1">
      <alignment horizontal="center" wrapText="1"/>
    </xf>
    <xf numFmtId="0" fontId="10" fillId="5" borderId="97" xfId="0" applyFont="1" applyFill="1" applyBorder="1" applyAlignment="1" applyProtection="1">
      <alignment horizontal="center" wrapText="1"/>
    </xf>
    <xf numFmtId="0" fontId="30" fillId="5" borderId="101" xfId="0" applyFont="1" applyFill="1" applyBorder="1" applyAlignment="1" applyProtection="1">
      <alignment horizontal="center" vertical="center" wrapText="1"/>
    </xf>
    <xf numFmtId="0" fontId="30" fillId="5" borderId="123" xfId="0" applyFont="1" applyFill="1" applyBorder="1" applyAlignment="1" applyProtection="1">
      <alignment horizontal="center" vertical="center" wrapText="1"/>
    </xf>
    <xf numFmtId="0" fontId="30" fillId="5" borderId="124" xfId="0" applyFont="1" applyFill="1" applyBorder="1" applyAlignment="1" applyProtection="1">
      <alignment horizontal="center" vertical="center" wrapText="1"/>
    </xf>
    <xf numFmtId="38" fontId="7" fillId="0" borderId="107" xfId="1" applyNumberFormat="1" applyFont="1" applyBorder="1" applyAlignment="1" applyProtection="1">
      <alignment horizontal="center" vertical="center" wrapText="1"/>
    </xf>
    <xf numFmtId="38" fontId="7" fillId="0" borderId="108" xfId="1" applyNumberFormat="1" applyFont="1" applyBorder="1" applyAlignment="1" applyProtection="1">
      <alignment horizontal="center" vertical="center" wrapText="1"/>
    </xf>
    <xf numFmtId="0" fontId="7" fillId="0" borderId="106"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95" xfId="0" applyFont="1" applyBorder="1" applyAlignment="1">
      <alignment horizontal="left" indent="21"/>
    </xf>
    <xf numFmtId="0" fontId="7" fillId="0" borderId="114" xfId="0" applyFont="1" applyBorder="1" applyAlignment="1">
      <alignment horizontal="left" indent="21"/>
    </xf>
    <xf numFmtId="0" fontId="6" fillId="2" borderId="119" xfId="0" applyFont="1" applyFill="1" applyBorder="1" applyAlignment="1" applyProtection="1">
      <alignment horizontal="center" wrapText="1"/>
      <protection locked="0"/>
    </xf>
    <xf numFmtId="0" fontId="6" fillId="2" borderId="126"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6" fillId="2" borderId="44" xfId="0" applyFont="1" applyFill="1" applyBorder="1" applyAlignment="1" applyProtection="1">
      <alignment horizontal="center" wrapText="1"/>
      <protection locked="0"/>
    </xf>
    <xf numFmtId="0" fontId="0" fillId="0" borderId="80" xfId="0" applyFill="1" applyBorder="1" applyAlignment="1">
      <alignment horizontal="center"/>
    </xf>
    <xf numFmtId="0" fontId="0" fillId="0" borderId="120" xfId="0" applyFill="1" applyBorder="1" applyAlignment="1">
      <alignment horizontal="center"/>
    </xf>
    <xf numFmtId="0" fontId="0" fillId="0" borderId="21" xfId="0" applyFill="1" applyBorder="1" applyAlignment="1">
      <alignment horizontal="center"/>
    </xf>
    <xf numFmtId="0" fontId="22" fillId="0" borderId="0"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20" fillId="4" borderId="7" xfId="0" applyFont="1" applyFill="1" applyBorder="1" applyAlignment="1">
      <alignment horizontal="center"/>
    </xf>
    <xf numFmtId="0" fontId="20" fillId="4" borderId="32" xfId="0" applyFont="1" applyFill="1" applyBorder="1" applyAlignment="1">
      <alignment horizontal="center"/>
    </xf>
    <xf numFmtId="0" fontId="13" fillId="5" borderId="79" xfId="0" applyFont="1" applyFill="1" applyBorder="1" applyAlignment="1">
      <alignment horizontal="center"/>
    </xf>
    <xf numFmtId="0" fontId="13" fillId="5" borderId="7" xfId="0" applyFont="1" applyFill="1" applyBorder="1" applyAlignment="1">
      <alignment horizontal="center"/>
    </xf>
    <xf numFmtId="0" fontId="13" fillId="5" borderId="97" xfId="0" applyFont="1" applyFill="1" applyBorder="1" applyAlignment="1">
      <alignment horizontal="center"/>
    </xf>
    <xf numFmtId="0" fontId="7" fillId="5" borderId="109" xfId="0" applyFont="1" applyFill="1" applyBorder="1" applyAlignment="1">
      <alignment horizontal="center"/>
    </xf>
    <xf numFmtId="0" fontId="7" fillId="5" borderId="121" xfId="0" applyFont="1" applyFill="1" applyBorder="1" applyAlignment="1">
      <alignment horizontal="center"/>
    </xf>
    <xf numFmtId="0" fontId="7" fillId="5" borderId="110" xfId="0" applyFont="1" applyFill="1" applyBorder="1" applyAlignment="1">
      <alignment horizontal="center"/>
    </xf>
    <xf numFmtId="0" fontId="13" fillId="5" borderId="109" xfId="0" applyFont="1" applyFill="1" applyBorder="1" applyAlignment="1">
      <alignment horizontal="center"/>
    </xf>
    <xf numFmtId="0" fontId="13" fillId="5" borderId="121" xfId="0" applyFont="1" applyFill="1" applyBorder="1" applyAlignment="1">
      <alignment horizontal="center"/>
    </xf>
    <xf numFmtId="0" fontId="13" fillId="5" borderId="110" xfId="0" applyFont="1" applyFill="1" applyBorder="1" applyAlignment="1">
      <alignment horizontal="center"/>
    </xf>
    <xf numFmtId="0" fontId="0" fillId="0" borderId="104" xfId="0" applyBorder="1" applyAlignment="1">
      <alignment horizontal="center"/>
    </xf>
    <xf numFmtId="0" fontId="0" fillId="0" borderId="111"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7" fillId="5" borderId="122" xfId="0" applyFont="1" applyFill="1" applyBorder="1" applyAlignment="1">
      <alignment horizontal="center"/>
    </xf>
    <xf numFmtId="0" fontId="7" fillId="5" borderId="123" xfId="0" applyFont="1" applyFill="1" applyBorder="1" applyAlignment="1">
      <alignment horizontal="center"/>
    </xf>
    <xf numFmtId="0" fontId="7" fillId="5" borderId="124" xfId="0" applyFont="1" applyFill="1" applyBorder="1" applyAlignment="1">
      <alignment horizontal="center"/>
    </xf>
    <xf numFmtId="38" fontId="7" fillId="0" borderId="104" xfId="1" applyNumberFormat="1" applyFont="1" applyBorder="1" applyAlignment="1" applyProtection="1">
      <alignment horizontal="center" vertical="center" wrapText="1"/>
    </xf>
    <xf numFmtId="38" fontId="7" fillId="0" borderId="9" xfId="1" applyNumberFormat="1" applyFont="1" applyBorder="1" applyAlignment="1" applyProtection="1">
      <alignment horizontal="center" vertical="center" wrapText="1"/>
    </xf>
    <xf numFmtId="0" fontId="8" fillId="0" borderId="57" xfId="2" applyNumberFormat="1" applyFont="1" applyFill="1" applyBorder="1" applyAlignment="1" applyProtection="1">
      <alignment horizontal="center" vertical="center"/>
      <protection locked="0"/>
    </xf>
    <xf numFmtId="0" fontId="8" fillId="0" borderId="58" xfId="2" applyNumberFormat="1" applyFont="1" applyFill="1" applyBorder="1" applyAlignment="1" applyProtection="1">
      <alignment horizontal="center" vertical="center"/>
      <protection locked="0"/>
    </xf>
    <xf numFmtId="38" fontId="7" fillId="0" borderId="57" xfId="2" applyNumberFormat="1" applyFont="1" applyFill="1" applyBorder="1" applyAlignment="1" applyProtection="1">
      <alignment horizontal="center" vertical="center" wrapText="1"/>
    </xf>
    <xf numFmtId="38" fontId="22" fillId="0" borderId="0" xfId="1" applyNumberFormat="1" applyFont="1" applyFill="1" applyBorder="1" applyAlignment="1" applyProtection="1">
      <alignment horizontal="center" vertical="center" wrapText="1"/>
    </xf>
    <xf numFmtId="38" fontId="22" fillId="0" borderId="59" xfId="1" applyNumberFormat="1" applyFont="1" applyFill="1" applyBorder="1" applyAlignment="1" applyProtection="1">
      <alignment horizontal="center" vertical="center" wrapText="1"/>
    </xf>
    <xf numFmtId="9" fontId="18" fillId="0" borderId="11" xfId="3" applyFont="1" applyBorder="1" applyAlignment="1">
      <alignment horizontal="center"/>
    </xf>
    <xf numFmtId="9" fontId="18" fillId="0" borderId="21" xfId="3" applyFont="1" applyBorder="1" applyAlignment="1">
      <alignment horizontal="center"/>
    </xf>
    <xf numFmtId="0" fontId="0" fillId="5" borderId="9" xfId="0" applyFill="1" applyBorder="1" applyAlignment="1">
      <alignment horizontal="center"/>
    </xf>
    <xf numFmtId="0" fontId="0" fillId="5" borderId="66" xfId="0" applyFill="1" applyBorder="1" applyAlignment="1">
      <alignment horizontal="center"/>
    </xf>
    <xf numFmtId="0" fontId="33" fillId="2" borderId="56" xfId="4" applyFont="1" applyFill="1" applyBorder="1" applyAlignment="1" applyProtection="1">
      <alignment horizontal="left" wrapText="1"/>
      <protection locked="0"/>
    </xf>
    <xf numFmtId="0" fontId="33" fillId="2" borderId="58" xfId="4" applyFont="1" applyFill="1" applyBorder="1" applyAlignment="1" applyProtection="1">
      <alignment horizontal="left" wrapText="1"/>
      <protection locked="0"/>
    </xf>
    <xf numFmtId="0" fontId="32" fillId="0" borderId="128" xfId="46" applyFont="1" applyFill="1" applyBorder="1" applyAlignment="1" applyProtection="1">
      <alignment horizontal="center" vertical="center" wrapText="1"/>
    </xf>
    <xf numFmtId="0" fontId="32" fillId="0" borderId="115" xfId="46" applyFont="1" applyFill="1" applyBorder="1" applyAlignment="1" applyProtection="1">
      <alignment horizontal="center" vertical="center" wrapText="1"/>
    </xf>
    <xf numFmtId="0" fontId="32" fillId="0" borderId="49" xfId="46" applyFont="1" applyBorder="1" applyAlignment="1" applyProtection="1">
      <alignment horizontal="center" vertical="center" wrapText="1"/>
    </xf>
    <xf numFmtId="0" fontId="32" fillId="0" borderId="45" xfId="46" applyFont="1" applyBorder="1" applyAlignment="1" applyProtection="1">
      <alignment horizontal="center" vertical="center" wrapText="1"/>
    </xf>
    <xf numFmtId="0" fontId="32" fillId="0" borderId="52" xfId="46" applyFont="1" applyBorder="1" applyAlignment="1" applyProtection="1">
      <alignment horizontal="center" vertical="center" wrapText="1"/>
    </xf>
    <xf numFmtId="0" fontId="32" fillId="0" borderId="51" xfId="46" applyFont="1" applyBorder="1" applyAlignment="1" applyProtection="1">
      <alignment horizontal="center" vertical="center" wrapText="1"/>
    </xf>
    <xf numFmtId="0" fontId="32" fillId="0" borderId="46" xfId="46" applyFont="1" applyBorder="1" applyAlignment="1" applyProtection="1">
      <alignment horizontal="center" vertical="center" wrapText="1"/>
    </xf>
    <xf numFmtId="0" fontId="32" fillId="0" borderId="50" xfId="46" applyFont="1" applyBorder="1" applyAlignment="1" applyProtection="1">
      <alignment horizontal="center" vertical="center" wrapText="1"/>
    </xf>
    <xf numFmtId="38" fontId="9" fillId="0" borderId="49" xfId="44" applyNumberFormat="1" applyFont="1" applyBorder="1" applyAlignment="1" applyProtection="1">
      <alignment horizontal="center" vertical="center"/>
    </xf>
    <xf numFmtId="38" fontId="9" fillId="0" borderId="45" xfId="44" applyNumberFormat="1" applyFont="1" applyBorder="1" applyAlignment="1" applyProtection="1">
      <alignment horizontal="center" vertical="center"/>
    </xf>
    <xf numFmtId="38" fontId="9" fillId="0" borderId="52" xfId="44" applyNumberFormat="1" applyFont="1" applyBorder="1" applyAlignment="1" applyProtection="1">
      <alignment horizontal="center" vertical="center"/>
    </xf>
    <xf numFmtId="38" fontId="9" fillId="0" borderId="51" xfId="44" applyNumberFormat="1" applyFont="1" applyBorder="1" applyAlignment="1" applyProtection="1">
      <alignment horizontal="center" vertical="center"/>
    </xf>
    <xf numFmtId="38" fontId="9" fillId="0" borderId="46" xfId="44" applyNumberFormat="1" applyFont="1" applyBorder="1" applyAlignment="1" applyProtection="1">
      <alignment horizontal="center" vertical="center"/>
    </xf>
    <xf numFmtId="38" fontId="9" fillId="0" borderId="50" xfId="44" applyNumberFormat="1" applyFont="1" applyBorder="1" applyAlignment="1" applyProtection="1">
      <alignment horizontal="center" vertical="center"/>
    </xf>
    <xf numFmtId="0" fontId="33" fillId="8" borderId="119" xfId="4" applyFont="1" applyFill="1" applyBorder="1" applyAlignment="1" applyProtection="1">
      <alignment vertical="center" wrapText="1"/>
    </xf>
    <xf numFmtId="0" fontId="33" fillId="8" borderId="131" xfId="4" applyFont="1" applyFill="1" applyBorder="1" applyAlignment="1" applyProtection="1">
      <alignment vertical="center" wrapText="1"/>
    </xf>
    <xf numFmtId="0" fontId="33" fillId="8" borderId="126" xfId="4" applyFont="1" applyFill="1" applyBorder="1" applyAlignment="1" applyProtection="1">
      <alignment vertical="center" wrapText="1"/>
    </xf>
    <xf numFmtId="0" fontId="33" fillId="8" borderId="43" xfId="4" applyFont="1" applyFill="1" applyBorder="1" applyAlignment="1" applyProtection="1">
      <alignment vertical="center" wrapText="1"/>
    </xf>
    <xf numFmtId="0" fontId="33" fillId="8" borderId="0" xfId="4" applyFont="1" applyFill="1" applyBorder="1" applyAlignment="1" applyProtection="1">
      <alignment vertical="center" wrapText="1"/>
    </xf>
    <xf numFmtId="0" fontId="33" fillId="8" borderId="30" xfId="4" applyFont="1" applyFill="1" applyBorder="1" applyAlignment="1" applyProtection="1">
      <alignment vertical="center" wrapText="1"/>
    </xf>
    <xf numFmtId="0" fontId="33" fillId="8" borderId="13" xfId="4" applyFont="1" applyFill="1" applyBorder="1" applyAlignment="1" applyProtection="1">
      <alignment vertical="center" wrapText="1"/>
    </xf>
    <xf numFmtId="0" fontId="33" fillId="8" borderId="121" xfId="4" applyFont="1" applyFill="1" applyBorder="1" applyAlignment="1" applyProtection="1">
      <alignment vertical="center" wrapText="1"/>
    </xf>
    <xf numFmtId="0" fontId="33" fillId="8" borderId="44" xfId="4" applyFont="1" applyFill="1" applyBorder="1" applyAlignment="1" applyProtection="1">
      <alignment vertical="center" wrapText="1"/>
    </xf>
    <xf numFmtId="0" fontId="36" fillId="0" borderId="56" xfId="4" applyFont="1" applyBorder="1" applyAlignment="1" applyProtection="1">
      <alignment horizontal="center"/>
    </xf>
    <xf numFmtId="0" fontId="36" fillId="0" borderId="58" xfId="4" applyFont="1" applyBorder="1" applyAlignment="1" applyProtection="1">
      <alignment horizontal="center"/>
    </xf>
    <xf numFmtId="0" fontId="33" fillId="2" borderId="56" xfId="4" applyFont="1" applyFill="1" applyBorder="1" applyAlignment="1" applyProtection="1">
      <alignment wrapText="1"/>
      <protection locked="0"/>
    </xf>
    <xf numFmtId="0" fontId="33" fillId="2" borderId="58" xfId="4" applyFont="1" applyFill="1" applyBorder="1" applyAlignment="1" applyProtection="1">
      <alignment wrapText="1"/>
      <protection locked="0"/>
    </xf>
    <xf numFmtId="0" fontId="32" fillId="4" borderId="67" xfId="46" applyFont="1" applyFill="1" applyBorder="1" applyAlignment="1" applyProtection="1">
      <alignment horizontal="center" vertical="center" wrapText="1"/>
    </xf>
    <xf numFmtId="0" fontId="32" fillId="4" borderId="68" xfId="46" applyFont="1" applyFill="1" applyBorder="1" applyAlignment="1" applyProtection="1">
      <alignment horizontal="center" vertical="center" wrapText="1"/>
    </xf>
    <xf numFmtId="0" fontId="33" fillId="0" borderId="128" xfId="46" applyFont="1" applyFill="1" applyBorder="1" applyAlignment="1" applyProtection="1">
      <alignment horizontal="left" vertical="center" wrapText="1"/>
    </xf>
    <xf numFmtId="0" fontId="33" fillId="0" borderId="115" xfId="46" applyFont="1" applyFill="1" applyBorder="1" applyAlignment="1" applyProtection="1">
      <alignment horizontal="left" vertical="center" wrapText="1"/>
    </xf>
    <xf numFmtId="0" fontId="33" fillId="0" borderId="67" xfId="46" applyFont="1" applyFill="1" applyBorder="1" applyAlignment="1" applyProtection="1">
      <alignment horizontal="left" vertical="center" wrapText="1"/>
    </xf>
    <xf numFmtId="0" fontId="33" fillId="0" borderId="68" xfId="46" applyFont="1" applyFill="1" applyBorder="1" applyAlignment="1" applyProtection="1">
      <alignment horizontal="left" vertical="center" wrapText="1"/>
    </xf>
    <xf numFmtId="0" fontId="35" fillId="0" borderId="70" xfId="46" applyFont="1" applyFill="1" applyBorder="1" applyAlignment="1" applyProtection="1">
      <alignment horizontal="left" vertical="center" wrapText="1"/>
    </xf>
    <xf numFmtId="0" fontId="35" fillId="0" borderId="63" xfId="46" applyFont="1" applyFill="1" applyBorder="1" applyAlignment="1" applyProtection="1">
      <alignment horizontal="left" vertical="center" wrapText="1"/>
    </xf>
    <xf numFmtId="0" fontId="33" fillId="0" borderId="65" xfId="46" applyFont="1" applyFill="1" applyBorder="1" applyAlignment="1" applyProtection="1">
      <alignment horizontal="left" vertical="center" wrapText="1"/>
    </xf>
    <xf numFmtId="0" fontId="33" fillId="0" borderId="9" xfId="46" applyFont="1" applyFill="1" applyBorder="1" applyAlignment="1" applyProtection="1">
      <alignment horizontal="left" vertical="center" wrapText="1"/>
    </xf>
    <xf numFmtId="0" fontId="35" fillId="0" borderId="65" xfId="46" applyFont="1" applyFill="1" applyBorder="1" applyAlignment="1" applyProtection="1">
      <alignment horizontal="left" vertical="center" wrapText="1"/>
    </xf>
    <xf numFmtId="0" fontId="35" fillId="0" borderId="9" xfId="46" applyFont="1" applyFill="1" applyBorder="1" applyAlignment="1" applyProtection="1">
      <alignment horizontal="left" vertical="center" wrapText="1"/>
    </xf>
    <xf numFmtId="0" fontId="7" fillId="0" borderId="49" xfId="43" applyFont="1" applyBorder="1" applyAlignment="1" applyProtection="1">
      <alignment horizontal="right" vertical="center"/>
    </xf>
    <xf numFmtId="0" fontId="7" fillId="0" borderId="45" xfId="43" applyFont="1" applyBorder="1" applyAlignment="1" applyProtection="1">
      <alignment horizontal="right" vertical="center"/>
    </xf>
    <xf numFmtId="0" fontId="7" fillId="0" borderId="52" xfId="43" applyFont="1" applyBorder="1" applyAlignment="1" applyProtection="1">
      <alignment horizontal="right" vertical="center"/>
    </xf>
    <xf numFmtId="0" fontId="7" fillId="0" borderId="55" xfId="43" applyFont="1" applyBorder="1" applyAlignment="1" applyProtection="1">
      <alignment horizontal="right" vertical="center"/>
    </xf>
    <xf numFmtId="0" fontId="7" fillId="0" borderId="0" xfId="43" applyFont="1" applyBorder="1" applyAlignment="1" applyProtection="1">
      <alignment horizontal="right" vertical="center"/>
    </xf>
    <xf numFmtId="0" fontId="7" fillId="0" borderId="59" xfId="43" applyFont="1" applyBorder="1" applyAlignment="1" applyProtection="1">
      <alignment horizontal="right" vertical="center"/>
    </xf>
    <xf numFmtId="0" fontId="37" fillId="0" borderId="0" xfId="4" applyFont="1" applyBorder="1" applyAlignment="1" applyProtection="1">
      <alignment horizontal="center" vertical="center" textRotation="90" wrapText="1"/>
    </xf>
    <xf numFmtId="0" fontId="24" fillId="0" borderId="0" xfId="0" applyFont="1" applyAlignment="1" applyProtection="1">
      <alignment horizontal="center"/>
    </xf>
    <xf numFmtId="0" fontId="26" fillId="7" borderId="0" xfId="0" applyFont="1" applyFill="1" applyAlignment="1" applyProtection="1">
      <alignment horizontal="center"/>
    </xf>
    <xf numFmtId="0" fontId="6" fillId="9" borderId="0" xfId="0" applyFont="1" applyFill="1" applyAlignment="1" applyProtection="1">
      <alignment horizontal="center" vertical="center" wrapText="1"/>
      <protection locked="0"/>
    </xf>
    <xf numFmtId="0" fontId="26" fillId="8" borderId="0" xfId="0" applyFont="1" applyFill="1" applyAlignment="1" applyProtection="1">
      <alignment horizontal="left" wrapText="1"/>
    </xf>
    <xf numFmtId="0" fontId="26" fillId="7" borderId="0" xfId="0" applyFont="1" applyFill="1" applyAlignment="1" applyProtection="1">
      <alignment horizontal="left" wrapText="1"/>
    </xf>
  </cellXfs>
  <cellStyles count="61">
    <cellStyle name="Comma" xfId="1" builtinId="3"/>
    <cellStyle name="Comma 2" xfId="19"/>
    <cellStyle name="Currency" xfId="2" builtinId="4"/>
    <cellStyle name="Currency 2" xfId="44"/>
    <cellStyle name="Hyperlink" xfId="7" builtinId="8"/>
    <cellStyle name="Normal" xfId="0" builtinId="0"/>
    <cellStyle name="Normal 2" xfId="4"/>
    <cellStyle name="Normal 2 2" xfId="6"/>
    <cellStyle name="Normal 2 2 2" xfId="10"/>
    <cellStyle name="Normal 2 2 2 2" xfId="25"/>
    <cellStyle name="Normal 2 2 2 2 2" xfId="40"/>
    <cellStyle name="Normal 2 2 2 2 3" xfId="58"/>
    <cellStyle name="Normal 2 2 2 3" xfId="33"/>
    <cellStyle name="Normal 2 2 2 4" xfId="17"/>
    <cellStyle name="Normal 2 2 2 5" xfId="51"/>
    <cellStyle name="Normal 2 2 3" xfId="22"/>
    <cellStyle name="Normal 2 2 3 2" xfId="37"/>
    <cellStyle name="Normal 2 2 3 3" xfId="55"/>
    <cellStyle name="Normal 2 2 4" xfId="30"/>
    <cellStyle name="Normal 2 2 5" xfId="14"/>
    <cellStyle name="Normal 2 2 6" xfId="48"/>
    <cellStyle name="Normal 2 3" xfId="5"/>
    <cellStyle name="Normal 2 3 2" xfId="9"/>
    <cellStyle name="Normal 2 3 2 2" xfId="24"/>
    <cellStyle name="Normal 2 3 2 2 2" xfId="39"/>
    <cellStyle name="Normal 2 3 2 2 3" xfId="57"/>
    <cellStyle name="Normal 2 3 2 3" xfId="32"/>
    <cellStyle name="Normal 2 3 2 4" xfId="16"/>
    <cellStyle name="Normal 2 3 2 5" xfId="50"/>
    <cellStyle name="Normal 2 3 3" xfId="21"/>
    <cellStyle name="Normal 2 3 3 2" xfId="36"/>
    <cellStyle name="Normal 2 3 3 3" xfId="54"/>
    <cellStyle name="Normal 2 3 4" xfId="29"/>
    <cellStyle name="Normal 2 3 5" xfId="13"/>
    <cellStyle name="Normal 2 3 6" xfId="47"/>
    <cellStyle name="Normal 2 4" xfId="8"/>
    <cellStyle name="Normal 2 4 2" xfId="23"/>
    <cellStyle name="Normal 2 4 2 2" xfId="38"/>
    <cellStyle name="Normal 2 4 2 3" xfId="56"/>
    <cellStyle name="Normal 2 4 3" xfId="31"/>
    <cellStyle name="Normal 2 4 4" xfId="15"/>
    <cellStyle name="Normal 2 4 5" xfId="49"/>
    <cellStyle name="Normal 2 5" xfId="20"/>
    <cellStyle name="Normal 2 5 2" xfId="35"/>
    <cellStyle name="Normal 2 5 3" xfId="53"/>
    <cellStyle name="Normal 2 6" xfId="28"/>
    <cellStyle name="Normal 2 7" xfId="12"/>
    <cellStyle name="Normal 2 8" xfId="46"/>
    <cellStyle name="Normal 3" xfId="11"/>
    <cellStyle name="Normal 3 2" xfId="26"/>
    <cellStyle name="Normal 3 2 2" xfId="41"/>
    <cellStyle name="Normal 3 2 3" xfId="59"/>
    <cellStyle name="Normal 3 3" xfId="34"/>
    <cellStyle name="Normal 3 4" xfId="18"/>
    <cellStyle name="Normal 3 5" xfId="52"/>
    <cellStyle name="Normal 4" xfId="27"/>
    <cellStyle name="Normal 5" xfId="43"/>
    <cellStyle name="Normal 6" xfId="42"/>
    <cellStyle name="Percent" xfId="3" builtinId="5"/>
    <cellStyle name="Percent 2" xfId="45"/>
    <cellStyle name="Percent 3" xfId="60"/>
  </cellStyles>
  <dxfs count="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thy.Durgin@dshs.w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tabSelected="1" workbookViewId="0">
      <selection activeCell="A49" sqref="A49"/>
    </sheetView>
  </sheetViews>
  <sheetFormatPr defaultRowHeight="12.75" x14ac:dyDescent="0.2"/>
  <cols>
    <col min="1" max="1" width="116.5703125" style="111" customWidth="1"/>
    <col min="2" max="16384" width="9.140625" style="109"/>
  </cols>
  <sheetData>
    <row r="1" spans="1:1" ht="47.25" x14ac:dyDescent="0.25">
      <c r="A1" s="166" t="s">
        <v>112</v>
      </c>
    </row>
    <row r="2" spans="1:1" x14ac:dyDescent="0.2">
      <c r="A2" s="165"/>
    </row>
    <row r="3" spans="1:1" ht="15.75" x14ac:dyDescent="0.25">
      <c r="A3" s="166" t="s">
        <v>113</v>
      </c>
    </row>
    <row r="4" spans="1:1" x14ac:dyDescent="0.2">
      <c r="A4" s="165" t="s">
        <v>114</v>
      </c>
    </row>
    <row r="5" spans="1:1" x14ac:dyDescent="0.2">
      <c r="A5" s="165"/>
    </row>
    <row r="6" spans="1:1" x14ac:dyDescent="0.2">
      <c r="A6" s="165" t="s">
        <v>115</v>
      </c>
    </row>
    <row r="7" spans="1:1" x14ac:dyDescent="0.2">
      <c r="A7" s="167" t="s">
        <v>203</v>
      </c>
    </row>
    <row r="8" spans="1:1" x14ac:dyDescent="0.2">
      <c r="A8" s="165"/>
    </row>
    <row r="9" spans="1:1" ht="15.75" x14ac:dyDescent="0.25">
      <c r="A9" s="166" t="s">
        <v>116</v>
      </c>
    </row>
    <row r="10" spans="1:1" ht="38.25" x14ac:dyDescent="0.2">
      <c r="A10" s="295" t="s">
        <v>255</v>
      </c>
    </row>
    <row r="11" spans="1:1" x14ac:dyDescent="0.2">
      <c r="A11" s="165"/>
    </row>
    <row r="12" spans="1:1" ht="15.75" x14ac:dyDescent="0.25">
      <c r="A12" s="166" t="s">
        <v>120</v>
      </c>
    </row>
    <row r="13" spans="1:1" x14ac:dyDescent="0.2">
      <c r="A13" s="168" t="s">
        <v>121</v>
      </c>
    </row>
    <row r="14" spans="1:1" x14ac:dyDescent="0.2">
      <c r="A14" s="165"/>
    </row>
    <row r="15" spans="1:1" x14ac:dyDescent="0.2">
      <c r="A15" s="165" t="s">
        <v>122</v>
      </c>
    </row>
    <row r="16" spans="1:1" x14ac:dyDescent="0.2">
      <c r="A16" s="165"/>
    </row>
    <row r="17" spans="1:1" ht="16.5" customHeight="1" x14ac:dyDescent="0.2">
      <c r="A17" s="168" t="s">
        <v>200</v>
      </c>
    </row>
    <row r="18" spans="1:1" ht="12" customHeight="1" x14ac:dyDescent="0.2">
      <c r="A18" s="191"/>
    </row>
    <row r="19" spans="1:1" ht="17.25" customHeight="1" x14ac:dyDescent="0.2">
      <c r="A19" s="165" t="s">
        <v>123</v>
      </c>
    </row>
    <row r="20" spans="1:1" x14ac:dyDescent="0.2">
      <c r="A20" s="165"/>
    </row>
    <row r="21" spans="1:1" x14ac:dyDescent="0.2">
      <c r="A21" s="168" t="s">
        <v>124</v>
      </c>
    </row>
    <row r="22" spans="1:1" x14ac:dyDescent="0.2">
      <c r="A22" s="168" t="s">
        <v>215</v>
      </c>
    </row>
    <row r="23" spans="1:1" x14ac:dyDescent="0.2">
      <c r="A23" s="168"/>
    </row>
    <row r="24" spans="1:1" x14ac:dyDescent="0.2">
      <c r="A24" s="169" t="s">
        <v>256</v>
      </c>
    </row>
    <row r="25" spans="1:1" x14ac:dyDescent="0.2">
      <c r="A25" s="169"/>
    </row>
    <row r="26" spans="1:1" x14ac:dyDescent="0.2">
      <c r="A26" s="169" t="s">
        <v>257</v>
      </c>
    </row>
    <row r="27" spans="1:1" x14ac:dyDescent="0.2">
      <c r="A27" s="169"/>
    </row>
    <row r="28" spans="1:1" s="110" customFormat="1" ht="25.5" x14ac:dyDescent="0.2">
      <c r="A28" s="167" t="s">
        <v>258</v>
      </c>
    </row>
    <row r="29" spans="1:1" ht="25.5" x14ac:dyDescent="0.2">
      <c r="A29" s="167" t="s">
        <v>259</v>
      </c>
    </row>
    <row r="30" spans="1:1" x14ac:dyDescent="0.2">
      <c r="A30" s="165"/>
    </row>
    <row r="31" spans="1:1" x14ac:dyDescent="0.2">
      <c r="A31" s="165"/>
    </row>
    <row r="32" spans="1:1" ht="15.75" x14ac:dyDescent="0.25">
      <c r="A32" s="166" t="s">
        <v>260</v>
      </c>
    </row>
    <row r="33" spans="1:1" x14ac:dyDescent="0.2">
      <c r="A33" s="165"/>
    </row>
    <row r="34" spans="1:1" ht="25.5" x14ac:dyDescent="0.2">
      <c r="A34" s="168" t="s">
        <v>137</v>
      </c>
    </row>
    <row r="35" spans="1:1" x14ac:dyDescent="0.2">
      <c r="A35" s="165"/>
    </row>
    <row r="36" spans="1:1" ht="15.75" x14ac:dyDescent="0.25">
      <c r="A36" s="166" t="s">
        <v>120</v>
      </c>
    </row>
    <row r="37" spans="1:1" x14ac:dyDescent="0.2">
      <c r="A37" s="167" t="s">
        <v>125</v>
      </c>
    </row>
    <row r="38" spans="1:1" x14ac:dyDescent="0.2">
      <c r="A38" s="168" t="s">
        <v>126</v>
      </c>
    </row>
    <row r="39" spans="1:1" x14ac:dyDescent="0.2">
      <c r="A39" s="168" t="s">
        <v>127</v>
      </c>
    </row>
    <row r="40" spans="1:1" x14ac:dyDescent="0.2">
      <c r="A40" s="168" t="s">
        <v>128</v>
      </c>
    </row>
    <row r="41" spans="1:1" x14ac:dyDescent="0.2">
      <c r="A41" s="168" t="s">
        <v>129</v>
      </c>
    </row>
    <row r="42" spans="1:1" x14ac:dyDescent="0.2">
      <c r="A42" s="165"/>
    </row>
    <row r="43" spans="1:1" x14ac:dyDescent="0.2">
      <c r="A43" s="167" t="s">
        <v>130</v>
      </c>
    </row>
    <row r="44" spans="1:1" x14ac:dyDescent="0.2">
      <c r="A44" s="168" t="s">
        <v>126</v>
      </c>
    </row>
    <row r="45" spans="1:1" x14ac:dyDescent="0.2">
      <c r="A45" s="168" t="s">
        <v>127</v>
      </c>
    </row>
    <row r="46" spans="1:1" x14ac:dyDescent="0.2">
      <c r="A46" s="168" t="s">
        <v>183</v>
      </c>
    </row>
    <row r="47" spans="1:1" x14ac:dyDescent="0.2">
      <c r="A47" s="168" t="s">
        <v>131</v>
      </c>
    </row>
    <row r="48" spans="1:1" x14ac:dyDescent="0.2">
      <c r="A48" s="168"/>
    </row>
    <row r="49" spans="1:3" x14ac:dyDescent="0.2">
      <c r="A49" s="167" t="s">
        <v>263</v>
      </c>
    </row>
    <row r="50" spans="1:3" ht="72" customHeight="1" x14ac:dyDescent="0.25">
      <c r="A50" s="168" t="s">
        <v>264</v>
      </c>
      <c r="C50" s="333"/>
    </row>
    <row r="51" spans="1:3" x14ac:dyDescent="0.2">
      <c r="A51" s="168"/>
    </row>
    <row r="52" spans="1:3" ht="62.25" customHeight="1" x14ac:dyDescent="0.25">
      <c r="A52" s="168" t="s">
        <v>265</v>
      </c>
    </row>
    <row r="53" spans="1:3" ht="32.25" customHeight="1" x14ac:dyDescent="0.25">
      <c r="A53" s="168" t="s">
        <v>268</v>
      </c>
      <c r="C53" s="333"/>
    </row>
    <row r="54" spans="1:3" ht="14.25" customHeight="1" x14ac:dyDescent="0.2">
      <c r="A54" s="168" t="s">
        <v>270</v>
      </c>
      <c r="C54" s="333"/>
    </row>
    <row r="55" spans="1:3" ht="15" x14ac:dyDescent="0.2">
      <c r="A55" s="168" t="s">
        <v>269</v>
      </c>
      <c r="C55" s="333"/>
    </row>
    <row r="56" spans="1:3" ht="15" x14ac:dyDescent="0.2">
      <c r="A56" s="168"/>
      <c r="C56" s="333"/>
    </row>
    <row r="57" spans="1:3" ht="15" x14ac:dyDescent="0.2">
      <c r="A57" s="168" t="s">
        <v>242</v>
      </c>
      <c r="C57" s="334"/>
    </row>
    <row r="58" spans="1:3" ht="54.75" customHeight="1" x14ac:dyDescent="0.25">
      <c r="A58" s="168" t="s">
        <v>266</v>
      </c>
    </row>
    <row r="59" spans="1:3" ht="49.5" customHeight="1" x14ac:dyDescent="0.25">
      <c r="A59" s="168" t="s">
        <v>267</v>
      </c>
    </row>
    <row r="60" spans="1:3" ht="51.75" customHeight="1" x14ac:dyDescent="0.25">
      <c r="A60" s="168" t="s">
        <v>271</v>
      </c>
    </row>
    <row r="61" spans="1:3" x14ac:dyDescent="0.2">
      <c r="A61" s="168" t="s">
        <v>272</v>
      </c>
    </row>
    <row r="62" spans="1:3" x14ac:dyDescent="0.2">
      <c r="A62" s="168" t="s">
        <v>273</v>
      </c>
    </row>
    <row r="63" spans="1:3" x14ac:dyDescent="0.2">
      <c r="A63" s="168" t="s">
        <v>274</v>
      </c>
    </row>
    <row r="64" spans="1:3" x14ac:dyDescent="0.2">
      <c r="A64" s="168" t="s">
        <v>275</v>
      </c>
    </row>
    <row r="65" spans="1:1" x14ac:dyDescent="0.2">
      <c r="A65" s="168" t="s">
        <v>276</v>
      </c>
    </row>
    <row r="66" spans="1:1" ht="25.5" x14ac:dyDescent="0.2">
      <c r="A66" s="168" t="s">
        <v>277</v>
      </c>
    </row>
    <row r="67" spans="1:1" x14ac:dyDescent="0.2">
      <c r="A67" s="168" t="s">
        <v>278</v>
      </c>
    </row>
    <row r="68" spans="1:1" x14ac:dyDescent="0.2">
      <c r="A68" s="168"/>
    </row>
    <row r="69" spans="1:1" x14ac:dyDescent="0.2">
      <c r="A69" s="168"/>
    </row>
    <row r="70" spans="1:1" x14ac:dyDescent="0.2">
      <c r="A70" s="168"/>
    </row>
    <row r="71" spans="1:1" x14ac:dyDescent="0.2">
      <c r="A71" s="168" t="s">
        <v>117</v>
      </c>
    </row>
    <row r="72" spans="1:1" x14ac:dyDescent="0.2">
      <c r="A72" s="168" t="s">
        <v>132</v>
      </c>
    </row>
    <row r="73" spans="1:1" x14ac:dyDescent="0.2">
      <c r="A73" s="168" t="s">
        <v>133</v>
      </c>
    </row>
    <row r="74" spans="1:1" x14ac:dyDescent="0.2">
      <c r="A74" s="165"/>
    </row>
    <row r="75" spans="1:1" x14ac:dyDescent="0.2">
      <c r="A75" s="167" t="s">
        <v>134</v>
      </c>
    </row>
    <row r="76" spans="1:1" x14ac:dyDescent="0.2">
      <c r="A76" s="167" t="s">
        <v>135</v>
      </c>
    </row>
    <row r="77" spans="1:1" x14ac:dyDescent="0.2">
      <c r="A77" s="168" t="s">
        <v>136</v>
      </c>
    </row>
    <row r="78" spans="1:1" ht="25.5" x14ac:dyDescent="0.2">
      <c r="A78" s="168" t="s">
        <v>138</v>
      </c>
    </row>
    <row r="79" spans="1:1" ht="30.75" customHeight="1" x14ac:dyDescent="0.25">
      <c r="A79" s="170" t="s">
        <v>216</v>
      </c>
    </row>
    <row r="80" spans="1:1" x14ac:dyDescent="0.2">
      <c r="A80" s="165"/>
    </row>
    <row r="81" spans="1:1" x14ac:dyDescent="0.2">
      <c r="A81" s="165"/>
    </row>
    <row r="82" spans="1:1" ht="47.25" x14ac:dyDescent="0.25">
      <c r="A82" s="166" t="s">
        <v>118</v>
      </c>
    </row>
    <row r="83" spans="1:1" x14ac:dyDescent="0.2">
      <c r="A83" s="165"/>
    </row>
    <row r="84" spans="1:1" ht="38.25" x14ac:dyDescent="0.2">
      <c r="A84" s="167" t="s">
        <v>142</v>
      </c>
    </row>
    <row r="85" spans="1:1" x14ac:dyDescent="0.2">
      <c r="A85" s="165"/>
    </row>
    <row r="86" spans="1:1" ht="29.25" customHeight="1" x14ac:dyDescent="0.2">
      <c r="A86" s="167" t="s">
        <v>143</v>
      </c>
    </row>
    <row r="87" spans="1:1" x14ac:dyDescent="0.2">
      <c r="A87" s="168" t="s">
        <v>186</v>
      </c>
    </row>
    <row r="88" spans="1:1" x14ac:dyDescent="0.2">
      <c r="A88" s="168" t="s">
        <v>139</v>
      </c>
    </row>
    <row r="89" spans="1:1" x14ac:dyDescent="0.2">
      <c r="A89" s="168" t="s">
        <v>187</v>
      </c>
    </row>
    <row r="90" spans="1:1" x14ac:dyDescent="0.2">
      <c r="A90" s="168" t="s">
        <v>188</v>
      </c>
    </row>
    <row r="91" spans="1:1" x14ac:dyDescent="0.2">
      <c r="A91" s="168" t="s">
        <v>140</v>
      </c>
    </row>
    <row r="92" spans="1:1" x14ac:dyDescent="0.2">
      <c r="A92" s="168" t="s">
        <v>141</v>
      </c>
    </row>
    <row r="93" spans="1:1" x14ac:dyDescent="0.2">
      <c r="A93" s="168" t="s">
        <v>184</v>
      </c>
    </row>
    <row r="94" spans="1:1" x14ac:dyDescent="0.2">
      <c r="A94" s="168" t="s">
        <v>185</v>
      </c>
    </row>
    <row r="95" spans="1:1" x14ac:dyDescent="0.2">
      <c r="A95" s="168"/>
    </row>
    <row r="96" spans="1:1" ht="38.25" x14ac:dyDescent="0.2">
      <c r="A96" s="167" t="s">
        <v>189</v>
      </c>
    </row>
    <row r="97" spans="1:2" x14ac:dyDescent="0.2">
      <c r="A97" s="168"/>
    </row>
    <row r="98" spans="1:2" x14ac:dyDescent="0.2">
      <c r="A98" s="168"/>
    </row>
    <row r="99" spans="1:2" ht="15.75" x14ac:dyDescent="0.25">
      <c r="A99" s="166" t="s">
        <v>144</v>
      </c>
    </row>
    <row r="100" spans="1:2" x14ac:dyDescent="0.2">
      <c r="A100" s="168"/>
    </row>
    <row r="101" spans="1:2" ht="25.5" x14ac:dyDescent="0.2">
      <c r="A101" s="168" t="s">
        <v>145</v>
      </c>
    </row>
    <row r="102" spans="1:2" x14ac:dyDescent="0.2">
      <c r="A102" s="168" t="s">
        <v>146</v>
      </c>
    </row>
    <row r="103" spans="1:2" ht="25.5" x14ac:dyDescent="0.2">
      <c r="A103" s="168" t="s">
        <v>147</v>
      </c>
    </row>
    <row r="104" spans="1:2" x14ac:dyDescent="0.2">
      <c r="A104" s="168" t="s">
        <v>148</v>
      </c>
    </row>
    <row r="105" spans="1:2" ht="25.5" x14ac:dyDescent="0.2">
      <c r="A105" s="168" t="s">
        <v>149</v>
      </c>
    </row>
    <row r="106" spans="1:2" ht="51" x14ac:dyDescent="0.2">
      <c r="A106" s="168" t="s">
        <v>157</v>
      </c>
    </row>
    <row r="107" spans="1:2" x14ac:dyDescent="0.2">
      <c r="A107" s="168"/>
    </row>
    <row r="108" spans="1:2" ht="15.75" x14ac:dyDescent="0.25">
      <c r="A108" s="166" t="s">
        <v>190</v>
      </c>
    </row>
    <row r="109" spans="1:2" ht="45" customHeight="1" x14ac:dyDescent="0.2">
      <c r="A109" s="171" t="s">
        <v>199</v>
      </c>
      <c r="B109" s="163"/>
    </row>
    <row r="110" spans="1:2" ht="38.25" x14ac:dyDescent="0.2">
      <c r="A110" s="171" t="s">
        <v>217</v>
      </c>
    </row>
    <row r="111" spans="1:2" x14ac:dyDescent="0.2">
      <c r="A111" s="168" t="s">
        <v>192</v>
      </c>
    </row>
    <row r="112" spans="1:2" ht="25.5" x14ac:dyDescent="0.2">
      <c r="A112" s="168" t="s">
        <v>193</v>
      </c>
    </row>
    <row r="113" spans="1:1" ht="25.5" x14ac:dyDescent="0.2">
      <c r="A113" s="168" t="s">
        <v>218</v>
      </c>
    </row>
    <row r="114" spans="1:1" x14ac:dyDescent="0.2">
      <c r="A114" s="164" t="s">
        <v>194</v>
      </c>
    </row>
    <row r="115" spans="1:1" x14ac:dyDescent="0.2">
      <c r="A115" s="164" t="s">
        <v>150</v>
      </c>
    </row>
    <row r="116" spans="1:1" x14ac:dyDescent="0.2">
      <c r="A116" s="165"/>
    </row>
    <row r="117" spans="1:1" x14ac:dyDescent="0.2">
      <c r="A117" s="165" t="s">
        <v>119</v>
      </c>
    </row>
    <row r="118" spans="1:1" x14ac:dyDescent="0.2">
      <c r="A118" s="168" t="s">
        <v>245</v>
      </c>
    </row>
    <row r="119" spans="1:1" x14ac:dyDescent="0.2">
      <c r="A119" s="168" t="s">
        <v>244</v>
      </c>
    </row>
    <row r="120" spans="1:1" x14ac:dyDescent="0.2">
      <c r="A120" s="172" t="s">
        <v>246</v>
      </c>
    </row>
    <row r="121" spans="1:1" x14ac:dyDescent="0.2">
      <c r="A121" s="165"/>
    </row>
  </sheetData>
  <hyperlinks>
    <hyperlink ref="A1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GridLines="0" topLeftCell="B1" zoomScale="90" zoomScaleNormal="90" workbookViewId="0">
      <selection activeCell="J4" sqref="J4:K4"/>
    </sheetView>
  </sheetViews>
  <sheetFormatPr defaultRowHeight="17.100000000000001" customHeight="1" x14ac:dyDescent="0.2"/>
  <cols>
    <col min="1" max="1" width="23.85546875" style="5" customWidth="1"/>
    <col min="2" max="3" width="10.5703125" style="30" customWidth="1"/>
    <col min="4" max="4" width="8.85546875" style="30" customWidth="1"/>
    <col min="5" max="5" width="11.5703125" style="30" bestFit="1" customWidth="1"/>
    <col min="6" max="6" width="12.140625" style="30" customWidth="1"/>
    <col min="7" max="7" width="12.7109375" style="5" bestFit="1" customWidth="1"/>
    <col min="8" max="8" width="4.28515625" style="5" customWidth="1"/>
    <col min="9" max="9" width="23.5703125" style="5" bestFit="1" customWidth="1"/>
    <col min="10" max="10" width="12.5703125" style="5" customWidth="1"/>
    <col min="11" max="11" width="10" style="5" customWidth="1"/>
    <col min="12" max="13" width="11.5703125" style="5" bestFit="1" customWidth="1"/>
    <col min="14" max="14" width="12" style="5" customWidth="1"/>
    <col min="15" max="15" width="12.7109375" style="5" bestFit="1" customWidth="1"/>
    <col min="16" max="16384" width="9.140625" style="5"/>
  </cols>
  <sheetData>
    <row r="1" spans="1:15" ht="17.100000000000001" customHeight="1" x14ac:dyDescent="0.2">
      <c r="A1" s="3"/>
      <c r="B1" s="437" t="s">
        <v>60</v>
      </c>
      <c r="C1" s="437"/>
      <c r="D1" s="437"/>
      <c r="E1" s="437"/>
      <c r="F1" s="437"/>
      <c r="G1" s="437"/>
      <c r="H1" s="437"/>
      <c r="I1" s="437"/>
      <c r="J1" s="437"/>
      <c r="K1" s="437"/>
      <c r="L1" s="437"/>
      <c r="M1" s="437"/>
      <c r="N1" s="437"/>
      <c r="O1" s="4"/>
    </row>
    <row r="2" spans="1:15" ht="17.100000000000001" customHeight="1" x14ac:dyDescent="0.2">
      <c r="A2" s="6"/>
      <c r="B2" s="438" t="s">
        <v>16</v>
      </c>
      <c r="C2" s="438"/>
      <c r="D2" s="438"/>
      <c r="E2" s="438"/>
      <c r="F2" s="438"/>
      <c r="G2" s="438"/>
      <c r="H2" s="438"/>
      <c r="I2" s="438"/>
      <c r="J2" s="438"/>
      <c r="K2" s="438"/>
      <c r="L2" s="438"/>
      <c r="M2" s="438"/>
      <c r="N2" s="438"/>
      <c r="O2" s="7"/>
    </row>
    <row r="3" spans="1:15" s="11" customFormat="1" ht="17.100000000000001" customHeight="1" thickBot="1" x14ac:dyDescent="0.25">
      <c r="A3" s="8"/>
      <c r="B3" s="9"/>
      <c r="C3" s="9"/>
      <c r="D3" s="9"/>
      <c r="E3" s="9"/>
      <c r="F3" s="9"/>
      <c r="G3" s="9"/>
      <c r="H3" s="9"/>
      <c r="I3" s="9"/>
      <c r="J3" s="9"/>
      <c r="K3" s="9"/>
      <c r="L3" s="9"/>
      <c r="M3" s="9"/>
      <c r="N3" s="9"/>
      <c r="O3" s="10"/>
    </row>
    <row r="4" spans="1:15" ht="17.100000000000001" customHeight="1" thickBot="1" x14ac:dyDescent="0.25">
      <c r="A4" s="6"/>
      <c r="B4" s="446" t="s">
        <v>28</v>
      </c>
      <c r="C4" s="447"/>
      <c r="D4" s="448" t="s">
        <v>248</v>
      </c>
      <c r="E4" s="448"/>
      <c r="F4" s="448"/>
      <c r="G4" s="449"/>
      <c r="H4" s="12"/>
      <c r="I4" s="13" t="s">
        <v>53</v>
      </c>
      <c r="J4" s="443">
        <v>43009</v>
      </c>
      <c r="K4" s="444"/>
      <c r="L4" s="14" t="s">
        <v>52</v>
      </c>
      <c r="M4" s="443">
        <v>43373</v>
      </c>
      <c r="N4" s="445"/>
      <c r="O4" s="7"/>
    </row>
    <row r="5" spans="1:15" ht="17.100000000000001" customHeight="1" x14ac:dyDescent="0.2">
      <c r="A5" s="6"/>
      <c r="B5" s="439" t="s">
        <v>29</v>
      </c>
      <c r="C5" s="440"/>
      <c r="D5" s="450" t="s">
        <v>249</v>
      </c>
      <c r="E5" s="450"/>
      <c r="F5" s="450"/>
      <c r="G5" s="451"/>
      <c r="H5" s="12"/>
      <c r="I5" s="12"/>
      <c r="J5" s="12"/>
      <c r="K5" s="12"/>
      <c r="L5" s="12"/>
      <c r="M5" s="12"/>
      <c r="N5" s="12"/>
      <c r="O5" s="7"/>
    </row>
    <row r="6" spans="1:15" ht="17.100000000000001" customHeight="1" thickBot="1" x14ac:dyDescent="0.25">
      <c r="A6" s="6"/>
      <c r="B6" s="441"/>
      <c r="C6" s="442"/>
      <c r="D6" s="452" t="s">
        <v>250</v>
      </c>
      <c r="E6" s="452"/>
      <c r="F6" s="452"/>
      <c r="G6" s="453"/>
      <c r="H6" s="12"/>
      <c r="I6" s="303" t="s">
        <v>251</v>
      </c>
      <c r="J6" s="303"/>
      <c r="K6" s="342"/>
      <c r="L6" s="342"/>
      <c r="M6" s="12"/>
      <c r="N6" s="12"/>
      <c r="O6" s="7"/>
    </row>
    <row r="7" spans="1:15" ht="17.100000000000001" customHeight="1" thickBot="1" x14ac:dyDescent="0.25">
      <c r="A7" s="6"/>
      <c r="B7" s="15"/>
      <c r="C7" s="15"/>
      <c r="D7" s="15"/>
      <c r="E7" s="15"/>
      <c r="F7" s="16"/>
      <c r="G7" s="12"/>
      <c r="H7" s="12"/>
      <c r="I7" s="12"/>
      <c r="J7" s="12"/>
      <c r="K7" s="12"/>
      <c r="L7" s="12"/>
      <c r="M7" s="12"/>
      <c r="N7" s="12"/>
      <c r="O7" s="7"/>
    </row>
    <row r="8" spans="1:15" ht="17.100000000000001" customHeight="1" thickTop="1" x14ac:dyDescent="0.2">
      <c r="A8" s="376" t="s">
        <v>46</v>
      </c>
      <c r="B8" s="350"/>
      <c r="C8" s="350"/>
      <c r="D8" s="350"/>
      <c r="E8" s="350"/>
      <c r="F8" s="350"/>
      <c r="G8" s="377"/>
      <c r="H8" s="12"/>
      <c r="I8" s="349" t="s">
        <v>19</v>
      </c>
      <c r="J8" s="350"/>
      <c r="K8" s="350"/>
      <c r="L8" s="350"/>
      <c r="M8" s="350"/>
      <c r="N8" s="350"/>
      <c r="O8" s="351"/>
    </row>
    <row r="9" spans="1:15" ht="17.100000000000001" customHeight="1" thickBot="1" x14ac:dyDescent="0.25">
      <c r="A9" s="355" t="s">
        <v>37</v>
      </c>
      <c r="B9" s="356"/>
      <c r="C9" s="356"/>
      <c r="D9" s="356"/>
      <c r="E9" s="356"/>
      <c r="F9" s="356"/>
      <c r="G9" s="357"/>
      <c r="H9" s="12"/>
      <c r="I9" s="372" t="s">
        <v>38</v>
      </c>
      <c r="J9" s="356"/>
      <c r="K9" s="356"/>
      <c r="L9" s="356"/>
      <c r="M9" s="356"/>
      <c r="N9" s="356"/>
      <c r="O9" s="373"/>
    </row>
    <row r="10" spans="1:15" ht="17.100000000000001" customHeight="1" thickTop="1" x14ac:dyDescent="0.2">
      <c r="A10" s="358" t="s">
        <v>33</v>
      </c>
      <c r="B10" s="367" t="s">
        <v>34</v>
      </c>
      <c r="C10" s="352" t="s">
        <v>35</v>
      </c>
      <c r="D10" s="367" t="s">
        <v>159</v>
      </c>
      <c r="E10" s="370" t="s">
        <v>202</v>
      </c>
      <c r="F10" s="364" t="s">
        <v>39</v>
      </c>
      <c r="G10" s="460" t="s">
        <v>0</v>
      </c>
      <c r="H10" s="12"/>
      <c r="I10" s="361" t="s">
        <v>33</v>
      </c>
      <c r="J10" s="367" t="s">
        <v>34</v>
      </c>
      <c r="K10" s="352" t="s">
        <v>35</v>
      </c>
      <c r="L10" s="364" t="s">
        <v>106</v>
      </c>
      <c r="M10" s="367" t="s">
        <v>59</v>
      </c>
      <c r="N10" s="352" t="s">
        <v>51</v>
      </c>
      <c r="O10" s="463" t="s">
        <v>0</v>
      </c>
    </row>
    <row r="11" spans="1:15" s="18" customFormat="1" ht="17.100000000000001" customHeight="1" x14ac:dyDescent="0.2">
      <c r="A11" s="359"/>
      <c r="B11" s="368"/>
      <c r="C11" s="353"/>
      <c r="D11" s="368"/>
      <c r="E11" s="371"/>
      <c r="F11" s="365"/>
      <c r="G11" s="461"/>
      <c r="H11" s="17"/>
      <c r="I11" s="362"/>
      <c r="J11" s="368"/>
      <c r="K11" s="353"/>
      <c r="L11" s="365"/>
      <c r="M11" s="368"/>
      <c r="N11" s="353"/>
      <c r="O11" s="464"/>
    </row>
    <row r="12" spans="1:15" ht="21" customHeight="1" thickBot="1" x14ac:dyDescent="0.25">
      <c r="A12" s="360"/>
      <c r="B12" s="369"/>
      <c r="C12" s="354"/>
      <c r="D12" s="369"/>
      <c r="E12" s="371"/>
      <c r="F12" s="366"/>
      <c r="G12" s="462"/>
      <c r="H12" s="12"/>
      <c r="I12" s="363"/>
      <c r="J12" s="369"/>
      <c r="K12" s="354"/>
      <c r="L12" s="366"/>
      <c r="M12" s="369"/>
      <c r="N12" s="354"/>
      <c r="O12" s="465"/>
    </row>
    <row r="13" spans="1:15" ht="17.100000000000001" customHeight="1" thickTop="1" x14ac:dyDescent="0.2">
      <c r="A13" s="56" t="s">
        <v>201</v>
      </c>
      <c r="B13" s="58">
        <f>+Performance!J9</f>
        <v>0</v>
      </c>
      <c r="C13" s="58">
        <f>+Performance!E9</f>
        <v>0</v>
      </c>
      <c r="D13" s="104" t="e">
        <f t="shared" ref="D13:D19" si="0">E13/B13</f>
        <v>#DIV/0!</v>
      </c>
      <c r="E13" s="302" t="e">
        <f>SUM($E$29:$E$32)/SUM($B$13:$B$18)*B13</f>
        <v>#DIV/0!</v>
      </c>
      <c r="F13" s="64">
        <f>'Participant Reimb'!C62</f>
        <v>0</v>
      </c>
      <c r="G13" s="57" t="e">
        <f t="shared" ref="G13:G18" si="1">SUM(E13:F13)</f>
        <v>#DIV/0!</v>
      </c>
      <c r="H13" s="20"/>
      <c r="I13" s="33" t="s">
        <v>15</v>
      </c>
      <c r="J13" s="113"/>
      <c r="K13" s="114"/>
      <c r="L13" s="106" t="e">
        <f t="shared" ref="L13:L19" si="2">M13/J13</f>
        <v>#DIV/0!</v>
      </c>
      <c r="M13" s="119"/>
      <c r="N13" s="117"/>
      <c r="O13" s="36">
        <f t="shared" ref="O13:O19" si="3">SUM(M13:N13)</f>
        <v>0</v>
      </c>
    </row>
    <row r="14" spans="1:15" ht="17.100000000000001" customHeight="1" x14ac:dyDescent="0.2">
      <c r="A14" s="32" t="s">
        <v>209</v>
      </c>
      <c r="B14" s="58">
        <f>+Performance!J10</f>
        <v>0</v>
      </c>
      <c r="C14" s="58">
        <f>+Performance!E10</f>
        <v>0</v>
      </c>
      <c r="D14" s="105" t="e">
        <f t="shared" si="0"/>
        <v>#DIV/0!</v>
      </c>
      <c r="E14" s="302" t="e">
        <f t="shared" ref="E14:E18" si="4">SUM($E$29:$E$32)/SUM($B$13:$B$18)*B14</f>
        <v>#DIV/0!</v>
      </c>
      <c r="F14" s="65">
        <f>'Participant Reimb'!D62</f>
        <v>0</v>
      </c>
      <c r="G14" s="19" t="e">
        <f t="shared" si="1"/>
        <v>#DIV/0!</v>
      </c>
      <c r="H14" s="20"/>
      <c r="I14" s="33" t="s">
        <v>32</v>
      </c>
      <c r="J14" s="115"/>
      <c r="K14" s="116"/>
      <c r="L14" s="107" t="e">
        <f t="shared" si="2"/>
        <v>#DIV/0!</v>
      </c>
      <c r="M14" s="118"/>
      <c r="N14" s="118"/>
      <c r="O14" s="36">
        <f t="shared" si="3"/>
        <v>0</v>
      </c>
    </row>
    <row r="15" spans="1:15" ht="17.100000000000001" customHeight="1" x14ac:dyDescent="0.2">
      <c r="A15" s="32" t="s">
        <v>208</v>
      </c>
      <c r="B15" s="58">
        <f>+Performance!J11</f>
        <v>0</v>
      </c>
      <c r="C15" s="58">
        <f>+Performance!E11</f>
        <v>0</v>
      </c>
      <c r="D15" s="105" t="e">
        <f t="shared" ref="D15" si="5">E15/B15</f>
        <v>#DIV/0!</v>
      </c>
      <c r="E15" s="302" t="e">
        <f t="shared" si="4"/>
        <v>#DIV/0!</v>
      </c>
      <c r="F15" s="65">
        <f>'Participant Reimb'!E62</f>
        <v>0</v>
      </c>
      <c r="G15" s="19" t="e">
        <f t="shared" ref="G15" si="6">SUM(E15:F15)</f>
        <v>#DIV/0!</v>
      </c>
      <c r="H15" s="20"/>
      <c r="I15" s="33" t="s">
        <v>208</v>
      </c>
      <c r="J15" s="182"/>
      <c r="K15" s="183"/>
      <c r="L15" s="184"/>
      <c r="M15" s="185"/>
      <c r="N15" s="185"/>
      <c r="O15" s="186"/>
    </row>
    <row r="16" spans="1:15" ht="17.100000000000001" customHeight="1" x14ac:dyDescent="0.2">
      <c r="A16" s="32" t="s">
        <v>210</v>
      </c>
      <c r="B16" s="58">
        <f>+Performance!J12</f>
        <v>0</v>
      </c>
      <c r="C16" s="58">
        <f>+Performance!E12</f>
        <v>0</v>
      </c>
      <c r="D16" s="105" t="e">
        <f t="shared" si="0"/>
        <v>#DIV/0!</v>
      </c>
      <c r="E16" s="302" t="e">
        <f t="shared" si="4"/>
        <v>#DIV/0!</v>
      </c>
      <c r="F16" s="65">
        <f>'Participant Reimb'!F62</f>
        <v>0</v>
      </c>
      <c r="G16" s="19" t="e">
        <f t="shared" si="1"/>
        <v>#DIV/0!</v>
      </c>
      <c r="H16" s="20"/>
      <c r="I16" s="33" t="s">
        <v>24</v>
      </c>
      <c r="J16" s="115"/>
      <c r="K16" s="116"/>
      <c r="L16" s="107" t="e">
        <f t="shared" si="2"/>
        <v>#DIV/0!</v>
      </c>
      <c r="M16" s="118"/>
      <c r="N16" s="118"/>
      <c r="O16" s="36">
        <f t="shared" si="3"/>
        <v>0</v>
      </c>
    </row>
    <row r="17" spans="1:16" ht="17.100000000000001" customHeight="1" x14ac:dyDescent="0.2">
      <c r="A17" s="32" t="s">
        <v>211</v>
      </c>
      <c r="B17" s="58">
        <f>+Performance!J13</f>
        <v>0</v>
      </c>
      <c r="C17" s="58">
        <f>+Performance!E13</f>
        <v>0</v>
      </c>
      <c r="D17" s="105" t="e">
        <f t="shared" si="0"/>
        <v>#DIV/0!</v>
      </c>
      <c r="E17" s="302" t="e">
        <f t="shared" si="4"/>
        <v>#DIV/0!</v>
      </c>
      <c r="F17" s="65">
        <f>'Participant Reimb'!G62</f>
        <v>0</v>
      </c>
      <c r="G17" s="19" t="e">
        <f t="shared" si="1"/>
        <v>#DIV/0!</v>
      </c>
      <c r="H17" s="12"/>
      <c r="I17" s="33" t="s">
        <v>25</v>
      </c>
      <c r="J17" s="115"/>
      <c r="K17" s="116"/>
      <c r="L17" s="107" t="e">
        <f t="shared" si="2"/>
        <v>#DIV/0!</v>
      </c>
      <c r="M17" s="118"/>
      <c r="N17" s="118"/>
      <c r="O17" s="36">
        <f t="shared" si="3"/>
        <v>0</v>
      </c>
    </row>
    <row r="18" spans="1:16" ht="17.100000000000001" customHeight="1" x14ac:dyDescent="0.2">
      <c r="A18" s="32" t="s">
        <v>212</v>
      </c>
      <c r="B18" s="58">
        <f>+Performance!J14</f>
        <v>0</v>
      </c>
      <c r="C18" s="58">
        <f>+Performance!E14</f>
        <v>0</v>
      </c>
      <c r="D18" s="105" t="e">
        <f t="shared" si="0"/>
        <v>#DIV/0!</v>
      </c>
      <c r="E18" s="302" t="e">
        <f t="shared" si="4"/>
        <v>#DIV/0!</v>
      </c>
      <c r="F18" s="65">
        <f>'Participant Reimb'!H62</f>
        <v>0</v>
      </c>
      <c r="G18" s="19" t="e">
        <f t="shared" si="1"/>
        <v>#DIV/0!</v>
      </c>
      <c r="H18" s="20"/>
      <c r="I18" s="33" t="s">
        <v>22</v>
      </c>
      <c r="J18" s="115"/>
      <c r="K18" s="116"/>
      <c r="L18" s="107" t="e">
        <f t="shared" si="2"/>
        <v>#DIV/0!</v>
      </c>
      <c r="M18" s="118"/>
      <c r="N18" s="118"/>
      <c r="O18" s="36">
        <f t="shared" si="3"/>
        <v>0</v>
      </c>
    </row>
    <row r="19" spans="1:16" ht="17.100000000000001" customHeight="1" thickBot="1" x14ac:dyDescent="0.25">
      <c r="A19" s="21" t="s">
        <v>0</v>
      </c>
      <c r="B19" s="199">
        <f>+Performance!J7</f>
        <v>0</v>
      </c>
      <c r="C19" s="199">
        <f>+Performance!E7</f>
        <v>0</v>
      </c>
      <c r="D19" s="200" t="e">
        <f t="shared" si="0"/>
        <v>#DIV/0!</v>
      </c>
      <c r="E19" s="201" t="e">
        <f>SUM(E13:E18)</f>
        <v>#DIV/0!</v>
      </c>
      <c r="F19" s="201">
        <f>SUM(F13:F18)</f>
        <v>0</v>
      </c>
      <c r="G19" s="287" t="e">
        <f>ROUND(SUM(E19:F19),0)</f>
        <v>#DIV/0!</v>
      </c>
      <c r="H19" s="12"/>
      <c r="I19" s="22" t="s">
        <v>0</v>
      </c>
      <c r="J19" s="202"/>
      <c r="K19" s="202"/>
      <c r="L19" s="200" t="e">
        <f t="shared" si="2"/>
        <v>#DIV/0!</v>
      </c>
      <c r="M19" s="201">
        <f>SUM(M13:M18)</f>
        <v>0</v>
      </c>
      <c r="N19" s="201">
        <f>SUM(N13:N18)</f>
        <v>0</v>
      </c>
      <c r="O19" s="203">
        <f t="shared" si="3"/>
        <v>0</v>
      </c>
    </row>
    <row r="20" spans="1:16" s="11" customFormat="1" ht="17.100000000000001" customHeight="1" thickTop="1" thickBot="1" x14ac:dyDescent="0.25">
      <c r="A20" s="8"/>
      <c r="B20" s="9"/>
      <c r="C20" s="374" t="s">
        <v>241</v>
      </c>
      <c r="D20" s="375"/>
      <c r="E20" s="375"/>
      <c r="F20" s="375"/>
      <c r="G20" s="288" t="e">
        <f>IF(G19=E34,"YES","NO")</f>
        <v>#DIV/0!</v>
      </c>
      <c r="H20" s="9"/>
      <c r="I20" s="9"/>
      <c r="J20" s="9"/>
      <c r="K20" s="9"/>
      <c r="L20" s="9"/>
      <c r="M20" s="9"/>
      <c r="N20" s="9"/>
      <c r="O20" s="10"/>
    </row>
    <row r="21" spans="1:16" ht="17.100000000000001" customHeight="1" thickTop="1" thickBot="1" x14ac:dyDescent="0.25">
      <c r="A21" s="389" t="s">
        <v>231</v>
      </c>
      <c r="B21" s="35"/>
      <c r="C21" s="408" t="str">
        <f>D4</f>
        <v>sample</v>
      </c>
      <c r="D21" s="409"/>
      <c r="E21" s="410"/>
      <c r="F21" s="409" t="s">
        <v>227</v>
      </c>
      <c r="G21" s="411"/>
      <c r="H21" s="12"/>
      <c r="I21" s="424" t="s">
        <v>107</v>
      </c>
      <c r="J21" s="425"/>
      <c r="K21" s="425"/>
      <c r="L21" s="425"/>
      <c r="M21" s="426"/>
      <c r="N21" s="12"/>
      <c r="O21" s="7"/>
      <c r="P21" s="34"/>
    </row>
    <row r="22" spans="1:16" s="18" customFormat="1" ht="17.100000000000001" customHeight="1" thickTop="1" x14ac:dyDescent="0.2">
      <c r="A22" s="390"/>
      <c r="B22" s="35"/>
      <c r="C22" s="427" t="s">
        <v>50</v>
      </c>
      <c r="D22" s="428"/>
      <c r="E22" s="420" t="s">
        <v>0</v>
      </c>
      <c r="F22" s="420" t="s">
        <v>1</v>
      </c>
      <c r="G22" s="400" t="s">
        <v>2</v>
      </c>
      <c r="H22" s="17"/>
      <c r="I22" s="422" t="s">
        <v>50</v>
      </c>
      <c r="J22" s="416" t="s">
        <v>0</v>
      </c>
      <c r="K22" s="418" t="s">
        <v>42</v>
      </c>
      <c r="L22" s="412" t="s">
        <v>204</v>
      </c>
      <c r="M22" s="413"/>
      <c r="N22" s="17"/>
      <c r="O22" s="37"/>
    </row>
    <row r="23" spans="1:16" s="18" customFormat="1" ht="17.100000000000001" customHeight="1" thickBot="1" x14ac:dyDescent="0.25">
      <c r="A23" s="391"/>
      <c r="B23" s="35"/>
      <c r="C23" s="429"/>
      <c r="D23" s="430"/>
      <c r="E23" s="421"/>
      <c r="F23" s="421"/>
      <c r="G23" s="401"/>
      <c r="H23" s="17"/>
      <c r="I23" s="423"/>
      <c r="J23" s="417"/>
      <c r="K23" s="419"/>
      <c r="L23" s="414"/>
      <c r="M23" s="415"/>
      <c r="N23" s="17"/>
      <c r="O23" s="37"/>
    </row>
    <row r="24" spans="1:16" ht="17.100000000000001" customHeight="1" thickTop="1" x14ac:dyDescent="0.2">
      <c r="A24" s="398"/>
      <c r="B24" s="41"/>
      <c r="C24" s="431" t="s">
        <v>54</v>
      </c>
      <c r="D24" s="432"/>
      <c r="E24" s="195">
        <f>+'Detail Worksheet'!C11</f>
        <v>0</v>
      </c>
      <c r="F24" s="433"/>
      <c r="G24" s="434"/>
      <c r="H24" s="12"/>
      <c r="I24" s="23" t="s">
        <v>54</v>
      </c>
      <c r="J24" s="120"/>
      <c r="K24" s="52" t="e">
        <f t="shared" ref="K24:K26" si="7">(E24-J24)/J24</f>
        <v>#DIV/0!</v>
      </c>
      <c r="L24" s="343"/>
      <c r="M24" s="344"/>
      <c r="N24" s="12"/>
      <c r="O24" s="7"/>
    </row>
    <row r="25" spans="1:16" ht="17.100000000000001" customHeight="1" x14ac:dyDescent="0.2">
      <c r="A25" s="399"/>
      <c r="B25" s="41"/>
      <c r="C25" s="435" t="s">
        <v>40</v>
      </c>
      <c r="D25" s="436"/>
      <c r="E25" s="60">
        <f t="shared" ref="E25:E33" si="8">SUM(F25:G25)</f>
        <v>0</v>
      </c>
      <c r="F25" s="61">
        <f>+'Detail Worksheet'!D12</f>
        <v>0</v>
      </c>
      <c r="G25" s="196">
        <f>+'Detail Worksheet'!E12</f>
        <v>0</v>
      </c>
      <c r="H25" s="12"/>
      <c r="I25" s="24" t="s">
        <v>40</v>
      </c>
      <c r="J25" s="121"/>
      <c r="K25" s="52" t="e">
        <f>(E25-J25)/J25</f>
        <v>#DIV/0!</v>
      </c>
      <c r="L25" s="345"/>
      <c r="M25" s="346"/>
      <c r="N25" s="12"/>
      <c r="O25" s="7"/>
    </row>
    <row r="26" spans="1:16" ht="17.100000000000001" customHeight="1" x14ac:dyDescent="0.2">
      <c r="A26" s="392"/>
      <c r="B26" s="41"/>
      <c r="C26" s="435" t="s">
        <v>41</v>
      </c>
      <c r="D26" s="436"/>
      <c r="E26" s="60">
        <f t="shared" ref="E26:E27" si="9">SUM(F26:G26)</f>
        <v>0</v>
      </c>
      <c r="F26" s="61">
        <f>+'Detail Worksheet'!D13</f>
        <v>0</v>
      </c>
      <c r="G26" s="196">
        <f>+'Detail Worksheet'!E13</f>
        <v>0</v>
      </c>
      <c r="H26" s="12"/>
      <c r="I26" s="24" t="s">
        <v>41</v>
      </c>
      <c r="J26" s="121"/>
      <c r="K26" s="52" t="e">
        <f t="shared" si="7"/>
        <v>#DIV/0!</v>
      </c>
      <c r="L26" s="345"/>
      <c r="M26" s="346"/>
      <c r="N26" s="12"/>
      <c r="O26" s="7"/>
    </row>
    <row r="27" spans="1:16" ht="17.100000000000001" customHeight="1" x14ac:dyDescent="0.2">
      <c r="A27" s="393"/>
      <c r="B27" s="41"/>
      <c r="C27" s="404" t="s">
        <v>173</v>
      </c>
      <c r="D27" s="405"/>
      <c r="E27" s="60">
        <f t="shared" si="9"/>
        <v>0</v>
      </c>
      <c r="F27" s="61">
        <f>+'Detail Worksheet'!D14</f>
        <v>0</v>
      </c>
      <c r="G27" s="196">
        <f>+'Detail Worksheet'!E14</f>
        <v>0</v>
      </c>
      <c r="H27" s="12"/>
      <c r="I27" s="43" t="s">
        <v>55</v>
      </c>
      <c r="J27" s="121"/>
      <c r="K27" s="187" t="e">
        <f>(+E27+E28+E30+E32)-J27/J27</f>
        <v>#DIV/0!</v>
      </c>
      <c r="L27" s="345"/>
      <c r="M27" s="346"/>
      <c r="N27" s="12"/>
      <c r="O27" s="7"/>
    </row>
    <row r="28" spans="1:16" ht="16.5" customHeight="1" thickBot="1" x14ac:dyDescent="0.25">
      <c r="A28" s="378"/>
      <c r="B28" s="41"/>
      <c r="C28" s="217" t="s">
        <v>6</v>
      </c>
      <c r="D28" s="218"/>
      <c r="E28" s="62">
        <f>SUM(F28:G28)</f>
        <v>0</v>
      </c>
      <c r="F28" s="62">
        <f>+'Detail Worksheet'!D15</f>
        <v>0</v>
      </c>
      <c r="G28" s="193">
        <f>+'Detail Worksheet'!E15</f>
        <v>0</v>
      </c>
      <c r="H28" s="12"/>
      <c r="I28" s="44" t="s">
        <v>6</v>
      </c>
      <c r="J28" s="122"/>
      <c r="K28" s="53" t="e">
        <f>(E28-J28)/J28</f>
        <v>#DIV/0!</v>
      </c>
      <c r="L28" s="345"/>
      <c r="M28" s="346"/>
      <c r="N28" s="12"/>
      <c r="O28" s="7"/>
    </row>
    <row r="29" spans="1:16" ht="17.100000000000001" customHeight="1" thickTop="1" x14ac:dyDescent="0.2">
      <c r="A29" s="379"/>
      <c r="B29" s="41"/>
      <c r="C29" s="394" t="s">
        <v>58</v>
      </c>
      <c r="D29" s="395"/>
      <c r="E29" s="61">
        <f>SUM(E25:E28)</f>
        <v>0</v>
      </c>
      <c r="F29" s="61">
        <f>SUM(F24:F28)</f>
        <v>0</v>
      </c>
      <c r="G29" s="196">
        <f>SUM(G24:G28)</f>
        <v>0</v>
      </c>
      <c r="H29" s="12"/>
      <c r="I29" s="207" t="s">
        <v>58</v>
      </c>
      <c r="J29" s="63">
        <f>SUM(J23:J27)</f>
        <v>0</v>
      </c>
      <c r="K29" s="54" t="e">
        <f>(E29-J29)/J29</f>
        <v>#DIV/0!</v>
      </c>
      <c r="L29" s="345"/>
      <c r="M29" s="346"/>
      <c r="N29" s="12"/>
      <c r="O29" s="7"/>
    </row>
    <row r="30" spans="1:16" ht="17.100000000000001" customHeight="1" thickBot="1" x14ac:dyDescent="0.25">
      <c r="A30" s="208"/>
      <c r="B30" s="41"/>
      <c r="C30" s="396" t="s">
        <v>233</v>
      </c>
      <c r="D30" s="397"/>
      <c r="E30" s="60">
        <f t="shared" ref="E30" si="10">SUM(F30:G30)</f>
        <v>0</v>
      </c>
      <c r="F30" s="61">
        <f>+'Detail Worksheet'!D17</f>
        <v>0</v>
      </c>
      <c r="G30" s="196">
        <f>+'Detail Worksheet'!E17</f>
        <v>0</v>
      </c>
      <c r="H30" s="12"/>
      <c r="I30" s="45" t="s">
        <v>56</v>
      </c>
      <c r="J30" s="123"/>
      <c r="K30" s="55" t="e">
        <f t="shared" ref="K30:K31" si="11">(E30-J30)/J30</f>
        <v>#DIV/0!</v>
      </c>
      <c r="L30" s="345"/>
      <c r="M30" s="346"/>
      <c r="N30" s="12"/>
      <c r="O30" s="7"/>
    </row>
    <row r="31" spans="1:16" ht="17.100000000000001" customHeight="1" thickTop="1" thickBot="1" x14ac:dyDescent="0.25">
      <c r="A31" s="402"/>
      <c r="B31" s="41"/>
      <c r="C31" s="396" t="s">
        <v>71</v>
      </c>
      <c r="D31" s="397"/>
      <c r="E31" s="60">
        <f t="shared" si="8"/>
        <v>0</v>
      </c>
      <c r="F31" s="61">
        <f>SUM(F25:F29)</f>
        <v>0</v>
      </c>
      <c r="G31" s="196">
        <f>SUM(G25:G29)</f>
        <v>0</v>
      </c>
      <c r="H31" s="12"/>
      <c r="I31" s="214" t="s">
        <v>57</v>
      </c>
      <c r="J31" s="215">
        <f>SUM(J28:J30)</f>
        <v>0</v>
      </c>
      <c r="K31" s="216" t="e">
        <f t="shared" si="11"/>
        <v>#DIV/0!</v>
      </c>
      <c r="L31" s="347"/>
      <c r="M31" s="348"/>
      <c r="N31" s="12"/>
      <c r="O31" s="7"/>
    </row>
    <row r="32" spans="1:16" ht="17.100000000000001" customHeight="1" thickTop="1" x14ac:dyDescent="0.2">
      <c r="A32" s="402"/>
      <c r="B32" s="41"/>
      <c r="C32" s="404" t="s">
        <v>174</v>
      </c>
      <c r="D32" s="405"/>
      <c r="E32" s="60">
        <f t="shared" ref="E32" si="12">SUM(F32:G32)</f>
        <v>0</v>
      </c>
      <c r="F32" s="61">
        <f>+'Detail Worksheet'!D19</f>
        <v>0</v>
      </c>
      <c r="G32" s="196">
        <f>+'Detail Worksheet'!E19</f>
        <v>0</v>
      </c>
      <c r="H32" s="12"/>
      <c r="I32" s="209"/>
      <c r="J32" s="210"/>
      <c r="K32" s="211"/>
      <c r="L32" s="212"/>
      <c r="M32" s="212"/>
      <c r="N32" s="12"/>
      <c r="O32" s="7"/>
    </row>
    <row r="33" spans="1:16" ht="17.100000000000001" customHeight="1" thickBot="1" x14ac:dyDescent="0.25">
      <c r="A33" s="403"/>
      <c r="B33" s="28"/>
      <c r="C33" s="481" t="s">
        <v>56</v>
      </c>
      <c r="D33" s="482"/>
      <c r="E33" s="62">
        <f t="shared" si="8"/>
        <v>0</v>
      </c>
      <c r="F33" s="194">
        <f>'Participant Reimb'!F16</f>
        <v>0</v>
      </c>
      <c r="G33" s="193">
        <f>'Participant Reimb'!G16</f>
        <v>0</v>
      </c>
      <c r="H33" s="12"/>
      <c r="I33" s="404" t="s">
        <v>174</v>
      </c>
      <c r="J33" s="405"/>
      <c r="K33" s="60">
        <f t="shared" ref="K33" si="13">SUM(L33:M33)</f>
        <v>0</v>
      </c>
      <c r="L33" s="61">
        <f>+'Detail Worksheet'!J20</f>
        <v>0</v>
      </c>
      <c r="M33" s="196">
        <f>+'Detail Worksheet'!K20</f>
        <v>0</v>
      </c>
      <c r="N33" s="12"/>
      <c r="O33" s="7"/>
    </row>
    <row r="34" spans="1:16" ht="17.100000000000001" customHeight="1" thickTop="1" thickBot="1" x14ac:dyDescent="0.25">
      <c r="A34" s="192"/>
      <c r="B34" s="28"/>
      <c r="C34" s="481" t="s">
        <v>57</v>
      </c>
      <c r="D34" s="482"/>
      <c r="E34" s="204">
        <f>ROUND(SUM(E29:E33),0)</f>
        <v>0</v>
      </c>
      <c r="F34" s="205">
        <f>SUM(F29:F33)</f>
        <v>0</v>
      </c>
      <c r="G34" s="206">
        <f>SUM(G29:G33)</f>
        <v>0</v>
      </c>
      <c r="H34" s="12"/>
      <c r="I34" s="213"/>
      <c r="J34" s="210"/>
      <c r="K34" s="211"/>
      <c r="L34" s="212"/>
      <c r="M34" s="212"/>
      <c r="N34" s="12"/>
      <c r="O34" s="7"/>
    </row>
    <row r="35" spans="1:16" ht="17.100000000000001" customHeight="1" thickTop="1" thickBot="1" x14ac:dyDescent="0.25">
      <c r="A35" s="6"/>
      <c r="B35" s="16"/>
      <c r="C35" s="16"/>
      <c r="D35" s="16"/>
      <c r="E35" s="16"/>
      <c r="F35" s="16"/>
      <c r="G35" s="12"/>
      <c r="H35" s="12"/>
      <c r="I35" s="472" t="s">
        <v>23</v>
      </c>
      <c r="J35" s="473"/>
      <c r="K35" s="473"/>
      <c r="L35" s="473"/>
      <c r="M35" s="473"/>
      <c r="N35" s="473"/>
      <c r="O35" s="474"/>
    </row>
    <row r="36" spans="1:16" ht="17.100000000000001" customHeight="1" thickTop="1" thickBot="1" x14ac:dyDescent="0.25">
      <c r="A36" s="380" t="s">
        <v>21</v>
      </c>
      <c r="B36" s="381"/>
      <c r="C36" s="386" t="s">
        <v>20</v>
      </c>
      <c r="D36" s="387"/>
      <c r="E36" s="387"/>
      <c r="F36" s="387"/>
      <c r="G36" s="388"/>
      <c r="H36" s="12"/>
      <c r="I36" s="468" t="s">
        <v>45</v>
      </c>
      <c r="J36" s="469"/>
      <c r="K36" s="469"/>
      <c r="L36" s="469"/>
      <c r="M36" s="469"/>
      <c r="N36" s="469"/>
      <c r="O36" s="39"/>
      <c r="P36" s="301" t="s">
        <v>247</v>
      </c>
    </row>
    <row r="37" spans="1:16" ht="17.100000000000001" customHeight="1" thickTop="1" x14ac:dyDescent="0.2">
      <c r="A37" s="382"/>
      <c r="B37" s="383"/>
      <c r="C37" s="38" t="s">
        <v>47</v>
      </c>
      <c r="D37" s="174">
        <f>+'Detail Worksheet'!C111</f>
        <v>0</v>
      </c>
      <c r="E37" s="26">
        <f>SUM(F37:G37)</f>
        <v>0</v>
      </c>
      <c r="F37" s="26">
        <f>SUM('Detail Worksheet'!D19)</f>
        <v>0</v>
      </c>
      <c r="G37" s="197">
        <f>SUM('Detail Worksheet'!E19)</f>
        <v>0</v>
      </c>
      <c r="H37" s="27"/>
      <c r="I37" s="468" t="s">
        <v>44</v>
      </c>
      <c r="J37" s="469"/>
      <c r="K37" s="469"/>
      <c r="L37" s="469"/>
      <c r="M37" s="469"/>
      <c r="N37" s="469"/>
      <c r="O37" s="39"/>
      <c r="P37" s="301" t="s">
        <v>247</v>
      </c>
    </row>
    <row r="38" spans="1:16" ht="17.100000000000001" customHeight="1" thickBot="1" x14ac:dyDescent="0.25">
      <c r="A38" s="382"/>
      <c r="B38" s="383"/>
      <c r="C38" s="173"/>
      <c r="D38" s="173"/>
      <c r="E38" s="173"/>
      <c r="F38" s="173"/>
      <c r="G38" s="173"/>
      <c r="H38" s="27"/>
      <c r="I38" s="470" t="s">
        <v>100</v>
      </c>
      <c r="J38" s="471"/>
      <c r="K38" s="471"/>
      <c r="L38" s="471"/>
      <c r="M38" s="471"/>
      <c r="N38" s="471"/>
      <c r="O38" s="39"/>
      <c r="P38" s="301" t="s">
        <v>247</v>
      </c>
    </row>
    <row r="39" spans="1:16" ht="17.100000000000001" customHeight="1" thickBot="1" x14ac:dyDescent="0.25">
      <c r="A39" s="384"/>
      <c r="B39" s="385"/>
      <c r="C39" s="40" t="s">
        <v>0</v>
      </c>
      <c r="D39" s="40"/>
      <c r="E39" s="25">
        <f>SUM(E37:E38)</f>
        <v>0</v>
      </c>
      <c r="F39" s="25">
        <f>SUM(F37:F38)</f>
        <v>0</v>
      </c>
      <c r="G39" s="198">
        <f>SUM(G37:G38)</f>
        <v>0</v>
      </c>
      <c r="H39" s="27"/>
      <c r="I39" s="406" t="s">
        <v>43</v>
      </c>
      <c r="J39" s="407"/>
      <c r="K39" s="407"/>
      <c r="L39" s="407"/>
      <c r="M39" s="407"/>
      <c r="N39" s="466"/>
      <c r="O39" s="467"/>
      <c r="P39" s="301" t="s">
        <v>247</v>
      </c>
    </row>
    <row r="40" spans="1:16" ht="17.100000000000001" customHeight="1" thickTop="1" thickBot="1" x14ac:dyDescent="0.25">
      <c r="A40" s="46"/>
      <c r="B40" s="47"/>
      <c r="C40" s="47"/>
      <c r="D40" s="47"/>
      <c r="E40" s="47"/>
      <c r="F40" s="48"/>
      <c r="G40" s="49"/>
      <c r="H40" s="42"/>
      <c r="I40" s="49"/>
      <c r="J40" s="48"/>
      <c r="K40" s="48"/>
      <c r="L40" s="48"/>
      <c r="M40" s="48"/>
      <c r="N40" s="50"/>
      <c r="O40" s="51"/>
    </row>
    <row r="41" spans="1:16" ht="17.100000000000001" customHeight="1" thickBot="1" x14ac:dyDescent="0.25">
      <c r="A41" s="475" t="s">
        <v>36</v>
      </c>
      <c r="B41" s="476"/>
      <c r="C41" s="476"/>
      <c r="D41" s="476"/>
      <c r="E41" s="476"/>
      <c r="F41" s="476"/>
      <c r="G41" s="476"/>
      <c r="H41" s="476"/>
      <c r="I41" s="476"/>
      <c r="J41" s="476"/>
      <c r="K41" s="476"/>
      <c r="L41" s="476"/>
      <c r="M41" s="476"/>
      <c r="N41" s="476"/>
      <c r="O41" s="477"/>
    </row>
    <row r="42" spans="1:16" ht="17.100000000000001" customHeight="1" x14ac:dyDescent="0.2">
      <c r="A42" s="478" t="s">
        <v>48</v>
      </c>
      <c r="B42" s="479"/>
      <c r="C42" s="479"/>
      <c r="D42" s="479"/>
      <c r="E42" s="479"/>
      <c r="F42" s="479"/>
      <c r="G42" s="479"/>
      <c r="H42" s="479"/>
      <c r="I42" s="479"/>
      <c r="J42" s="479"/>
      <c r="K42" s="479"/>
      <c r="L42" s="479"/>
      <c r="M42" s="479"/>
      <c r="N42" s="479"/>
      <c r="O42" s="480"/>
    </row>
    <row r="43" spans="1:16" ht="17.100000000000001" customHeight="1" x14ac:dyDescent="0.2">
      <c r="A43" s="454" t="s">
        <v>66</v>
      </c>
      <c r="B43" s="455"/>
      <c r="C43" s="455"/>
      <c r="D43" s="455"/>
      <c r="E43" s="455"/>
      <c r="F43" s="455"/>
      <c r="G43" s="455"/>
      <c r="H43" s="455"/>
      <c r="I43" s="455"/>
      <c r="J43" s="455"/>
      <c r="K43" s="455"/>
      <c r="L43" s="455"/>
      <c r="M43" s="455"/>
      <c r="N43" s="455"/>
      <c r="O43" s="456"/>
    </row>
    <row r="44" spans="1:16" ht="17.100000000000001" customHeight="1" thickBot="1" x14ac:dyDescent="0.25">
      <c r="A44" s="457" t="s">
        <v>49</v>
      </c>
      <c r="B44" s="458"/>
      <c r="C44" s="458"/>
      <c r="D44" s="458"/>
      <c r="E44" s="458"/>
      <c r="F44" s="458"/>
      <c r="G44" s="458"/>
      <c r="H44" s="458"/>
      <c r="I44" s="458"/>
      <c r="J44" s="458"/>
      <c r="K44" s="458"/>
      <c r="L44" s="458"/>
      <c r="M44" s="458"/>
      <c r="N44" s="458"/>
      <c r="O44" s="459"/>
    </row>
    <row r="45" spans="1:16" ht="17.100000000000001" customHeight="1" x14ac:dyDescent="0.2">
      <c r="A45" s="29"/>
      <c r="F45" s="31"/>
    </row>
    <row r="46" spans="1:16" ht="17.100000000000001" customHeight="1" x14ac:dyDescent="0.2">
      <c r="A46" s="29"/>
      <c r="F46" s="5"/>
    </row>
    <row r="47" spans="1:16" ht="17.100000000000001" customHeight="1" x14ac:dyDescent="0.2">
      <c r="A47" s="29"/>
      <c r="F47" s="5"/>
    </row>
    <row r="48" spans="1:16" ht="17.100000000000001" customHeight="1" x14ac:dyDescent="0.2">
      <c r="A48" s="29"/>
    </row>
    <row r="49" spans="1:1" ht="17.100000000000001" customHeight="1" x14ac:dyDescent="0.2">
      <c r="A49" s="29"/>
    </row>
  </sheetData>
  <mergeCells count="70">
    <mergeCell ref="A43:O43"/>
    <mergeCell ref="A44:O44"/>
    <mergeCell ref="G10:G12"/>
    <mergeCell ref="O10:O12"/>
    <mergeCell ref="N39:O39"/>
    <mergeCell ref="I37:N37"/>
    <mergeCell ref="I36:N36"/>
    <mergeCell ref="I38:N38"/>
    <mergeCell ref="I35:O35"/>
    <mergeCell ref="J10:J12"/>
    <mergeCell ref="K10:K12"/>
    <mergeCell ref="A41:O41"/>
    <mergeCell ref="A42:O42"/>
    <mergeCell ref="C33:D33"/>
    <mergeCell ref="C34:D34"/>
    <mergeCell ref="I33:J33"/>
    <mergeCell ref="B1:N1"/>
    <mergeCell ref="B2:N2"/>
    <mergeCell ref="B5:C6"/>
    <mergeCell ref="J4:K4"/>
    <mergeCell ref="M4:N4"/>
    <mergeCell ref="B4:C4"/>
    <mergeCell ref="D4:G4"/>
    <mergeCell ref="D5:G5"/>
    <mergeCell ref="D6:G6"/>
    <mergeCell ref="I39:M39"/>
    <mergeCell ref="C21:E21"/>
    <mergeCell ref="F21:G21"/>
    <mergeCell ref="L22:M23"/>
    <mergeCell ref="J22:J23"/>
    <mergeCell ref="K22:K23"/>
    <mergeCell ref="E22:E23"/>
    <mergeCell ref="I22:I23"/>
    <mergeCell ref="I21:M21"/>
    <mergeCell ref="C22:D23"/>
    <mergeCell ref="C24:D24"/>
    <mergeCell ref="F22:F23"/>
    <mergeCell ref="F24:G24"/>
    <mergeCell ref="C25:D25"/>
    <mergeCell ref="C26:D26"/>
    <mergeCell ref="C27:D27"/>
    <mergeCell ref="A28:A29"/>
    <mergeCell ref="A36:B36"/>
    <mergeCell ref="A37:B39"/>
    <mergeCell ref="C36:G36"/>
    <mergeCell ref="A21:A23"/>
    <mergeCell ref="A26:A27"/>
    <mergeCell ref="C29:D29"/>
    <mergeCell ref="C31:D31"/>
    <mergeCell ref="A24:A25"/>
    <mergeCell ref="G22:G23"/>
    <mergeCell ref="A31:A33"/>
    <mergeCell ref="C30:D30"/>
    <mergeCell ref="C32:D32"/>
    <mergeCell ref="L24:M31"/>
    <mergeCell ref="I8:O8"/>
    <mergeCell ref="N10:N12"/>
    <mergeCell ref="A9:G9"/>
    <mergeCell ref="A10:A12"/>
    <mergeCell ref="I10:I12"/>
    <mergeCell ref="F10:F12"/>
    <mergeCell ref="M10:M12"/>
    <mergeCell ref="E10:E12"/>
    <mergeCell ref="B10:B12"/>
    <mergeCell ref="C10:C12"/>
    <mergeCell ref="D10:D12"/>
    <mergeCell ref="L10:L12"/>
    <mergeCell ref="I9:O9"/>
    <mergeCell ref="C20:F20"/>
    <mergeCell ref="A8:G8"/>
  </mergeCells>
  <phoneticPr fontId="11" type="noConversion"/>
  <conditionalFormatting sqref="G20">
    <cfRule type="containsText" dxfId="28" priority="19" operator="containsText" text="NO">
      <formula>NOT(ISERROR(SEARCH("NO",G20)))</formula>
    </cfRule>
  </conditionalFormatting>
  <conditionalFormatting sqref="D13:D14 L13:L18 K26:K27 D16:D18">
    <cfRule type="containsErrors" dxfId="27" priority="18">
      <formula>ISERROR(D13)</formula>
    </cfRule>
  </conditionalFormatting>
  <conditionalFormatting sqref="D19 K24:K25 K32 K34 L19">
    <cfRule type="containsErrors" dxfId="26" priority="20">
      <formula>ISERROR(D19)</formula>
    </cfRule>
  </conditionalFormatting>
  <conditionalFormatting sqref="A37">
    <cfRule type="expression" dxfId="25" priority="16">
      <formula>$E$37&gt;0</formula>
    </cfRule>
  </conditionalFormatting>
  <conditionalFormatting sqref="L32:M32 L24 L34:M34">
    <cfRule type="expression" dxfId="24" priority="6">
      <formula>$K$34&gt;0.05</formula>
    </cfRule>
    <cfRule type="expression" dxfId="23" priority="10">
      <formula>$K$34&gt;0.05</formula>
    </cfRule>
    <cfRule type="expression" dxfId="22" priority="11">
      <formula>$K$29&gt;0.05</formula>
    </cfRule>
    <cfRule type="expression" dxfId="21" priority="12">
      <formula>$K$27&gt;0.05</formula>
    </cfRule>
    <cfRule type="expression" dxfId="20" priority="13">
      <formula>$K$26&gt;0.05</formula>
    </cfRule>
    <cfRule type="expression" dxfId="19" priority="14">
      <formula>$K$25&gt;0.05</formula>
    </cfRule>
  </conditionalFormatting>
  <conditionalFormatting sqref="A37">
    <cfRule type="expression" dxfId="18" priority="8">
      <formula>#REF!&gt;0</formula>
    </cfRule>
  </conditionalFormatting>
  <conditionalFormatting sqref="D15">
    <cfRule type="containsErrors" dxfId="17" priority="5">
      <formula>ISERROR(D15)</formula>
    </cfRule>
  </conditionalFormatting>
  <conditionalFormatting sqref="K28">
    <cfRule type="containsErrors" dxfId="16" priority="4">
      <formula>ISERROR(K28)</formula>
    </cfRule>
  </conditionalFormatting>
  <conditionalFormatting sqref="K29">
    <cfRule type="containsErrors" dxfId="15" priority="3">
      <formula>ISERROR(K29)</formula>
    </cfRule>
  </conditionalFormatting>
  <conditionalFormatting sqref="K30">
    <cfRule type="containsErrors" dxfId="14" priority="1">
      <formula>ISERROR(K30)</formula>
    </cfRule>
  </conditionalFormatting>
  <conditionalFormatting sqref="K31">
    <cfRule type="containsErrors" dxfId="13" priority="2">
      <formula>ISERROR(K31)</formula>
    </cfRule>
  </conditionalFormatting>
  <dataValidations count="4">
    <dataValidation allowBlank="1" showInputMessage="1" showErrorMessage="1" promptTitle="Typically not the SUM" prompt="If a client will participate in more than one component, only count them once for this Total so that the number is &quot;unduplicated.&quot;" sqref="J19:K19"/>
    <dataValidation type="date" operator="greaterThan" allowBlank="1" showInputMessage="1" showErrorMessage="1" sqref="J4">
      <formula1>41912</formula1>
    </dataValidation>
    <dataValidation type="date" operator="greaterThan" allowBlank="1" showInputMessage="1" showErrorMessage="1" sqref="M4">
      <formula1>42093</formula1>
    </dataValidation>
    <dataValidation type="list" allowBlank="1" showInputMessage="1" showErrorMessage="1" sqref="O36:O38">
      <formula1>"Yes, No"</formula1>
    </dataValidation>
  </dataValidations>
  <printOptions horizontalCentered="1" verticalCentered="1"/>
  <pageMargins left="0" right="0" top="0" bottom="0.25" header="0.5" footer="0.15"/>
  <pageSetup paperSize="5" scale="75" orientation="landscape" r:id="rId1"/>
  <headerFooter alignWithMargins="0">
    <oddFooter>&amp;R&amp;F</oddFooter>
  </headerFooter>
  <rowBreaks count="1" manualBreakCount="1">
    <brk id="41" max="16383" man="1"/>
  </rowBreaks>
  <ignoredErrors>
    <ignoredError sqref="L16:L18 D16:D19 K24:K26 D13:D14 L13:L14" evalError="1"/>
  </ignoredErrors>
  <legacyDrawing r:id="rId2"/>
  <extLst>
    <ext xmlns:x14="http://schemas.microsoft.com/office/spreadsheetml/2009/9/main" uri="{78C0D931-6437-407d-A8EE-F0AAD7539E65}">
      <x14:conditionalFormattings>
        <x14:conditionalFormatting xmlns:xm="http://schemas.microsoft.com/office/excel/2006/main">
          <x14:cfRule type="expression" priority="7" id="{B4E6CD2C-EADA-436B-8AAF-9B4A1E35CBD4}">
            <xm:f>'Detail Worksheet'!$C$111&gt;0</xm:f>
            <x14:dxf>
              <fill>
                <patternFill>
                  <bgColor rgb="FF92D050"/>
                </patternFill>
              </fill>
            </x14:dxf>
          </x14:cfRule>
          <xm:sqref>A37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topLeftCell="B82" zoomScaleNormal="100" zoomScaleSheetLayoutView="75" workbookViewId="0">
      <selection activeCell="D118" sqref="D118"/>
    </sheetView>
  </sheetViews>
  <sheetFormatPr defaultRowHeight="12.75" x14ac:dyDescent="0.2"/>
  <cols>
    <col min="1" max="1" width="22.42578125" style="70" customWidth="1"/>
    <col min="2" max="2" width="24.85546875" style="59" bestFit="1" customWidth="1"/>
    <col min="3" max="5" width="18.7109375" style="59" customWidth="1"/>
    <col min="6" max="6" width="14.5703125" style="59" customWidth="1"/>
    <col min="7" max="7" width="60.28515625" style="72" customWidth="1"/>
    <col min="8" max="16384" width="9.140625" style="70"/>
  </cols>
  <sheetData>
    <row r="1" spans="1:13" ht="15.75" x14ac:dyDescent="0.2">
      <c r="A1" s="129"/>
      <c r="B1" s="437" t="s">
        <v>60</v>
      </c>
      <c r="C1" s="437"/>
      <c r="D1" s="437"/>
      <c r="E1" s="437"/>
      <c r="F1" s="68"/>
      <c r="G1" s="66"/>
      <c r="H1" s="66"/>
      <c r="I1" s="66"/>
      <c r="J1" s="66"/>
      <c r="K1" s="66"/>
      <c r="L1" s="66"/>
      <c r="M1" s="66"/>
    </row>
    <row r="2" spans="1:13" ht="15.75" x14ac:dyDescent="0.2">
      <c r="A2" s="130"/>
      <c r="B2" s="438" t="s">
        <v>219</v>
      </c>
      <c r="C2" s="438"/>
      <c r="D2" s="438"/>
      <c r="E2" s="438"/>
      <c r="F2" s="69"/>
      <c r="G2" s="67"/>
      <c r="H2" s="67"/>
      <c r="I2" s="67"/>
      <c r="J2" s="67"/>
      <c r="K2" s="67"/>
      <c r="L2" s="67"/>
      <c r="M2" s="67"/>
    </row>
    <row r="3" spans="1:13" ht="13.5" thickBot="1" x14ac:dyDescent="0.25">
      <c r="A3" s="130"/>
      <c r="B3" s="131"/>
      <c r="C3" s="131"/>
      <c r="D3" s="131"/>
      <c r="E3" s="131"/>
      <c r="F3" s="71"/>
      <c r="G3" s="11"/>
      <c r="H3" s="11"/>
      <c r="I3" s="11"/>
      <c r="J3" s="11"/>
      <c r="K3" s="11"/>
      <c r="L3" s="11"/>
      <c r="M3" s="11"/>
    </row>
    <row r="4" spans="1:13" ht="13.5" thickBot="1" x14ac:dyDescent="0.25">
      <c r="A4" s="127" t="s">
        <v>28</v>
      </c>
      <c r="B4" s="535" t="str">
        <f>'TOTAL BUDGET'!D4</f>
        <v>sample</v>
      </c>
      <c r="C4" s="536"/>
      <c r="D4" s="536"/>
      <c r="E4" s="536"/>
      <c r="F4" s="537"/>
      <c r="G4" s="11"/>
      <c r="H4" s="11"/>
      <c r="I4" s="11"/>
      <c r="J4" s="11"/>
      <c r="K4" s="11"/>
      <c r="L4" s="11"/>
      <c r="M4" s="11"/>
    </row>
    <row r="5" spans="1:13" ht="13.5" thickBot="1" x14ac:dyDescent="0.25">
      <c r="A5" s="128" t="s">
        <v>65</v>
      </c>
      <c r="B5" s="538">
        <f>'TOTAL BUDGET'!J4</f>
        <v>43009</v>
      </c>
      <c r="C5" s="539"/>
      <c r="D5" s="294" t="s">
        <v>64</v>
      </c>
      <c r="E5" s="540">
        <f>'TOTAL BUDGET'!M4</f>
        <v>43373</v>
      </c>
      <c r="F5" s="541"/>
      <c r="G5" s="70"/>
      <c r="H5" s="11"/>
      <c r="I5" s="11"/>
      <c r="J5" s="11"/>
      <c r="K5" s="11"/>
      <c r="L5" s="11"/>
      <c r="M5" s="11"/>
    </row>
    <row r="6" spans="1:13" ht="13.5" thickBot="1" x14ac:dyDescent="0.25">
      <c r="A6" s="130"/>
      <c r="B6" s="131"/>
      <c r="C6" s="131"/>
      <c r="D6" s="131"/>
      <c r="E6" s="73"/>
      <c r="F6" s="74"/>
      <c r="G6" s="11"/>
      <c r="H6" s="11"/>
      <c r="I6" s="11"/>
      <c r="J6" s="11"/>
      <c r="K6" s="11"/>
      <c r="L6" s="11"/>
      <c r="M6" s="11"/>
    </row>
    <row r="7" spans="1:13" ht="13.5" customHeight="1" thickTop="1" x14ac:dyDescent="0.2">
      <c r="A7" s="130"/>
      <c r="B7" s="529" t="s">
        <v>17</v>
      </c>
      <c r="C7" s="530"/>
      <c r="D7" s="530"/>
      <c r="E7" s="531"/>
      <c r="F7" s="75"/>
      <c r="G7" s="70"/>
      <c r="H7" s="11"/>
      <c r="I7" s="11"/>
      <c r="J7" s="11"/>
      <c r="K7" s="11"/>
      <c r="L7" s="11"/>
      <c r="M7" s="11"/>
    </row>
    <row r="8" spans="1:13" ht="13.5" thickBot="1" x14ac:dyDescent="0.25">
      <c r="A8" s="130"/>
      <c r="B8" s="532"/>
      <c r="C8" s="533"/>
      <c r="D8" s="533"/>
      <c r="E8" s="534"/>
      <c r="F8" s="75"/>
      <c r="G8" s="70"/>
      <c r="H8" s="11"/>
      <c r="I8" s="11"/>
      <c r="J8" s="11"/>
      <c r="K8" s="11"/>
      <c r="L8" s="11"/>
      <c r="M8" s="11"/>
    </row>
    <row r="9" spans="1:13" s="77" customFormat="1" ht="13.5" thickTop="1" x14ac:dyDescent="0.2">
      <c r="A9" s="76"/>
      <c r="B9" s="422" t="s">
        <v>50</v>
      </c>
      <c r="C9" s="519" t="s">
        <v>0</v>
      </c>
      <c r="D9" s="519" t="s">
        <v>1</v>
      </c>
      <c r="E9" s="526" t="s">
        <v>2</v>
      </c>
      <c r="F9" s="528" t="s">
        <v>109</v>
      </c>
      <c r="G9" s="70"/>
      <c r="H9" s="70"/>
      <c r="I9" s="70"/>
    </row>
    <row r="10" spans="1:13" ht="13.5" thickBot="1" x14ac:dyDescent="0.25">
      <c r="A10" s="130"/>
      <c r="B10" s="423"/>
      <c r="C10" s="509"/>
      <c r="D10" s="509"/>
      <c r="E10" s="527"/>
      <c r="F10" s="528"/>
      <c r="G10" s="70"/>
      <c r="H10" s="11"/>
      <c r="I10" s="11"/>
      <c r="J10" s="11"/>
      <c r="K10" s="11"/>
      <c r="L10" s="11"/>
      <c r="M10" s="11"/>
    </row>
    <row r="11" spans="1:13" ht="13.5" thickTop="1" x14ac:dyDescent="0.2">
      <c r="A11" s="78"/>
      <c r="B11" s="289" t="s">
        <v>54</v>
      </c>
      <c r="C11" s="79">
        <f>+C40</f>
        <v>0</v>
      </c>
      <c r="D11" s="80"/>
      <c r="E11" s="81"/>
      <c r="F11" s="528"/>
      <c r="G11" s="70"/>
      <c r="H11" s="11"/>
      <c r="I11" s="11"/>
      <c r="J11" s="11"/>
      <c r="K11" s="11"/>
      <c r="L11" s="11"/>
      <c r="M11" s="11"/>
    </row>
    <row r="12" spans="1:13" ht="30" customHeight="1" x14ac:dyDescent="0.2">
      <c r="A12" s="78"/>
      <c r="B12" s="82" t="s">
        <v>40</v>
      </c>
      <c r="C12" s="96">
        <f>SUM(D12:E12)</f>
        <v>0</v>
      </c>
      <c r="D12" s="96">
        <f>+E40</f>
        <v>0</v>
      </c>
      <c r="E12" s="96">
        <f>+F40</f>
        <v>0</v>
      </c>
      <c r="F12" s="90" t="s">
        <v>262</v>
      </c>
      <c r="G12" s="319" t="s">
        <v>261</v>
      </c>
      <c r="H12" s="11"/>
      <c r="I12" s="11"/>
      <c r="J12" s="11"/>
      <c r="K12" s="11"/>
      <c r="L12" s="11"/>
      <c r="M12" s="11"/>
    </row>
    <row r="13" spans="1:13" ht="27.75" customHeight="1" x14ac:dyDescent="0.2">
      <c r="A13" s="78"/>
      <c r="B13" s="82" t="s">
        <v>41</v>
      </c>
      <c r="C13" s="96">
        <f t="shared" ref="C13:C14" si="0">SUM(D13:E13)</f>
        <v>0</v>
      </c>
      <c r="D13" s="96">
        <f>+E60</f>
        <v>0</v>
      </c>
      <c r="E13" s="96">
        <f>+F60</f>
        <v>0</v>
      </c>
      <c r="F13" s="90" t="s">
        <v>262</v>
      </c>
      <c r="G13" s="319" t="s">
        <v>261</v>
      </c>
      <c r="H13" s="11"/>
      <c r="I13" s="11"/>
      <c r="J13" s="11"/>
      <c r="K13" s="11"/>
      <c r="L13" s="11"/>
      <c r="M13" s="11"/>
    </row>
    <row r="14" spans="1:13" ht="27" customHeight="1" x14ac:dyDescent="0.2">
      <c r="A14" s="78"/>
      <c r="B14" s="82" t="s">
        <v>173</v>
      </c>
      <c r="C14" s="96">
        <f t="shared" si="0"/>
        <v>0</v>
      </c>
      <c r="D14" s="96">
        <f>+E80</f>
        <v>0</v>
      </c>
      <c r="E14" s="96">
        <f>+F80</f>
        <v>0</v>
      </c>
      <c r="F14" s="90" t="s">
        <v>262</v>
      </c>
      <c r="G14" s="319" t="s">
        <v>261</v>
      </c>
      <c r="H14" s="11"/>
      <c r="I14" s="11"/>
      <c r="J14" s="11"/>
      <c r="K14" s="11"/>
      <c r="L14" s="11"/>
      <c r="M14" s="11"/>
    </row>
    <row r="15" spans="1:13" ht="30.75" customHeight="1" thickBot="1" x14ac:dyDescent="0.25">
      <c r="A15" s="78"/>
      <c r="B15" s="299" t="s">
        <v>6</v>
      </c>
      <c r="C15" s="97">
        <f>SUM(D15:E15)</f>
        <v>0</v>
      </c>
      <c r="D15" s="97">
        <f>E101</f>
        <v>0</v>
      </c>
      <c r="E15" s="97">
        <f>F101</f>
        <v>0</v>
      </c>
      <c r="F15" s="90" t="s">
        <v>262</v>
      </c>
      <c r="G15" s="319" t="s">
        <v>261</v>
      </c>
      <c r="H15" s="11"/>
      <c r="I15" s="11"/>
      <c r="J15" s="11"/>
      <c r="K15" s="11"/>
      <c r="L15" s="11"/>
      <c r="M15" s="11"/>
    </row>
    <row r="16" spans="1:13" ht="30.75" customHeight="1" thickTop="1" thickBot="1" x14ac:dyDescent="0.25">
      <c r="A16" s="78"/>
      <c r="B16" s="290" t="s">
        <v>229</v>
      </c>
      <c r="C16" s="298">
        <f>SUM(C10:C15)</f>
        <v>0</v>
      </c>
      <c r="D16" s="298">
        <f>SUM(D10:D15)</f>
        <v>0</v>
      </c>
      <c r="E16" s="298">
        <f>SUM(E10:E15)</f>
        <v>0</v>
      </c>
      <c r="F16" s="320"/>
      <c r="G16" s="296"/>
      <c r="H16" s="297"/>
      <c r="I16" s="297"/>
      <c r="J16" s="297"/>
      <c r="K16" s="11"/>
    </row>
    <row r="17" spans="1:13" ht="13.5" thickTop="1" x14ac:dyDescent="0.2">
      <c r="A17" s="78"/>
      <c r="B17" s="84" t="s">
        <v>47</v>
      </c>
      <c r="C17" s="96">
        <f>D111</f>
        <v>0</v>
      </c>
      <c r="D17" s="94">
        <f>SUM(E111)</f>
        <v>0</v>
      </c>
      <c r="E17" s="94">
        <f>SUM(F111)</f>
        <v>0</v>
      </c>
      <c r="F17" s="300"/>
      <c r="G17" s="70"/>
      <c r="H17" s="11"/>
      <c r="I17" s="11"/>
      <c r="J17" s="11"/>
      <c r="K17" s="11"/>
      <c r="L17" s="11"/>
      <c r="M17" s="11"/>
    </row>
    <row r="18" spans="1:13" x14ac:dyDescent="0.2">
      <c r="A18" s="83"/>
      <c r="B18" s="82" t="s">
        <v>71</v>
      </c>
      <c r="C18" s="96">
        <f>D110</f>
        <v>0</v>
      </c>
      <c r="D18" s="96">
        <f>E110</f>
        <v>0</v>
      </c>
      <c r="E18" s="96">
        <f>F110</f>
        <v>0</v>
      </c>
      <c r="F18" s="75"/>
      <c r="G18" s="70"/>
      <c r="H18" s="11"/>
      <c r="I18" s="11"/>
      <c r="J18" s="11"/>
      <c r="K18" s="11"/>
    </row>
    <row r="19" spans="1:13" x14ac:dyDescent="0.2">
      <c r="A19" s="78"/>
      <c r="B19" s="82" t="s">
        <v>174</v>
      </c>
      <c r="C19" s="96">
        <f t="shared" ref="C19" si="1">SUM(D19:E19)</f>
        <v>0</v>
      </c>
      <c r="D19" s="96">
        <f>E94</f>
        <v>0</v>
      </c>
      <c r="E19" s="96">
        <f>F94</f>
        <v>0</v>
      </c>
      <c r="F19" s="71"/>
      <c r="G19" s="85"/>
      <c r="H19" s="11"/>
      <c r="I19" s="11"/>
      <c r="J19" s="11"/>
      <c r="K19" s="11"/>
    </row>
    <row r="20" spans="1:13" ht="13.5" thickBot="1" x14ac:dyDescent="0.25">
      <c r="A20" s="83"/>
      <c r="B20" s="291" t="s">
        <v>230</v>
      </c>
      <c r="C20" s="95">
        <f>D94</f>
        <v>0</v>
      </c>
      <c r="D20" s="95">
        <f>E80</f>
        <v>0</v>
      </c>
      <c r="E20" s="95">
        <f>SUM(E18:E19)</f>
        <v>0</v>
      </c>
      <c r="F20" s="71"/>
      <c r="G20" s="85"/>
      <c r="H20" s="11"/>
      <c r="I20" s="11"/>
      <c r="J20" s="11"/>
      <c r="K20" s="11"/>
    </row>
    <row r="21" spans="1:13" ht="14.25" thickTop="1" thickBot="1" x14ac:dyDescent="0.25">
      <c r="A21" s="130"/>
      <c r="B21" s="131"/>
      <c r="C21" s="131"/>
      <c r="D21" s="131"/>
      <c r="E21" s="131"/>
      <c r="F21" s="71"/>
      <c r="G21" s="73"/>
      <c r="H21" s="11"/>
      <c r="I21" s="11"/>
      <c r="J21" s="11"/>
      <c r="K21" s="11"/>
    </row>
    <row r="22" spans="1:13" ht="13.5" customHeight="1" thickTop="1" x14ac:dyDescent="0.2">
      <c r="A22" s="525" t="s">
        <v>18</v>
      </c>
      <c r="B22" s="494"/>
      <c r="C22" s="494"/>
      <c r="D22" s="494"/>
      <c r="E22" s="494"/>
      <c r="F22" s="495"/>
      <c r="G22" s="11"/>
      <c r="H22" s="11"/>
      <c r="I22" s="11"/>
      <c r="J22" s="11"/>
      <c r="K22" s="11"/>
    </row>
    <row r="23" spans="1:13" s="77" customFormat="1" x14ac:dyDescent="0.2">
      <c r="A23" s="515" t="s">
        <v>3</v>
      </c>
      <c r="B23" s="508" t="s">
        <v>4</v>
      </c>
      <c r="C23" s="508" t="s">
        <v>62</v>
      </c>
      <c r="D23" s="508" t="s">
        <v>63</v>
      </c>
      <c r="E23" s="508" t="s">
        <v>68</v>
      </c>
      <c r="F23" s="554" t="s">
        <v>67</v>
      </c>
      <c r="G23" s="72"/>
      <c r="H23" s="70"/>
      <c r="I23" s="70"/>
      <c r="J23" s="70"/>
      <c r="K23" s="70"/>
    </row>
    <row r="24" spans="1:13" ht="13.5" thickBot="1" x14ac:dyDescent="0.25">
      <c r="A24" s="516"/>
      <c r="B24" s="509"/>
      <c r="C24" s="509"/>
      <c r="D24" s="509"/>
      <c r="E24" s="509"/>
      <c r="F24" s="555"/>
      <c r="G24" s="11"/>
      <c r="H24" s="11"/>
      <c r="I24" s="11"/>
      <c r="J24" s="11"/>
      <c r="K24" s="11"/>
    </row>
    <row r="25" spans="1:13" ht="13.5" thickTop="1" x14ac:dyDescent="0.2">
      <c r="A25" s="321"/>
      <c r="B25" s="338"/>
      <c r="C25" s="339"/>
      <c r="D25" s="96">
        <f t="shared" ref="D25:D39" si="2">SUM(E25:F25)</f>
        <v>0</v>
      </c>
      <c r="E25" s="322">
        <v>0</v>
      </c>
      <c r="F25" s="323">
        <v>0</v>
      </c>
      <c r="G25" s="11"/>
      <c r="H25" s="11"/>
      <c r="I25" s="11"/>
      <c r="J25" s="11"/>
      <c r="K25" s="11"/>
    </row>
    <row r="26" spans="1:13" x14ac:dyDescent="0.2">
      <c r="A26" s="324"/>
      <c r="B26" s="338"/>
      <c r="C26" s="339"/>
      <c r="D26" s="96">
        <f t="shared" si="2"/>
        <v>0</v>
      </c>
      <c r="E26" s="325">
        <v>0</v>
      </c>
      <c r="F26" s="326">
        <v>0</v>
      </c>
      <c r="G26" s="11"/>
      <c r="H26" s="11"/>
      <c r="I26" s="11"/>
      <c r="J26" s="11"/>
      <c r="K26" s="11"/>
    </row>
    <row r="27" spans="1:13" x14ac:dyDescent="0.2">
      <c r="A27" s="324"/>
      <c r="B27" s="327"/>
      <c r="C27" s="328"/>
      <c r="D27" s="96">
        <f t="shared" si="2"/>
        <v>0</v>
      </c>
      <c r="E27" s="325"/>
      <c r="F27" s="326"/>
      <c r="G27" s="11"/>
      <c r="H27" s="11"/>
      <c r="I27" s="11"/>
      <c r="J27" s="11"/>
      <c r="K27" s="11"/>
    </row>
    <row r="28" spans="1:13" x14ac:dyDescent="0.2">
      <c r="A28" s="324"/>
      <c r="B28" s="327"/>
      <c r="C28" s="328"/>
      <c r="D28" s="96">
        <f t="shared" ref="D28:D35" si="3">SUM(E28:F28)</f>
        <v>0</v>
      </c>
      <c r="E28" s="325"/>
      <c r="F28" s="326"/>
      <c r="G28" s="11"/>
      <c r="H28" s="11"/>
      <c r="I28" s="11"/>
      <c r="J28" s="11"/>
      <c r="K28" s="11"/>
    </row>
    <row r="29" spans="1:13" x14ac:dyDescent="0.2">
      <c r="A29" s="324"/>
      <c r="B29" s="327"/>
      <c r="C29" s="328"/>
      <c r="D29" s="96">
        <f t="shared" si="3"/>
        <v>0</v>
      </c>
      <c r="E29" s="325"/>
      <c r="F29" s="326"/>
      <c r="G29" s="11"/>
      <c r="H29" s="11"/>
      <c r="I29" s="11"/>
      <c r="J29" s="11"/>
      <c r="K29" s="11"/>
    </row>
    <row r="30" spans="1:13" x14ac:dyDescent="0.2">
      <c r="A30" s="324"/>
      <c r="B30" s="327"/>
      <c r="C30" s="328"/>
      <c r="D30" s="96">
        <f t="shared" si="3"/>
        <v>0</v>
      </c>
      <c r="E30" s="325"/>
      <c r="F30" s="326"/>
      <c r="G30" s="11"/>
      <c r="H30" s="11"/>
      <c r="I30" s="11"/>
      <c r="J30" s="11"/>
      <c r="K30" s="11"/>
    </row>
    <row r="31" spans="1:13" x14ac:dyDescent="0.2">
      <c r="A31" s="324"/>
      <c r="B31" s="327"/>
      <c r="C31" s="328"/>
      <c r="D31" s="96">
        <f t="shared" si="3"/>
        <v>0</v>
      </c>
      <c r="E31" s="325"/>
      <c r="F31" s="326"/>
      <c r="G31" s="11"/>
      <c r="H31" s="11"/>
      <c r="I31" s="11"/>
      <c r="J31" s="11"/>
      <c r="K31" s="11"/>
    </row>
    <row r="32" spans="1:13" x14ac:dyDescent="0.2">
      <c r="A32" s="324"/>
      <c r="B32" s="327"/>
      <c r="C32" s="328"/>
      <c r="D32" s="96">
        <f t="shared" si="3"/>
        <v>0</v>
      </c>
      <c r="E32" s="325"/>
      <c r="F32" s="326"/>
      <c r="G32" s="11"/>
      <c r="H32" s="11"/>
      <c r="I32" s="11"/>
      <c r="J32" s="11"/>
      <c r="K32" s="11"/>
    </row>
    <row r="33" spans="1:11" x14ac:dyDescent="0.2">
      <c r="A33" s="324"/>
      <c r="B33" s="327"/>
      <c r="C33" s="328"/>
      <c r="D33" s="96">
        <f t="shared" ref="D33:D34" si="4">SUM(E33:F33)</f>
        <v>0</v>
      </c>
      <c r="E33" s="325"/>
      <c r="F33" s="326"/>
      <c r="G33" s="11"/>
      <c r="H33" s="11"/>
      <c r="I33" s="11"/>
      <c r="J33" s="11"/>
      <c r="K33" s="11"/>
    </row>
    <row r="34" spans="1:11" x14ac:dyDescent="0.2">
      <c r="A34" s="324"/>
      <c r="B34" s="327"/>
      <c r="C34" s="328"/>
      <c r="D34" s="96">
        <f t="shared" si="4"/>
        <v>0</v>
      </c>
      <c r="E34" s="325"/>
      <c r="F34" s="326"/>
      <c r="G34" s="11"/>
      <c r="H34" s="11"/>
      <c r="I34" s="11"/>
      <c r="J34" s="11"/>
      <c r="K34" s="11"/>
    </row>
    <row r="35" spans="1:11" x14ac:dyDescent="0.2">
      <c r="A35" s="324"/>
      <c r="B35" s="327"/>
      <c r="C35" s="328"/>
      <c r="D35" s="96">
        <f t="shared" si="3"/>
        <v>0</v>
      </c>
      <c r="E35" s="325"/>
      <c r="F35" s="326"/>
      <c r="G35" s="11"/>
      <c r="H35" s="11"/>
      <c r="I35" s="11"/>
      <c r="J35" s="11"/>
      <c r="K35" s="11"/>
    </row>
    <row r="36" spans="1:11" x14ac:dyDescent="0.2">
      <c r="A36" s="324"/>
      <c r="B36" s="327"/>
      <c r="C36" s="328"/>
      <c r="D36" s="96">
        <f t="shared" si="2"/>
        <v>0</v>
      </c>
      <c r="E36" s="325"/>
      <c r="F36" s="326"/>
      <c r="G36" s="11"/>
      <c r="H36" s="11"/>
      <c r="I36" s="11"/>
      <c r="J36" s="11"/>
      <c r="K36" s="11"/>
    </row>
    <row r="37" spans="1:11" x14ac:dyDescent="0.2">
      <c r="A37" s="324"/>
      <c r="B37" s="327"/>
      <c r="C37" s="328"/>
      <c r="D37" s="96">
        <f t="shared" si="2"/>
        <v>0</v>
      </c>
      <c r="E37" s="325"/>
      <c r="F37" s="326"/>
      <c r="G37" s="11"/>
    </row>
    <row r="38" spans="1:11" x14ac:dyDescent="0.2">
      <c r="A38" s="324"/>
      <c r="B38" s="327"/>
      <c r="C38" s="328"/>
      <c r="D38" s="96">
        <f t="shared" si="2"/>
        <v>0</v>
      </c>
      <c r="E38" s="325"/>
      <c r="F38" s="326"/>
      <c r="G38" s="11"/>
    </row>
    <row r="39" spans="1:11" x14ac:dyDescent="0.2">
      <c r="A39" s="324"/>
      <c r="B39" s="327"/>
      <c r="C39" s="328"/>
      <c r="D39" s="96">
        <f t="shared" si="2"/>
        <v>0</v>
      </c>
      <c r="E39" s="325"/>
      <c r="F39" s="326"/>
      <c r="G39" s="11"/>
    </row>
    <row r="40" spans="1:11" ht="13.5" thickBot="1" x14ac:dyDescent="0.25">
      <c r="A40" s="513" t="s">
        <v>0</v>
      </c>
      <c r="B40" s="514"/>
      <c r="C40" s="100">
        <f>SUM(C25:C39)</f>
        <v>0</v>
      </c>
      <c r="D40" s="98">
        <f>SUM(D25:D39)</f>
        <v>0</v>
      </c>
      <c r="E40" s="98">
        <f t="shared" ref="E40:F40" si="5">SUM(E25:E39)</f>
        <v>0</v>
      </c>
      <c r="F40" s="98">
        <f t="shared" si="5"/>
        <v>0</v>
      </c>
      <c r="G40" s="11"/>
    </row>
    <row r="41" spans="1:11" ht="14.25" thickTop="1" thickBot="1" x14ac:dyDescent="0.25">
      <c r="A41" s="130"/>
      <c r="B41" s="131"/>
      <c r="C41" s="86"/>
      <c r="D41" s="131"/>
      <c r="E41" s="131"/>
      <c r="F41" s="71"/>
      <c r="G41" s="11"/>
    </row>
    <row r="42" spans="1:11" ht="13.5" customHeight="1" thickTop="1" x14ac:dyDescent="0.2">
      <c r="A42" s="525" t="s">
        <v>228</v>
      </c>
      <c r="B42" s="494"/>
      <c r="C42" s="494"/>
      <c r="D42" s="494"/>
      <c r="E42" s="494"/>
      <c r="F42" s="495"/>
      <c r="G42" s="11"/>
    </row>
    <row r="43" spans="1:11" s="77" customFormat="1" x14ac:dyDescent="0.2">
      <c r="A43" s="556" t="s">
        <v>3</v>
      </c>
      <c r="B43" s="508" t="s">
        <v>4</v>
      </c>
      <c r="C43" s="508" t="s">
        <v>62</v>
      </c>
      <c r="D43" s="508" t="s">
        <v>63</v>
      </c>
      <c r="E43" s="508" t="s">
        <v>68</v>
      </c>
      <c r="F43" s="554" t="s">
        <v>67</v>
      </c>
      <c r="G43" s="87"/>
    </row>
    <row r="44" spans="1:11" ht="13.5" thickBot="1" x14ac:dyDescent="0.25">
      <c r="A44" s="557"/>
      <c r="B44" s="509"/>
      <c r="C44" s="509"/>
      <c r="D44" s="509"/>
      <c r="E44" s="509"/>
      <c r="F44" s="555"/>
      <c r="G44" s="11"/>
    </row>
    <row r="45" spans="1:11" ht="13.5" thickTop="1" x14ac:dyDescent="0.2">
      <c r="A45" s="321"/>
      <c r="B45" s="338"/>
      <c r="C45" s="339"/>
      <c r="D45" s="96">
        <f t="shared" ref="D45:D46" si="6">SUM(E45:F45)</f>
        <v>0</v>
      </c>
      <c r="E45" s="322">
        <v>0</v>
      </c>
      <c r="F45" s="323">
        <v>0</v>
      </c>
      <c r="G45" s="11"/>
    </row>
    <row r="46" spans="1:11" x14ac:dyDescent="0.2">
      <c r="A46" s="324"/>
      <c r="B46" s="338"/>
      <c r="C46" s="339"/>
      <c r="D46" s="96">
        <f t="shared" si="6"/>
        <v>0</v>
      </c>
      <c r="E46" s="325">
        <v>0</v>
      </c>
      <c r="F46" s="326">
        <v>0</v>
      </c>
      <c r="G46" s="11"/>
    </row>
    <row r="47" spans="1:11" x14ac:dyDescent="0.2">
      <c r="A47" s="324"/>
      <c r="B47" s="327"/>
      <c r="C47" s="328"/>
      <c r="D47" s="96">
        <f t="shared" ref="D47:D53" si="7">SUM(E47:F47)</f>
        <v>0</v>
      </c>
      <c r="E47" s="325"/>
      <c r="F47" s="326"/>
      <c r="G47" s="11"/>
    </row>
    <row r="48" spans="1:11" x14ac:dyDescent="0.2">
      <c r="A48" s="324"/>
      <c r="B48" s="327"/>
      <c r="C48" s="328"/>
      <c r="D48" s="96">
        <f t="shared" si="7"/>
        <v>0</v>
      </c>
      <c r="E48" s="325"/>
      <c r="F48" s="326"/>
      <c r="G48" s="11"/>
    </row>
    <row r="49" spans="1:10" x14ac:dyDescent="0.2">
      <c r="A49" s="324"/>
      <c r="B49" s="327"/>
      <c r="C49" s="329"/>
      <c r="D49" s="96">
        <f t="shared" si="7"/>
        <v>0</v>
      </c>
      <c r="E49" s="325"/>
      <c r="F49" s="326"/>
      <c r="G49" s="11"/>
    </row>
    <row r="50" spans="1:10" x14ac:dyDescent="0.2">
      <c r="A50" s="324"/>
      <c r="B50" s="327"/>
      <c r="C50" s="329"/>
      <c r="D50" s="96">
        <f t="shared" si="7"/>
        <v>0</v>
      </c>
      <c r="E50" s="325"/>
      <c r="F50" s="326"/>
      <c r="G50" s="11"/>
    </row>
    <row r="51" spans="1:10" x14ac:dyDescent="0.2">
      <c r="A51" s="324"/>
      <c r="B51" s="327"/>
      <c r="C51" s="329"/>
      <c r="D51" s="96">
        <f t="shared" si="7"/>
        <v>0</v>
      </c>
      <c r="E51" s="325"/>
      <c r="F51" s="326"/>
      <c r="G51" s="11"/>
    </row>
    <row r="52" spans="1:10" x14ac:dyDescent="0.2">
      <c r="A52" s="324"/>
      <c r="B52" s="327"/>
      <c r="C52" s="329"/>
      <c r="D52" s="96">
        <f t="shared" si="7"/>
        <v>0</v>
      </c>
      <c r="E52" s="325"/>
      <c r="F52" s="326"/>
      <c r="G52" s="11"/>
    </row>
    <row r="53" spans="1:10" x14ac:dyDescent="0.2">
      <c r="A53" s="324"/>
      <c r="B53" s="327"/>
      <c r="C53" s="329"/>
      <c r="D53" s="96">
        <f t="shared" si="7"/>
        <v>0</v>
      </c>
      <c r="E53" s="325"/>
      <c r="F53" s="326"/>
      <c r="G53" s="11"/>
    </row>
    <row r="54" spans="1:10" x14ac:dyDescent="0.2">
      <c r="A54" s="324"/>
      <c r="B54" s="327"/>
      <c r="C54" s="329"/>
      <c r="D54" s="96">
        <f t="shared" ref="D54:D59" si="8">SUM(E54:F54)</f>
        <v>0</v>
      </c>
      <c r="E54" s="325"/>
      <c r="F54" s="326"/>
      <c r="G54" s="11"/>
    </row>
    <row r="55" spans="1:10" x14ac:dyDescent="0.2">
      <c r="A55" s="324"/>
      <c r="B55" s="327"/>
      <c r="C55" s="329"/>
      <c r="D55" s="96">
        <f t="shared" si="8"/>
        <v>0</v>
      </c>
      <c r="E55" s="325"/>
      <c r="F55" s="326"/>
      <c r="G55" s="11"/>
    </row>
    <row r="56" spans="1:10" x14ac:dyDescent="0.2">
      <c r="A56" s="324"/>
      <c r="B56" s="327"/>
      <c r="C56" s="330"/>
      <c r="D56" s="96">
        <f t="shared" si="8"/>
        <v>0</v>
      </c>
      <c r="E56" s="325"/>
      <c r="F56" s="326"/>
      <c r="G56" s="11"/>
    </row>
    <row r="57" spans="1:10" x14ac:dyDescent="0.2">
      <c r="A57" s="324"/>
      <c r="B57" s="327"/>
      <c r="C57" s="330"/>
      <c r="D57" s="96">
        <f t="shared" si="8"/>
        <v>0</v>
      </c>
      <c r="E57" s="325"/>
      <c r="F57" s="326"/>
      <c r="G57" s="11"/>
    </row>
    <row r="58" spans="1:10" x14ac:dyDescent="0.2">
      <c r="A58" s="324"/>
      <c r="B58" s="327"/>
      <c r="C58" s="330"/>
      <c r="D58" s="96">
        <f t="shared" si="8"/>
        <v>0</v>
      </c>
      <c r="E58" s="325"/>
      <c r="F58" s="326"/>
      <c r="G58" s="11"/>
    </row>
    <row r="59" spans="1:10" x14ac:dyDescent="0.2">
      <c r="A59" s="324"/>
      <c r="B59" s="327"/>
      <c r="C59" s="330"/>
      <c r="D59" s="96">
        <f t="shared" si="8"/>
        <v>0</v>
      </c>
      <c r="E59" s="325"/>
      <c r="F59" s="326"/>
      <c r="G59" s="11"/>
      <c r="H59" s="11"/>
      <c r="I59" s="11"/>
      <c r="J59" s="11"/>
    </row>
    <row r="60" spans="1:10" ht="13.5" thickBot="1" x14ac:dyDescent="0.25">
      <c r="A60" s="513" t="s">
        <v>0</v>
      </c>
      <c r="B60" s="514"/>
      <c r="C60" s="159">
        <f>SUM(C45:C59)</f>
        <v>0</v>
      </c>
      <c r="D60" s="98">
        <f>SUM(D45:D59)</f>
        <v>0</v>
      </c>
      <c r="E60" s="98">
        <f t="shared" ref="E60:F60" si="9">SUM(E45:E59)</f>
        <v>0</v>
      </c>
      <c r="F60" s="98">
        <f t="shared" si="9"/>
        <v>0</v>
      </c>
      <c r="G60" s="11"/>
      <c r="H60" s="11"/>
      <c r="I60" s="11"/>
      <c r="J60" s="11"/>
    </row>
    <row r="61" spans="1:10" ht="14.25" thickTop="1" thickBot="1" x14ac:dyDescent="0.25">
      <c r="A61" s="130"/>
      <c r="B61" s="88"/>
      <c r="C61" s="131"/>
      <c r="D61" s="131"/>
      <c r="E61" s="131"/>
      <c r="F61" s="71"/>
      <c r="G61" s="11"/>
      <c r="H61" s="11"/>
      <c r="I61" s="11"/>
      <c r="J61" s="11"/>
    </row>
    <row r="62" spans="1:10" ht="14.25" thickTop="1" thickBot="1" x14ac:dyDescent="0.25">
      <c r="A62" s="130"/>
      <c r="B62" s="522" t="s">
        <v>196</v>
      </c>
      <c r="C62" s="523"/>
      <c r="D62" s="523"/>
      <c r="E62" s="523"/>
      <c r="F62" s="524"/>
      <c r="G62" s="11"/>
      <c r="H62" s="11"/>
      <c r="I62" s="11"/>
      <c r="J62" s="11"/>
    </row>
    <row r="63" spans="1:10" ht="13.5" thickTop="1" x14ac:dyDescent="0.2">
      <c r="A63" s="130"/>
      <c r="B63" s="544" t="s">
        <v>5</v>
      </c>
      <c r="C63" s="545"/>
      <c r="D63" s="546" t="s">
        <v>0</v>
      </c>
      <c r="E63" s="546" t="s">
        <v>68</v>
      </c>
      <c r="F63" s="547" t="s">
        <v>67</v>
      </c>
      <c r="G63" s="11"/>
      <c r="H63" s="11"/>
      <c r="I63" s="11"/>
      <c r="J63" s="11"/>
    </row>
    <row r="64" spans="1:10" ht="14.1" customHeight="1" x14ac:dyDescent="0.2">
      <c r="A64" s="130"/>
      <c r="B64" s="517"/>
      <c r="C64" s="518"/>
      <c r="D64" s="510"/>
      <c r="E64" s="510"/>
      <c r="F64" s="484"/>
      <c r="G64" s="11"/>
      <c r="H64" s="11"/>
      <c r="I64" s="11"/>
      <c r="J64" s="11"/>
    </row>
    <row r="65" spans="1:10" ht="14.1" customHeight="1" x14ac:dyDescent="0.2">
      <c r="A65" s="130"/>
      <c r="B65" s="511" t="s">
        <v>61</v>
      </c>
      <c r="C65" s="512"/>
      <c r="D65" s="96">
        <f t="shared" ref="D65:D79" si="10">SUM(E65:F65)</f>
        <v>0</v>
      </c>
      <c r="E65" s="322">
        <v>0</v>
      </c>
      <c r="F65" s="323">
        <v>0</v>
      </c>
      <c r="G65" s="11"/>
      <c r="H65" s="11"/>
      <c r="I65" s="11"/>
      <c r="J65" s="11"/>
    </row>
    <row r="66" spans="1:10" ht="14.1" customHeight="1" x14ac:dyDescent="0.2">
      <c r="A66" s="130"/>
      <c r="B66" s="511" t="s">
        <v>176</v>
      </c>
      <c r="C66" s="512"/>
      <c r="D66" s="96">
        <f t="shared" si="10"/>
        <v>0</v>
      </c>
      <c r="E66" s="322"/>
      <c r="F66" s="322"/>
      <c r="G66" s="11"/>
      <c r="H66" s="11"/>
      <c r="I66" s="11"/>
      <c r="J66" s="11"/>
    </row>
    <row r="67" spans="1:10" ht="14.1" customHeight="1" x14ac:dyDescent="0.2">
      <c r="A67" s="130"/>
      <c r="B67" s="520" t="s">
        <v>11</v>
      </c>
      <c r="C67" s="521"/>
      <c r="D67" s="96">
        <f t="shared" si="10"/>
        <v>0</v>
      </c>
      <c r="E67" s="322"/>
      <c r="F67" s="322"/>
      <c r="G67" s="11"/>
      <c r="H67" s="11"/>
      <c r="I67" s="11"/>
      <c r="J67" s="11"/>
    </row>
    <row r="68" spans="1:10" ht="14.1" customHeight="1" x14ac:dyDescent="0.2">
      <c r="A68" s="130"/>
      <c r="B68" s="511" t="s">
        <v>30</v>
      </c>
      <c r="C68" s="512"/>
      <c r="D68" s="96">
        <f>SUM(E68:F68)</f>
        <v>0</v>
      </c>
      <c r="E68" s="322"/>
      <c r="F68" s="322"/>
      <c r="G68" s="11"/>
      <c r="H68" s="11"/>
      <c r="I68" s="11"/>
      <c r="J68" s="11"/>
    </row>
    <row r="69" spans="1:10" ht="14.1" customHeight="1" x14ac:dyDescent="0.2">
      <c r="A69" s="130"/>
      <c r="B69" s="520" t="s">
        <v>181</v>
      </c>
      <c r="C69" s="521"/>
      <c r="D69" s="96">
        <f t="shared" ref="D69" si="11">SUM(E69:F69)</f>
        <v>0</v>
      </c>
      <c r="E69" s="322"/>
      <c r="F69" s="322"/>
      <c r="G69" s="11"/>
      <c r="H69" s="11"/>
      <c r="I69" s="11"/>
      <c r="J69" s="11"/>
    </row>
    <row r="70" spans="1:10" ht="14.1" customHeight="1" x14ac:dyDescent="0.2">
      <c r="A70" s="130"/>
      <c r="B70" s="511" t="s">
        <v>12</v>
      </c>
      <c r="C70" s="512"/>
      <c r="D70" s="96">
        <f t="shared" si="10"/>
        <v>0</v>
      </c>
      <c r="E70" s="322"/>
      <c r="F70" s="322"/>
      <c r="G70" s="11"/>
      <c r="H70" s="11"/>
      <c r="I70" s="11"/>
      <c r="J70" s="11"/>
    </row>
    <row r="71" spans="1:10" ht="14.1" customHeight="1" x14ac:dyDescent="0.2">
      <c r="A71" s="130"/>
      <c r="B71" s="511" t="s">
        <v>13</v>
      </c>
      <c r="C71" s="512"/>
      <c r="D71" s="96">
        <f t="shared" si="10"/>
        <v>0</v>
      </c>
      <c r="E71" s="322"/>
      <c r="F71" s="322"/>
      <c r="G71" s="11"/>
      <c r="H71" s="11"/>
      <c r="I71" s="11"/>
      <c r="J71" s="11"/>
    </row>
    <row r="72" spans="1:10" ht="14.1" customHeight="1" x14ac:dyDescent="0.2">
      <c r="A72" s="130"/>
      <c r="B72" s="511" t="s">
        <v>178</v>
      </c>
      <c r="C72" s="512"/>
      <c r="D72" s="96">
        <f t="shared" si="10"/>
        <v>0</v>
      </c>
      <c r="E72" s="322"/>
      <c r="F72" s="322"/>
      <c r="G72" s="70"/>
      <c r="H72" s="11"/>
      <c r="I72" s="11"/>
      <c r="J72" s="11"/>
    </row>
    <row r="73" spans="1:10" ht="14.1" customHeight="1" x14ac:dyDescent="0.2">
      <c r="A73" s="130"/>
      <c r="B73" s="511" t="s">
        <v>177</v>
      </c>
      <c r="C73" s="512"/>
      <c r="D73" s="96">
        <f t="shared" si="10"/>
        <v>0</v>
      </c>
      <c r="E73" s="322"/>
      <c r="F73" s="322"/>
      <c r="G73" s="70"/>
      <c r="H73" s="11"/>
      <c r="I73" s="11"/>
      <c r="J73" s="11"/>
    </row>
    <row r="74" spans="1:10" ht="14.1" customHeight="1" x14ac:dyDescent="0.2">
      <c r="A74" s="130"/>
      <c r="B74" s="511" t="s">
        <v>195</v>
      </c>
      <c r="C74" s="512"/>
      <c r="D74" s="96">
        <f t="shared" si="10"/>
        <v>0</v>
      </c>
      <c r="E74" s="322"/>
      <c r="F74" s="322"/>
      <c r="G74" s="70"/>
      <c r="H74" s="11"/>
      <c r="I74" s="11"/>
      <c r="J74" s="11"/>
    </row>
    <row r="75" spans="1:10" s="77" customFormat="1" ht="14.1" customHeight="1" x14ac:dyDescent="0.2">
      <c r="A75" s="76"/>
      <c r="B75" s="511" t="s">
        <v>179</v>
      </c>
      <c r="C75" s="512"/>
      <c r="D75" s="96">
        <f t="shared" si="10"/>
        <v>0</v>
      </c>
      <c r="E75" s="322"/>
      <c r="F75" s="322"/>
      <c r="G75" s="70"/>
      <c r="H75" s="70"/>
      <c r="I75" s="70"/>
      <c r="J75" s="70"/>
    </row>
    <row r="76" spans="1:10" ht="14.1" customHeight="1" x14ac:dyDescent="0.2">
      <c r="A76" s="130"/>
      <c r="B76" s="489"/>
      <c r="C76" s="490"/>
      <c r="D76" s="96">
        <f t="shared" si="10"/>
        <v>0</v>
      </c>
      <c r="E76" s="322"/>
      <c r="F76" s="323"/>
      <c r="G76" s="70"/>
    </row>
    <row r="77" spans="1:10" ht="14.1" customHeight="1" x14ac:dyDescent="0.2">
      <c r="A77" s="130"/>
      <c r="B77" s="489"/>
      <c r="C77" s="490"/>
      <c r="D77" s="96">
        <f t="shared" si="10"/>
        <v>0</v>
      </c>
      <c r="E77" s="322"/>
      <c r="F77" s="323"/>
      <c r="G77" s="70"/>
    </row>
    <row r="78" spans="1:10" ht="14.1" customHeight="1" x14ac:dyDescent="0.2">
      <c r="A78" s="130"/>
      <c r="B78" s="489"/>
      <c r="C78" s="490"/>
      <c r="D78" s="96">
        <f t="shared" si="10"/>
        <v>0</v>
      </c>
      <c r="E78" s="322"/>
      <c r="F78" s="323"/>
      <c r="G78" s="70"/>
    </row>
    <row r="79" spans="1:10" ht="14.1" customHeight="1" x14ac:dyDescent="0.2">
      <c r="A79" s="130"/>
      <c r="B79" s="489"/>
      <c r="C79" s="490"/>
      <c r="D79" s="96">
        <f t="shared" si="10"/>
        <v>0</v>
      </c>
      <c r="E79" s="322"/>
      <c r="F79" s="323"/>
      <c r="G79" s="70"/>
    </row>
    <row r="80" spans="1:10" ht="13.5" thickBot="1" x14ac:dyDescent="0.25">
      <c r="A80" s="130"/>
      <c r="B80" s="491" t="s">
        <v>0</v>
      </c>
      <c r="C80" s="492"/>
      <c r="D80" s="98">
        <f>SUM(D65:D79)</f>
        <v>0</v>
      </c>
      <c r="E80" s="98">
        <f>SUM(E65:E79)</f>
        <v>0</v>
      </c>
      <c r="F80" s="98">
        <f>SUM(F65:F79)</f>
        <v>0</v>
      </c>
      <c r="G80" s="70"/>
    </row>
    <row r="81" spans="1:10" ht="13.5" thickTop="1" x14ac:dyDescent="0.2">
      <c r="A81" s="130"/>
      <c r="B81" s="88"/>
      <c r="C81" s="89"/>
      <c r="D81" s="89"/>
      <c r="E81" s="89"/>
      <c r="F81" s="90"/>
      <c r="G81" s="70"/>
    </row>
    <row r="82" spans="1:10" ht="13.5" thickBot="1" x14ac:dyDescent="0.25">
      <c r="A82" s="130"/>
      <c r="B82" s="88"/>
      <c r="C82" s="89"/>
      <c r="D82" s="89"/>
      <c r="E82" s="89"/>
      <c r="F82" s="90"/>
      <c r="G82" s="70"/>
    </row>
    <row r="83" spans="1:10" ht="13.5" customHeight="1" thickTop="1" x14ac:dyDescent="0.2">
      <c r="A83" s="130"/>
      <c r="B83" s="551" t="s">
        <v>279</v>
      </c>
      <c r="C83" s="552"/>
      <c r="D83" s="552"/>
      <c r="E83" s="552"/>
      <c r="F83" s="553"/>
      <c r="G83" s="70"/>
      <c r="H83" s="11"/>
      <c r="I83" s="11"/>
      <c r="J83" s="11"/>
    </row>
    <row r="84" spans="1:10" s="77" customFormat="1" x14ac:dyDescent="0.2">
      <c r="A84" s="76"/>
      <c r="B84" s="496" t="s">
        <v>5</v>
      </c>
      <c r="C84" s="497"/>
      <c r="D84" s="500" t="s">
        <v>0</v>
      </c>
      <c r="E84" s="500" t="s">
        <v>68</v>
      </c>
      <c r="F84" s="483" t="s">
        <v>67</v>
      </c>
      <c r="G84" s="70"/>
      <c r="H84" s="70"/>
      <c r="I84" s="70"/>
      <c r="J84" s="70"/>
    </row>
    <row r="85" spans="1:10" x14ac:dyDescent="0.2">
      <c r="A85" s="130"/>
      <c r="B85" s="517"/>
      <c r="C85" s="518"/>
      <c r="D85" s="510"/>
      <c r="E85" s="510"/>
      <c r="F85" s="484"/>
      <c r="G85" s="70"/>
      <c r="H85" s="11"/>
      <c r="I85" s="11"/>
      <c r="J85" s="11"/>
    </row>
    <row r="86" spans="1:10" ht="14.1" customHeight="1" x14ac:dyDescent="0.2">
      <c r="A86" s="130"/>
      <c r="B86" s="487" t="s">
        <v>10</v>
      </c>
      <c r="C86" s="488"/>
      <c r="D86" s="96">
        <f t="shared" ref="D86:D93" si="12">SUM(E86:F86)</f>
        <v>0</v>
      </c>
      <c r="E86" s="322">
        <v>0</v>
      </c>
      <c r="F86" s="323">
        <v>0</v>
      </c>
      <c r="G86" s="70"/>
      <c r="H86" s="11"/>
      <c r="I86" s="11"/>
      <c r="J86" s="11"/>
    </row>
    <row r="87" spans="1:10" ht="14.1" customHeight="1" x14ac:dyDescent="0.2">
      <c r="A87" s="130"/>
      <c r="B87" s="487" t="s">
        <v>170</v>
      </c>
      <c r="C87" s="488"/>
      <c r="D87" s="96">
        <f t="shared" si="12"/>
        <v>0</v>
      </c>
      <c r="E87" s="322"/>
      <c r="F87" s="323"/>
      <c r="G87" s="70"/>
      <c r="H87" s="11"/>
      <c r="I87" s="11"/>
      <c r="J87" s="11"/>
    </row>
    <row r="88" spans="1:10" ht="14.1" customHeight="1" x14ac:dyDescent="0.2">
      <c r="A88" s="130"/>
      <c r="B88" s="487" t="s">
        <v>180</v>
      </c>
      <c r="C88" s="488"/>
      <c r="D88" s="96">
        <f t="shared" si="12"/>
        <v>0</v>
      </c>
      <c r="E88" s="323"/>
      <c r="F88" s="323"/>
      <c r="G88" s="70"/>
      <c r="H88" s="11"/>
      <c r="I88" s="11"/>
      <c r="J88" s="11"/>
    </row>
    <row r="89" spans="1:10" ht="14.1" customHeight="1" x14ac:dyDescent="0.2">
      <c r="A89" s="130"/>
      <c r="B89" s="487" t="s">
        <v>9</v>
      </c>
      <c r="C89" s="488"/>
      <c r="D89" s="96">
        <f t="shared" ref="D89:D92" si="13">SUM(E89:F89)</f>
        <v>0</v>
      </c>
      <c r="E89" s="323"/>
      <c r="F89" s="323"/>
      <c r="G89" s="70"/>
      <c r="H89" s="11"/>
      <c r="I89" s="11"/>
      <c r="J89" s="11"/>
    </row>
    <row r="90" spans="1:10" ht="14.1" customHeight="1" x14ac:dyDescent="0.2">
      <c r="A90" s="130"/>
      <c r="B90" s="331" t="s">
        <v>182</v>
      </c>
      <c r="C90" s="332"/>
      <c r="D90" s="96">
        <f t="shared" si="13"/>
        <v>0</v>
      </c>
      <c r="E90" s="322"/>
      <c r="F90" s="323"/>
      <c r="G90" s="70"/>
      <c r="H90" s="11"/>
      <c r="I90" s="11"/>
      <c r="J90" s="11"/>
    </row>
    <row r="91" spans="1:10" ht="14.1" customHeight="1" x14ac:dyDescent="0.2">
      <c r="A91" s="130"/>
      <c r="B91" s="331"/>
      <c r="C91" s="332"/>
      <c r="D91" s="96">
        <f t="shared" si="13"/>
        <v>0</v>
      </c>
      <c r="E91" s="322"/>
      <c r="F91" s="323"/>
      <c r="G91" s="70"/>
      <c r="H91" s="11"/>
      <c r="I91" s="11"/>
      <c r="J91" s="11"/>
    </row>
    <row r="92" spans="1:10" ht="14.1" customHeight="1" x14ac:dyDescent="0.2">
      <c r="A92" s="130"/>
      <c r="B92" s="331"/>
      <c r="C92" s="332"/>
      <c r="D92" s="96">
        <f t="shared" si="13"/>
        <v>0</v>
      </c>
      <c r="E92" s="322"/>
      <c r="F92" s="323"/>
      <c r="G92" s="70"/>
      <c r="H92" s="11"/>
      <c r="I92" s="11"/>
      <c r="J92" s="11"/>
    </row>
    <row r="93" spans="1:10" ht="14.1" customHeight="1" x14ac:dyDescent="0.2">
      <c r="A93" s="130"/>
      <c r="B93" s="489"/>
      <c r="C93" s="490"/>
      <c r="D93" s="96">
        <f t="shared" si="12"/>
        <v>0</v>
      </c>
      <c r="E93" s="325"/>
      <c r="F93" s="326"/>
      <c r="G93" s="70"/>
      <c r="H93" s="11"/>
      <c r="I93" s="11"/>
      <c r="J93" s="11"/>
    </row>
    <row r="94" spans="1:10" ht="14.1" customHeight="1" thickBot="1" x14ac:dyDescent="0.25">
      <c r="A94" s="130"/>
      <c r="B94" s="491" t="s">
        <v>0</v>
      </c>
      <c r="C94" s="492"/>
      <c r="D94" s="98">
        <f>SUM(D86:D93)</f>
        <v>0</v>
      </c>
      <c r="E94" s="98">
        <f t="shared" ref="E94:F94" si="14">SUM(E86:E93)</f>
        <v>0</v>
      </c>
      <c r="F94" s="98">
        <f t="shared" si="14"/>
        <v>0</v>
      </c>
      <c r="G94" s="70"/>
      <c r="H94" s="11"/>
      <c r="I94" s="11"/>
      <c r="J94" s="11"/>
    </row>
    <row r="95" spans="1:10" ht="13.5" thickTop="1" x14ac:dyDescent="0.2">
      <c r="A95" s="91"/>
      <c r="B95" s="92"/>
      <c r="C95" s="88"/>
      <c r="D95" s="88"/>
      <c r="E95" s="73"/>
      <c r="F95" s="74"/>
      <c r="G95" s="70"/>
      <c r="H95" s="11"/>
      <c r="I95" s="11"/>
      <c r="J95" s="11"/>
    </row>
    <row r="96" spans="1:10" ht="13.5" thickBot="1" x14ac:dyDescent="0.25">
      <c r="A96" s="130"/>
      <c r="B96" s="88"/>
      <c r="C96" s="89"/>
      <c r="D96" s="89"/>
      <c r="E96" s="89"/>
      <c r="F96" s="90"/>
      <c r="G96" s="70"/>
    </row>
    <row r="97" spans="1:10" ht="14.25" customHeight="1" thickTop="1" thickBot="1" x14ac:dyDescent="0.25">
      <c r="A97" s="130"/>
      <c r="B97" s="522" t="s">
        <v>91</v>
      </c>
      <c r="C97" s="523"/>
      <c r="D97" s="523"/>
      <c r="E97" s="523"/>
      <c r="F97" s="524"/>
      <c r="G97" s="70"/>
    </row>
    <row r="98" spans="1:10" ht="13.5" thickTop="1" x14ac:dyDescent="0.2">
      <c r="A98" s="130"/>
      <c r="B98" s="544" t="s">
        <v>5</v>
      </c>
      <c r="C98" s="545"/>
      <c r="D98" s="546" t="s">
        <v>0</v>
      </c>
      <c r="E98" s="546" t="s">
        <v>68</v>
      </c>
      <c r="F98" s="547" t="s">
        <v>67</v>
      </c>
      <c r="G98" s="70"/>
    </row>
    <row r="99" spans="1:10" x14ac:dyDescent="0.2">
      <c r="A99" s="130"/>
      <c r="B99" s="517"/>
      <c r="C99" s="518"/>
      <c r="D99" s="510"/>
      <c r="E99" s="510"/>
      <c r="F99" s="484"/>
      <c r="G99" s="70"/>
    </row>
    <row r="100" spans="1:10" ht="12.75" customHeight="1" x14ac:dyDescent="0.2">
      <c r="A100" s="130"/>
      <c r="B100" s="548" t="s">
        <v>175</v>
      </c>
      <c r="C100" s="549"/>
      <c r="D100" s="549"/>
      <c r="E100" s="549"/>
      <c r="F100" s="550"/>
      <c r="G100" s="70"/>
    </row>
    <row r="101" spans="1:10" x14ac:dyDescent="0.2">
      <c r="A101" s="130"/>
      <c r="B101" s="505" t="s">
        <v>243</v>
      </c>
      <c r="C101" s="490"/>
      <c r="D101" s="96">
        <f t="shared" ref="D101:D104" si="15">SUM(E101:F101)</f>
        <v>0</v>
      </c>
      <c r="E101" s="322">
        <v>0</v>
      </c>
      <c r="F101" s="323">
        <v>0</v>
      </c>
      <c r="G101" s="70"/>
    </row>
    <row r="102" spans="1:10" x14ac:dyDescent="0.2">
      <c r="A102" s="130"/>
      <c r="B102" s="506"/>
      <c r="C102" s="507"/>
      <c r="D102" s="96">
        <f t="shared" si="15"/>
        <v>0</v>
      </c>
      <c r="E102" s="325"/>
      <c r="F102" s="326"/>
      <c r="G102" s="70"/>
    </row>
    <row r="103" spans="1:10" x14ac:dyDescent="0.2">
      <c r="A103" s="130"/>
      <c r="B103" s="506"/>
      <c r="C103" s="507"/>
      <c r="D103" s="96">
        <f t="shared" si="15"/>
        <v>0</v>
      </c>
      <c r="E103" s="325"/>
      <c r="F103" s="326"/>
      <c r="G103" s="70"/>
    </row>
    <row r="104" spans="1:10" x14ac:dyDescent="0.2">
      <c r="A104" s="130"/>
      <c r="B104" s="506"/>
      <c r="C104" s="507"/>
      <c r="D104" s="96">
        <f t="shared" si="15"/>
        <v>0</v>
      </c>
      <c r="E104" s="325"/>
      <c r="F104" s="326"/>
      <c r="G104" s="70"/>
    </row>
    <row r="105" spans="1:10" ht="13.5" thickBot="1" x14ac:dyDescent="0.25">
      <c r="A105" s="130"/>
      <c r="B105" s="491" t="s">
        <v>0</v>
      </c>
      <c r="C105" s="492"/>
      <c r="D105" s="98">
        <f>SUM(D101:D104)</f>
        <v>0</v>
      </c>
      <c r="E105" s="98">
        <f>SUM(E101:E104)</f>
        <v>0</v>
      </c>
      <c r="F105" s="98">
        <f>SUM(F101:F104)</f>
        <v>0</v>
      </c>
      <c r="G105" s="70"/>
    </row>
    <row r="106" spans="1:10" ht="14.25" thickTop="1" thickBot="1" x14ac:dyDescent="0.25">
      <c r="A106" s="130"/>
      <c r="B106" s="88"/>
      <c r="C106" s="88"/>
      <c r="D106" s="73"/>
      <c r="E106" s="73"/>
      <c r="F106" s="74"/>
      <c r="G106" s="70"/>
    </row>
    <row r="107" spans="1:10" ht="13.5" thickTop="1" x14ac:dyDescent="0.2">
      <c r="A107" s="93"/>
      <c r="B107" s="493" t="s">
        <v>7</v>
      </c>
      <c r="C107" s="494"/>
      <c r="D107" s="494"/>
      <c r="E107" s="494"/>
      <c r="F107" s="495"/>
      <c r="G107" s="70"/>
      <c r="H107" s="11"/>
      <c r="I107" s="11"/>
      <c r="J107" s="11"/>
    </row>
    <row r="108" spans="1:10" s="77" customFormat="1" ht="15.95" customHeight="1" x14ac:dyDescent="0.2">
      <c r="A108" s="542" t="s">
        <v>110</v>
      </c>
      <c r="B108" s="496" t="s">
        <v>5</v>
      </c>
      <c r="C108" s="497"/>
      <c r="D108" s="500" t="s">
        <v>0</v>
      </c>
      <c r="E108" s="500" t="s">
        <v>68</v>
      </c>
      <c r="F108" s="483" t="s">
        <v>67</v>
      </c>
      <c r="G108" s="70"/>
      <c r="H108" s="70"/>
      <c r="I108" s="70"/>
      <c r="J108" s="70"/>
    </row>
    <row r="109" spans="1:10" s="77" customFormat="1" ht="15.95" customHeight="1" thickBot="1" x14ac:dyDescent="0.25">
      <c r="A109" s="542"/>
      <c r="B109" s="498"/>
      <c r="C109" s="499"/>
      <c r="D109" s="501"/>
      <c r="E109" s="501"/>
      <c r="F109" s="502"/>
    </row>
    <row r="110" spans="1:10" ht="15.95" customHeight="1" thickBot="1" x14ac:dyDescent="0.25">
      <c r="A110" s="542"/>
      <c r="B110" s="503" t="s">
        <v>71</v>
      </c>
      <c r="C110" s="504"/>
      <c r="D110" s="96">
        <f t="shared" ref="D110" si="16">SUM(E110:F110)</f>
        <v>0</v>
      </c>
      <c r="E110" s="340">
        <v>0</v>
      </c>
      <c r="F110" s="340">
        <v>0</v>
      </c>
      <c r="G110" s="70"/>
      <c r="H110" s="11"/>
      <c r="I110" s="11"/>
      <c r="J110" s="11"/>
    </row>
    <row r="111" spans="1:10" ht="15.95" customHeight="1" thickBot="1" x14ac:dyDescent="0.25">
      <c r="A111" s="542"/>
      <c r="B111" s="101" t="s">
        <v>92</v>
      </c>
      <c r="C111" s="341">
        <v>0</v>
      </c>
      <c r="D111" s="151">
        <f>SUM(E111:F111)</f>
        <v>0</v>
      </c>
      <c r="E111" s="108">
        <f>SUM(IF($F12="Yes",$C111*D12,0),IF($F13="Yes",$C111*D13,0),,IF($F17="Yes",$C111*D17,0),IF($F16="Yes",$C111*D16,0),IF($F14="Yes",$C111*D14,0),IF($F15="Yes",$C111*D15,0))</f>
        <v>0</v>
      </c>
      <c r="F111" s="108">
        <f>SUM(IF($F12="Yes",$C111*E12,0),IF($F13="Yes",$C111*E13,0),,IF($F17="Yes",$C111*E17,0),IF($F16="Yes",$C111*E16,0),IF($F14="Yes",$C111*E14,0),IF($F15="Yes",$C111*E15,0))</f>
        <v>0</v>
      </c>
      <c r="G111" s="70"/>
      <c r="H111" s="11"/>
      <c r="I111" s="11"/>
      <c r="J111" s="11"/>
    </row>
    <row r="112" spans="1:10" ht="15.95" customHeight="1" thickBot="1" x14ac:dyDescent="0.25">
      <c r="A112" s="543"/>
      <c r="B112" s="485" t="s">
        <v>99</v>
      </c>
      <c r="C112" s="486"/>
      <c r="D112" s="99">
        <f>SUM(D110:D111)</f>
        <v>0</v>
      </c>
      <c r="E112" s="99">
        <f>SUM(E110:E111)</f>
        <v>0</v>
      </c>
      <c r="F112" s="99">
        <f>SUM(F110:F111)</f>
        <v>0</v>
      </c>
      <c r="G112" s="70"/>
    </row>
    <row r="113" spans="1:7" x14ac:dyDescent="0.2">
      <c r="A113" s="11"/>
      <c r="B113" s="11"/>
      <c r="C113" s="11"/>
      <c r="D113" s="11"/>
      <c r="E113" s="11"/>
      <c r="F113" s="72"/>
      <c r="G113" s="70"/>
    </row>
    <row r="114" spans="1:7" x14ac:dyDescent="0.2">
      <c r="F114" s="72"/>
      <c r="G114" s="70"/>
    </row>
  </sheetData>
  <mergeCells count="78">
    <mergeCell ref="A108:A112"/>
    <mergeCell ref="B63:C64"/>
    <mergeCell ref="D63:D64"/>
    <mergeCell ref="E63:E64"/>
    <mergeCell ref="F63:F64"/>
    <mergeCell ref="F98:F99"/>
    <mergeCell ref="B100:F100"/>
    <mergeCell ref="B104:C104"/>
    <mergeCell ref="B105:C105"/>
    <mergeCell ref="B98:C99"/>
    <mergeCell ref="D98:D99"/>
    <mergeCell ref="E98:E99"/>
    <mergeCell ref="B83:F83"/>
    <mergeCell ref="B80:C80"/>
    <mergeCell ref="B97:F97"/>
    <mergeCell ref="B71:C71"/>
    <mergeCell ref="E84:E85"/>
    <mergeCell ref="F9:F11"/>
    <mergeCell ref="B7:E8"/>
    <mergeCell ref="B1:E1"/>
    <mergeCell ref="B2:E2"/>
    <mergeCell ref="B4:F4"/>
    <mergeCell ref="B5:C5"/>
    <mergeCell ref="E5:F5"/>
    <mergeCell ref="F23:F24"/>
    <mergeCell ref="C43:C44"/>
    <mergeCell ref="D43:D44"/>
    <mergeCell ref="E43:E44"/>
    <mergeCell ref="F43:F44"/>
    <mergeCell ref="A42:F42"/>
    <mergeCell ref="A43:A44"/>
    <mergeCell ref="E23:E24"/>
    <mergeCell ref="B74:C74"/>
    <mergeCell ref="B70:C70"/>
    <mergeCell ref="B65:C65"/>
    <mergeCell ref="B66:C66"/>
    <mergeCell ref="B67:C67"/>
    <mergeCell ref="B69:C69"/>
    <mergeCell ref="B9:B10"/>
    <mergeCell ref="C9:C10"/>
    <mergeCell ref="D9:D10"/>
    <mergeCell ref="B72:C72"/>
    <mergeCell ref="B73:C73"/>
    <mergeCell ref="B62:F62"/>
    <mergeCell ref="A22:F22"/>
    <mergeCell ref="E9:E10"/>
    <mergeCell ref="B103:C103"/>
    <mergeCell ref="B23:B24"/>
    <mergeCell ref="C23:C24"/>
    <mergeCell ref="D23:D24"/>
    <mergeCell ref="D84:D85"/>
    <mergeCell ref="B68:C68"/>
    <mergeCell ref="A40:B40"/>
    <mergeCell ref="A60:B60"/>
    <mergeCell ref="A23:A24"/>
    <mergeCell ref="B43:B44"/>
    <mergeCell ref="B75:C75"/>
    <mergeCell ref="B76:C76"/>
    <mergeCell ref="B78:C78"/>
    <mergeCell ref="B79:C79"/>
    <mergeCell ref="B77:C77"/>
    <mergeCell ref="B84:C85"/>
    <mergeCell ref="F84:F85"/>
    <mergeCell ref="B112:C112"/>
    <mergeCell ref="B86:C86"/>
    <mergeCell ref="B87:C87"/>
    <mergeCell ref="B88:C88"/>
    <mergeCell ref="B93:C93"/>
    <mergeCell ref="B94:C94"/>
    <mergeCell ref="B107:F107"/>
    <mergeCell ref="B108:C109"/>
    <mergeCell ref="D108:D109"/>
    <mergeCell ref="E108:E109"/>
    <mergeCell ref="F108:F109"/>
    <mergeCell ref="B110:C110"/>
    <mergeCell ref="B89:C89"/>
    <mergeCell ref="B101:C101"/>
    <mergeCell ref="B102:C102"/>
  </mergeCells>
  <conditionalFormatting sqref="F9:F11">
    <cfRule type="expression" priority="1">
      <formula>$C$111&gt;0</formula>
    </cfRule>
    <cfRule type="expression" dxfId="11" priority="3">
      <formula>$C$111&gt;0</formula>
    </cfRule>
  </conditionalFormatting>
  <conditionalFormatting sqref="F12:F17">
    <cfRule type="expression" dxfId="10" priority="18">
      <formula>$C$111&gt;0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7">
      <formula1>"Yes, No"</formula1>
    </dataValidation>
  </dataValidations>
  <printOptions horizontalCentered="1" verticalCentered="1"/>
  <pageMargins left="0" right="0" top="0.25" bottom="0.25" header="0.15" footer="0.15"/>
  <pageSetup paperSize="5" fitToHeight="2" orientation="landscape" r:id="rId1"/>
  <headerFooter alignWithMargins="0">
    <oddFooter>&amp;L&amp;F&amp;RADMIN COSTS</oddFooter>
  </headerFooter>
  <rowBreaks count="2" manualBreakCount="2">
    <brk id="41"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topLeftCell="A28" zoomScaleNormal="100" zoomScaleSheetLayoutView="100" workbookViewId="0">
      <selection activeCell="B64" sqref="B64"/>
    </sheetView>
  </sheetViews>
  <sheetFormatPr defaultRowHeight="12.75" x14ac:dyDescent="0.2"/>
  <cols>
    <col min="1" max="1" width="33.28515625" bestFit="1" customWidth="1"/>
    <col min="2" max="3" width="13.7109375" customWidth="1"/>
    <col min="4" max="4" width="15" customWidth="1"/>
    <col min="5" max="5" width="15" style="175" customWidth="1"/>
    <col min="6" max="9" width="13.7109375" customWidth="1"/>
    <col min="10" max="10" width="20.85546875" style="1" customWidth="1"/>
    <col min="11" max="12" width="15.7109375" customWidth="1"/>
  </cols>
  <sheetData>
    <row r="1" spans="1:11" ht="15.75" x14ac:dyDescent="0.2">
      <c r="A1" s="129"/>
      <c r="B1" s="437" t="s">
        <v>60</v>
      </c>
      <c r="C1" s="437"/>
      <c r="D1" s="437"/>
      <c r="E1" s="437"/>
      <c r="F1" s="437"/>
      <c r="G1" s="437"/>
      <c r="H1" s="437"/>
      <c r="I1" s="437"/>
      <c r="J1" s="134"/>
      <c r="K1" s="124"/>
    </row>
    <row r="2" spans="1:11" ht="15.75" x14ac:dyDescent="0.2">
      <c r="A2" s="130"/>
      <c r="B2" s="438" t="s">
        <v>76</v>
      </c>
      <c r="C2" s="438"/>
      <c r="D2" s="438"/>
      <c r="E2" s="438"/>
      <c r="F2" s="438"/>
      <c r="G2" s="438"/>
      <c r="H2" s="438"/>
      <c r="I2" s="438"/>
      <c r="J2" s="135"/>
      <c r="K2" s="124"/>
    </row>
    <row r="3" spans="1:11" ht="13.5" thickBot="1" x14ac:dyDescent="0.25">
      <c r="A3" s="130"/>
      <c r="B3" s="131"/>
      <c r="C3" s="131"/>
      <c r="D3" s="131"/>
      <c r="E3" s="131"/>
      <c r="F3" s="131"/>
      <c r="G3" s="131"/>
      <c r="H3" s="133"/>
      <c r="I3" s="133"/>
      <c r="J3" s="135"/>
      <c r="K3" s="124"/>
    </row>
    <row r="4" spans="1:11" ht="13.5" customHeight="1" thickBot="1" x14ac:dyDescent="0.25">
      <c r="A4" s="127" t="s">
        <v>28</v>
      </c>
      <c r="B4" s="591"/>
      <c r="C4" s="591"/>
      <c r="D4" s="591"/>
      <c r="E4" s="591"/>
      <c r="F4" s="591"/>
      <c r="G4" s="591"/>
      <c r="H4" s="591"/>
      <c r="I4" s="592"/>
      <c r="J4" s="135"/>
      <c r="K4" s="124"/>
    </row>
    <row r="5" spans="1:11" ht="13.5" thickBot="1" x14ac:dyDescent="0.25">
      <c r="A5" s="128" t="s">
        <v>65</v>
      </c>
      <c r="B5" s="538">
        <v>42644</v>
      </c>
      <c r="C5" s="539"/>
      <c r="D5" s="593" t="s">
        <v>64</v>
      </c>
      <c r="E5" s="593"/>
      <c r="F5" s="593"/>
      <c r="G5" s="139">
        <v>43008</v>
      </c>
      <c r="H5" s="139"/>
      <c r="I5" s="148"/>
      <c r="J5" s="135"/>
      <c r="K5" s="124"/>
    </row>
    <row r="6" spans="1:11" ht="13.5" thickBot="1" x14ac:dyDescent="0.25">
      <c r="A6" s="136"/>
      <c r="B6" s="125"/>
      <c r="C6" s="125"/>
      <c r="D6" s="125"/>
      <c r="E6" s="125"/>
      <c r="F6" s="125"/>
      <c r="G6" s="125"/>
      <c r="H6" s="125"/>
      <c r="I6" s="125"/>
      <c r="J6" s="135"/>
      <c r="K6" s="124"/>
    </row>
    <row r="7" spans="1:11" ht="13.5" customHeight="1" thickTop="1" x14ac:dyDescent="0.2">
      <c r="A7" s="137"/>
      <c r="B7" s="529" t="s">
        <v>84</v>
      </c>
      <c r="C7" s="530"/>
      <c r="D7" s="530"/>
      <c r="E7" s="530"/>
      <c r="F7" s="530"/>
      <c r="G7" s="531"/>
      <c r="H7" s="189"/>
      <c r="I7" s="594" t="s">
        <v>111</v>
      </c>
      <c r="J7" s="595"/>
      <c r="K7" s="124"/>
    </row>
    <row r="8" spans="1:11" ht="13.5" thickBot="1" x14ac:dyDescent="0.25">
      <c r="A8" s="137"/>
      <c r="B8" s="532"/>
      <c r="C8" s="533"/>
      <c r="D8" s="533"/>
      <c r="E8" s="533"/>
      <c r="F8" s="533"/>
      <c r="G8" s="534"/>
      <c r="H8" s="189"/>
      <c r="I8" s="594"/>
      <c r="J8" s="595"/>
      <c r="K8" s="124"/>
    </row>
    <row r="9" spans="1:11" ht="13.5" customHeight="1" thickTop="1" x14ac:dyDescent="0.2">
      <c r="A9" s="137"/>
      <c r="B9" s="544" t="s">
        <v>8</v>
      </c>
      <c r="C9" s="545"/>
      <c r="D9" s="589" t="s">
        <v>82</v>
      </c>
      <c r="E9" s="180" t="s">
        <v>83</v>
      </c>
      <c r="F9" s="178" t="s">
        <v>68</v>
      </c>
      <c r="G9" s="179" t="s">
        <v>67</v>
      </c>
      <c r="H9" s="125"/>
      <c r="I9" s="569"/>
      <c r="J9" s="570"/>
      <c r="K9" s="124"/>
    </row>
    <row r="10" spans="1:11" x14ac:dyDescent="0.2">
      <c r="A10" s="137"/>
      <c r="B10" s="517"/>
      <c r="C10" s="518"/>
      <c r="D10" s="590"/>
      <c r="E10" s="181"/>
      <c r="F10" s="141">
        <v>0.5</v>
      </c>
      <c r="G10" s="177">
        <v>0.5</v>
      </c>
      <c r="H10" s="125"/>
      <c r="I10" s="569"/>
      <c r="J10" s="570"/>
      <c r="K10" s="124"/>
    </row>
    <row r="11" spans="1:11" ht="12.75" customHeight="1" x14ac:dyDescent="0.2">
      <c r="A11" s="137"/>
      <c r="B11" s="517" t="s">
        <v>77</v>
      </c>
      <c r="C11" s="518"/>
      <c r="D11" s="153">
        <f>+B23</f>
        <v>0</v>
      </c>
      <c r="E11" s="150">
        <f>+B24</f>
        <v>0</v>
      </c>
      <c r="F11" s="151">
        <f>+E11*0.5</f>
        <v>0</v>
      </c>
      <c r="G11" s="154">
        <f>+E11*0.5</f>
        <v>0</v>
      </c>
      <c r="H11" s="125"/>
      <c r="I11" s="569"/>
      <c r="J11" s="570"/>
      <c r="K11" s="124"/>
    </row>
    <row r="12" spans="1:11" x14ac:dyDescent="0.2">
      <c r="A12" s="137"/>
      <c r="B12" s="517" t="s">
        <v>81</v>
      </c>
      <c r="C12" s="518"/>
      <c r="D12" s="112">
        <f>+B28</f>
        <v>0</v>
      </c>
      <c r="E12" s="150">
        <f>+B29</f>
        <v>0</v>
      </c>
      <c r="F12" s="151">
        <f t="shared" ref="F12:F15" si="0">+E12*0.5</f>
        <v>0</v>
      </c>
      <c r="G12" s="154">
        <f t="shared" ref="G12:G15" si="1">+E12*0.5</f>
        <v>0</v>
      </c>
      <c r="H12" s="125"/>
      <c r="I12" s="569"/>
      <c r="J12" s="570"/>
      <c r="K12" s="124"/>
    </row>
    <row r="13" spans="1:11" x14ac:dyDescent="0.2">
      <c r="A13" s="137"/>
      <c r="B13" s="517" t="s">
        <v>78</v>
      </c>
      <c r="C13" s="518"/>
      <c r="D13" s="112">
        <f>+B33</f>
        <v>0</v>
      </c>
      <c r="E13" s="150">
        <f>+B34</f>
        <v>0</v>
      </c>
      <c r="F13" s="151">
        <f t="shared" si="0"/>
        <v>0</v>
      </c>
      <c r="G13" s="154">
        <f t="shared" si="1"/>
        <v>0</v>
      </c>
      <c r="H13" s="125"/>
      <c r="I13" s="569"/>
      <c r="J13" s="570"/>
      <c r="K13" s="124"/>
    </row>
    <row r="14" spans="1:11" x14ac:dyDescent="0.2">
      <c r="A14" s="137"/>
      <c r="B14" s="517" t="s">
        <v>79</v>
      </c>
      <c r="C14" s="518"/>
      <c r="D14" s="112">
        <f>+B38</f>
        <v>0</v>
      </c>
      <c r="E14" s="150">
        <f>+B39</f>
        <v>0</v>
      </c>
      <c r="F14" s="151">
        <f t="shared" si="0"/>
        <v>0</v>
      </c>
      <c r="G14" s="154">
        <f t="shared" si="1"/>
        <v>0</v>
      </c>
      <c r="H14" s="125"/>
      <c r="I14" s="569"/>
      <c r="J14" s="570"/>
      <c r="K14" s="124"/>
    </row>
    <row r="15" spans="1:11" ht="12.75" customHeight="1" x14ac:dyDescent="0.2">
      <c r="A15" s="137"/>
      <c r="B15" s="517" t="s">
        <v>80</v>
      </c>
      <c r="C15" s="518"/>
      <c r="D15" s="112">
        <f>+B43+B48+B53+B58</f>
        <v>0</v>
      </c>
      <c r="E15" s="150">
        <f>+B44+B49+B54+B59</f>
        <v>0</v>
      </c>
      <c r="F15" s="151">
        <f t="shared" si="0"/>
        <v>0</v>
      </c>
      <c r="G15" s="154">
        <f t="shared" si="1"/>
        <v>0</v>
      </c>
      <c r="H15" s="125"/>
      <c r="I15" s="569"/>
      <c r="J15" s="570"/>
      <c r="K15" s="124"/>
    </row>
    <row r="16" spans="1:11" ht="13.5" thickBot="1" x14ac:dyDescent="0.25">
      <c r="A16" s="137"/>
      <c r="B16" s="596" t="s">
        <v>88</v>
      </c>
      <c r="C16" s="597"/>
      <c r="D16" s="147">
        <f>SUM(D11:D15)</f>
        <v>0</v>
      </c>
      <c r="E16" s="155">
        <f>SUM(E11:E15)</f>
        <v>0</v>
      </c>
      <c r="F16" s="155">
        <f t="shared" ref="F16:G16" si="2">SUM(F11:F15)</f>
        <v>0</v>
      </c>
      <c r="G16" s="190">
        <f t="shared" si="2"/>
        <v>0</v>
      </c>
      <c r="H16" s="125"/>
      <c r="I16" s="569"/>
      <c r="J16" s="570"/>
      <c r="K16" s="124"/>
    </row>
    <row r="17" spans="1:11" s="175" customFormat="1" ht="13.5" thickTop="1" x14ac:dyDescent="0.2">
      <c r="A17" s="137"/>
      <c r="B17" s="313"/>
      <c r="C17" s="313"/>
      <c r="D17" s="89"/>
      <c r="E17" s="314"/>
      <c r="F17" s="314"/>
      <c r="G17" s="314"/>
      <c r="H17" s="125"/>
      <c r="I17" s="292"/>
      <c r="J17" s="293"/>
    </row>
    <row r="18" spans="1:11" s="175" customFormat="1" x14ac:dyDescent="0.2">
      <c r="A18" s="318" t="s">
        <v>254</v>
      </c>
      <c r="B18" s="315"/>
      <c r="C18" s="315"/>
      <c r="D18" s="316"/>
      <c r="E18" s="317"/>
      <c r="F18" s="317"/>
      <c r="G18" s="314"/>
      <c r="H18" s="125"/>
      <c r="I18" s="292"/>
      <c r="J18" s="293"/>
    </row>
    <row r="19" spans="1:11" ht="13.5" thickBot="1" x14ac:dyDescent="0.25">
      <c r="A19" s="144"/>
      <c r="B19" s="145"/>
      <c r="C19" s="145"/>
      <c r="D19" s="145"/>
      <c r="E19" s="145"/>
      <c r="F19" s="145"/>
      <c r="G19" s="145"/>
      <c r="H19" s="145"/>
      <c r="I19" s="145"/>
      <c r="J19" s="146"/>
      <c r="K19" s="124"/>
    </row>
    <row r="20" spans="1:11" s="2" customFormat="1" x14ac:dyDescent="0.2">
      <c r="A20" s="558" t="s">
        <v>88</v>
      </c>
      <c r="B20" s="559"/>
      <c r="C20" s="142" t="s">
        <v>15</v>
      </c>
      <c r="D20" s="142" t="s">
        <v>72</v>
      </c>
      <c r="E20" s="142" t="s">
        <v>214</v>
      </c>
      <c r="F20" s="142" t="s">
        <v>73</v>
      </c>
      <c r="G20" s="142" t="s">
        <v>74</v>
      </c>
      <c r="H20" s="143" t="s">
        <v>22</v>
      </c>
      <c r="I20" s="598" t="s">
        <v>14</v>
      </c>
      <c r="J20" s="599"/>
      <c r="K20" s="126"/>
    </row>
    <row r="21" spans="1:11" x14ac:dyDescent="0.2">
      <c r="A21" s="573" t="s">
        <v>94</v>
      </c>
      <c r="B21" s="574"/>
      <c r="C21" s="574"/>
      <c r="D21" s="574"/>
      <c r="E21" s="574"/>
      <c r="F21" s="574"/>
      <c r="G21" s="574"/>
      <c r="H21" s="574"/>
      <c r="I21" s="574"/>
      <c r="J21" s="575"/>
      <c r="K21" s="124"/>
    </row>
    <row r="22" spans="1:11" x14ac:dyDescent="0.2">
      <c r="A22" s="149" t="s">
        <v>98</v>
      </c>
      <c r="B22" s="335">
        <v>0</v>
      </c>
      <c r="C22" s="571"/>
      <c r="D22" s="571"/>
      <c r="E22" s="571"/>
      <c r="F22" s="571"/>
      <c r="G22" s="571"/>
      <c r="H22" s="572"/>
      <c r="I22" s="560"/>
      <c r="J22" s="561"/>
      <c r="K22" s="124"/>
    </row>
    <row r="23" spans="1:11" x14ac:dyDescent="0.2">
      <c r="A23" s="149" t="s">
        <v>85</v>
      </c>
      <c r="B23" s="138">
        <f>SUM(C23:H23)</f>
        <v>0</v>
      </c>
      <c r="C23" s="336">
        <v>0</v>
      </c>
      <c r="D23" s="336">
        <v>0</v>
      </c>
      <c r="E23" s="336">
        <v>0</v>
      </c>
      <c r="F23" s="336">
        <v>0</v>
      </c>
      <c r="G23" s="336">
        <v>0</v>
      </c>
      <c r="H23" s="336">
        <v>0</v>
      </c>
      <c r="I23" s="562"/>
      <c r="J23" s="563"/>
      <c r="K23" s="132"/>
    </row>
    <row r="24" spans="1:11" x14ac:dyDescent="0.2">
      <c r="A24" s="140" t="s">
        <v>89</v>
      </c>
      <c r="B24" s="152">
        <f>SUM(C24:H24)</f>
        <v>0</v>
      </c>
      <c r="C24" s="152">
        <f>$B$22*C23</f>
        <v>0</v>
      </c>
      <c r="D24" s="152">
        <f t="shared" ref="D24:H24" si="3">$B$22*D23</f>
        <v>0</v>
      </c>
      <c r="E24" s="152">
        <f t="shared" si="3"/>
        <v>0</v>
      </c>
      <c r="F24" s="152">
        <f t="shared" si="3"/>
        <v>0</v>
      </c>
      <c r="G24" s="152">
        <f t="shared" si="3"/>
        <v>0</v>
      </c>
      <c r="H24" s="152">
        <f t="shared" si="3"/>
        <v>0</v>
      </c>
      <c r="I24" s="562"/>
      <c r="J24" s="563"/>
      <c r="K24" s="124"/>
    </row>
    <row r="25" spans="1:11" ht="13.5" thickBot="1" x14ac:dyDescent="0.25">
      <c r="A25" s="566"/>
      <c r="B25" s="567"/>
      <c r="C25" s="567"/>
      <c r="D25" s="567"/>
      <c r="E25" s="567"/>
      <c r="F25" s="567"/>
      <c r="G25" s="567"/>
      <c r="H25" s="568"/>
      <c r="I25" s="564"/>
      <c r="J25" s="565"/>
      <c r="K25" s="124"/>
    </row>
    <row r="26" spans="1:11" ht="13.5" thickTop="1" x14ac:dyDescent="0.2">
      <c r="A26" s="576" t="s">
        <v>75</v>
      </c>
      <c r="B26" s="577"/>
      <c r="C26" s="577"/>
      <c r="D26" s="577"/>
      <c r="E26" s="577"/>
      <c r="F26" s="577"/>
      <c r="G26" s="577"/>
      <c r="H26" s="577"/>
      <c r="I26" s="577"/>
      <c r="J26" s="578"/>
      <c r="K26" s="124"/>
    </row>
    <row r="27" spans="1:11" x14ac:dyDescent="0.2">
      <c r="A27" s="149" t="s">
        <v>98</v>
      </c>
      <c r="B27" s="335">
        <v>0</v>
      </c>
      <c r="C27" s="571"/>
      <c r="D27" s="571"/>
      <c r="E27" s="571"/>
      <c r="F27" s="571"/>
      <c r="G27" s="571"/>
      <c r="H27" s="572"/>
      <c r="I27" s="560"/>
      <c r="J27" s="561"/>
      <c r="K27" s="124"/>
    </row>
    <row r="28" spans="1:11" x14ac:dyDescent="0.2">
      <c r="A28" s="149" t="s">
        <v>85</v>
      </c>
      <c r="B28" s="138">
        <f>SUM(C28:H28)</f>
        <v>0</v>
      </c>
      <c r="C28" s="336">
        <v>0</v>
      </c>
      <c r="D28" s="336">
        <v>0</v>
      </c>
      <c r="E28" s="336">
        <v>0</v>
      </c>
      <c r="F28" s="336">
        <v>0</v>
      </c>
      <c r="G28" s="336">
        <v>0</v>
      </c>
      <c r="H28" s="336">
        <v>0</v>
      </c>
      <c r="I28" s="562"/>
      <c r="J28" s="563"/>
      <c r="K28" s="124"/>
    </row>
    <row r="29" spans="1:11" x14ac:dyDescent="0.2">
      <c r="A29" s="140" t="s">
        <v>89</v>
      </c>
      <c r="B29" s="152">
        <f>SUM(C29:H29)</f>
        <v>0</v>
      </c>
      <c r="C29" s="152">
        <f t="shared" ref="C29:H29" si="4">$B$27*C28</f>
        <v>0</v>
      </c>
      <c r="D29" s="152">
        <f t="shared" si="4"/>
        <v>0</v>
      </c>
      <c r="E29" s="152">
        <f t="shared" si="4"/>
        <v>0</v>
      </c>
      <c r="F29" s="152">
        <f t="shared" si="4"/>
        <v>0</v>
      </c>
      <c r="G29" s="152">
        <f t="shared" si="4"/>
        <v>0</v>
      </c>
      <c r="H29" s="152">
        <f t="shared" si="4"/>
        <v>0</v>
      </c>
      <c r="I29" s="562"/>
      <c r="J29" s="563"/>
      <c r="K29" s="124"/>
    </row>
    <row r="30" spans="1:11" ht="13.5" thickBot="1" x14ac:dyDescent="0.25">
      <c r="A30" s="566"/>
      <c r="B30" s="567"/>
      <c r="C30" s="567"/>
      <c r="D30" s="567"/>
      <c r="E30" s="567"/>
      <c r="F30" s="567"/>
      <c r="G30" s="567"/>
      <c r="H30" s="568"/>
      <c r="I30" s="564"/>
      <c r="J30" s="565"/>
      <c r="K30" s="124"/>
    </row>
    <row r="31" spans="1:11" ht="13.5" thickTop="1" x14ac:dyDescent="0.2">
      <c r="A31" s="579" t="s">
        <v>93</v>
      </c>
      <c r="B31" s="580"/>
      <c r="C31" s="580"/>
      <c r="D31" s="580"/>
      <c r="E31" s="580"/>
      <c r="F31" s="580"/>
      <c r="G31" s="580"/>
      <c r="H31" s="580"/>
      <c r="I31" s="580"/>
      <c r="J31" s="581"/>
      <c r="K31" s="124"/>
    </row>
    <row r="32" spans="1:11" x14ac:dyDescent="0.2">
      <c r="A32" s="149" t="s">
        <v>98</v>
      </c>
      <c r="B32" s="335">
        <v>0</v>
      </c>
      <c r="C32" s="571"/>
      <c r="D32" s="571"/>
      <c r="E32" s="571"/>
      <c r="F32" s="571"/>
      <c r="G32" s="571"/>
      <c r="H32" s="572"/>
      <c r="I32" s="560"/>
      <c r="J32" s="561"/>
      <c r="K32" s="124"/>
    </row>
    <row r="33" spans="1:11" x14ac:dyDescent="0.2">
      <c r="A33" s="149" t="s">
        <v>85</v>
      </c>
      <c r="B33" s="138">
        <f>SUM(C33:H33)</f>
        <v>0</v>
      </c>
      <c r="C33" s="336">
        <v>0</v>
      </c>
      <c r="D33" s="336">
        <v>0</v>
      </c>
      <c r="E33" s="336">
        <v>0</v>
      </c>
      <c r="F33" s="336">
        <v>0</v>
      </c>
      <c r="G33" s="336">
        <v>0</v>
      </c>
      <c r="H33" s="336">
        <v>0</v>
      </c>
      <c r="I33" s="562"/>
      <c r="J33" s="563"/>
      <c r="K33" s="124"/>
    </row>
    <row r="34" spans="1:11" x14ac:dyDescent="0.2">
      <c r="A34" s="140" t="s">
        <v>89</v>
      </c>
      <c r="B34" s="152">
        <f>SUM(C34:H34)</f>
        <v>0</v>
      </c>
      <c r="C34" s="152">
        <f t="shared" ref="C34:H34" si="5">$B$32*C33</f>
        <v>0</v>
      </c>
      <c r="D34" s="152">
        <f t="shared" si="5"/>
        <v>0</v>
      </c>
      <c r="E34" s="152">
        <f t="shared" si="5"/>
        <v>0</v>
      </c>
      <c r="F34" s="152">
        <f t="shared" si="5"/>
        <v>0</v>
      </c>
      <c r="G34" s="152">
        <f t="shared" si="5"/>
        <v>0</v>
      </c>
      <c r="H34" s="152">
        <f t="shared" si="5"/>
        <v>0</v>
      </c>
      <c r="I34" s="562"/>
      <c r="J34" s="563"/>
      <c r="K34" s="124"/>
    </row>
    <row r="35" spans="1:11" ht="13.5" thickBot="1" x14ac:dyDescent="0.25">
      <c r="A35" s="566"/>
      <c r="B35" s="567"/>
      <c r="C35" s="567"/>
      <c r="D35" s="567"/>
      <c r="E35" s="567"/>
      <c r="F35" s="567"/>
      <c r="G35" s="567"/>
      <c r="H35" s="568"/>
      <c r="I35" s="564"/>
      <c r="J35" s="565"/>
      <c r="K35" s="124"/>
    </row>
    <row r="36" spans="1:11" ht="13.5" thickTop="1" x14ac:dyDescent="0.2">
      <c r="A36" s="579" t="s">
        <v>95</v>
      </c>
      <c r="B36" s="580"/>
      <c r="C36" s="580"/>
      <c r="D36" s="580"/>
      <c r="E36" s="580"/>
      <c r="F36" s="580"/>
      <c r="G36" s="580"/>
      <c r="H36" s="580"/>
      <c r="I36" s="580"/>
      <c r="J36" s="581"/>
      <c r="K36" s="124"/>
    </row>
    <row r="37" spans="1:11" x14ac:dyDescent="0.2">
      <c r="A37" s="149" t="s">
        <v>98</v>
      </c>
      <c r="B37" s="335">
        <v>0</v>
      </c>
      <c r="C37" s="571"/>
      <c r="D37" s="571"/>
      <c r="E37" s="571"/>
      <c r="F37" s="571"/>
      <c r="G37" s="571"/>
      <c r="H37" s="572"/>
      <c r="I37" s="560"/>
      <c r="J37" s="561"/>
      <c r="K37" s="124"/>
    </row>
    <row r="38" spans="1:11" x14ac:dyDescent="0.2">
      <c r="A38" s="149" t="s">
        <v>85</v>
      </c>
      <c r="B38" s="138">
        <f>SUM(C38:H38)</f>
        <v>0</v>
      </c>
      <c r="C38" s="336">
        <v>0</v>
      </c>
      <c r="D38" s="336">
        <v>0</v>
      </c>
      <c r="E38" s="336">
        <v>0</v>
      </c>
      <c r="F38" s="336">
        <v>0</v>
      </c>
      <c r="G38" s="336">
        <v>0</v>
      </c>
      <c r="H38" s="336">
        <v>0</v>
      </c>
      <c r="I38" s="562"/>
      <c r="J38" s="563"/>
      <c r="K38" s="124"/>
    </row>
    <row r="39" spans="1:11" x14ac:dyDescent="0.2">
      <c r="A39" s="140" t="s">
        <v>89</v>
      </c>
      <c r="B39" s="152">
        <f>SUM(C39:H39)</f>
        <v>0</v>
      </c>
      <c r="C39" s="152">
        <f t="shared" ref="C39:H39" si="6">$B$37*C38</f>
        <v>0</v>
      </c>
      <c r="D39" s="152">
        <f t="shared" si="6"/>
        <v>0</v>
      </c>
      <c r="E39" s="152">
        <f t="shared" si="6"/>
        <v>0</v>
      </c>
      <c r="F39" s="152">
        <f t="shared" si="6"/>
        <v>0</v>
      </c>
      <c r="G39" s="152">
        <f t="shared" si="6"/>
        <v>0</v>
      </c>
      <c r="H39" s="152">
        <f t="shared" si="6"/>
        <v>0</v>
      </c>
      <c r="I39" s="562"/>
      <c r="J39" s="563"/>
      <c r="K39" s="124"/>
    </row>
    <row r="40" spans="1:11" ht="13.5" thickBot="1" x14ac:dyDescent="0.25">
      <c r="A40" s="566"/>
      <c r="B40" s="567"/>
      <c r="C40" s="567"/>
      <c r="D40" s="567"/>
      <c r="E40" s="567"/>
      <c r="F40" s="567"/>
      <c r="G40" s="567"/>
      <c r="H40" s="568"/>
      <c r="I40" s="564"/>
      <c r="J40" s="565"/>
      <c r="K40" s="124"/>
    </row>
    <row r="41" spans="1:11" ht="13.5" thickTop="1" x14ac:dyDescent="0.2">
      <c r="A41" s="576" t="s">
        <v>86</v>
      </c>
      <c r="B41" s="577"/>
      <c r="C41" s="577"/>
      <c r="D41" s="577"/>
      <c r="E41" s="577"/>
      <c r="F41" s="577"/>
      <c r="G41" s="577"/>
      <c r="H41" s="577"/>
      <c r="I41" s="577"/>
      <c r="J41" s="578"/>
      <c r="K41" s="124"/>
    </row>
    <row r="42" spans="1:11" x14ac:dyDescent="0.2">
      <c r="A42" s="149" t="s">
        <v>98</v>
      </c>
      <c r="B42" s="335">
        <v>0</v>
      </c>
      <c r="C42" s="571"/>
      <c r="D42" s="571"/>
      <c r="E42" s="571"/>
      <c r="F42" s="571"/>
      <c r="G42" s="571"/>
      <c r="H42" s="572"/>
      <c r="I42" s="560"/>
      <c r="J42" s="561"/>
      <c r="K42" s="124"/>
    </row>
    <row r="43" spans="1:11" x14ac:dyDescent="0.2">
      <c r="A43" s="149" t="s">
        <v>85</v>
      </c>
      <c r="B43" s="138">
        <f>SUM(C43:H43)</f>
        <v>0</v>
      </c>
      <c r="C43" s="336">
        <v>0</v>
      </c>
      <c r="D43" s="336">
        <v>0</v>
      </c>
      <c r="E43" s="336">
        <v>0</v>
      </c>
      <c r="F43" s="336">
        <v>0</v>
      </c>
      <c r="G43" s="336">
        <v>0</v>
      </c>
      <c r="H43" s="336">
        <v>0</v>
      </c>
      <c r="I43" s="562"/>
      <c r="J43" s="563"/>
      <c r="K43" s="132"/>
    </row>
    <row r="44" spans="1:11" x14ac:dyDescent="0.2">
      <c r="A44" s="140" t="s">
        <v>89</v>
      </c>
      <c r="B44" s="152">
        <f>SUM(C44:H44)</f>
        <v>0</v>
      </c>
      <c r="C44" s="337">
        <f t="shared" ref="C44:H44" si="7">$B$42*C43</f>
        <v>0</v>
      </c>
      <c r="D44" s="337">
        <f t="shared" si="7"/>
        <v>0</v>
      </c>
      <c r="E44" s="337">
        <f t="shared" si="7"/>
        <v>0</v>
      </c>
      <c r="F44" s="337">
        <f t="shared" si="7"/>
        <v>0</v>
      </c>
      <c r="G44" s="337">
        <f t="shared" si="7"/>
        <v>0</v>
      </c>
      <c r="H44" s="337">
        <f t="shared" si="7"/>
        <v>0</v>
      </c>
      <c r="I44" s="562"/>
      <c r="J44" s="563"/>
      <c r="K44" s="124"/>
    </row>
    <row r="45" spans="1:11" ht="13.5" thickBot="1" x14ac:dyDescent="0.25">
      <c r="A45" s="566"/>
      <c r="B45" s="567"/>
      <c r="C45" s="567"/>
      <c r="D45" s="567"/>
      <c r="E45" s="567"/>
      <c r="F45" s="567"/>
      <c r="G45" s="567"/>
      <c r="H45" s="568"/>
      <c r="I45" s="564"/>
      <c r="J45" s="565"/>
      <c r="K45" s="124"/>
    </row>
    <row r="46" spans="1:11" ht="13.5" thickTop="1" x14ac:dyDescent="0.2">
      <c r="A46" s="576" t="s">
        <v>87</v>
      </c>
      <c r="B46" s="577"/>
      <c r="C46" s="577"/>
      <c r="D46" s="577"/>
      <c r="E46" s="577"/>
      <c r="F46" s="577"/>
      <c r="G46" s="577"/>
      <c r="H46" s="577"/>
      <c r="I46" s="577"/>
      <c r="J46" s="578"/>
      <c r="K46" s="124"/>
    </row>
    <row r="47" spans="1:11" x14ac:dyDescent="0.2">
      <c r="A47" s="149" t="s">
        <v>98</v>
      </c>
      <c r="B47" s="335">
        <v>0</v>
      </c>
      <c r="C47" s="571"/>
      <c r="D47" s="571"/>
      <c r="E47" s="571"/>
      <c r="F47" s="571"/>
      <c r="G47" s="571"/>
      <c r="H47" s="572"/>
      <c r="I47" s="560"/>
      <c r="J47" s="561"/>
      <c r="K47" s="124"/>
    </row>
    <row r="48" spans="1:11" x14ac:dyDescent="0.2">
      <c r="A48" s="149" t="s">
        <v>85</v>
      </c>
      <c r="B48" s="138">
        <f>SUM(C48:H48)</f>
        <v>0</v>
      </c>
      <c r="C48" s="336">
        <v>0</v>
      </c>
      <c r="D48" s="336">
        <v>0</v>
      </c>
      <c r="E48" s="336">
        <v>0</v>
      </c>
      <c r="F48" s="336">
        <v>0</v>
      </c>
      <c r="G48" s="336">
        <v>0</v>
      </c>
      <c r="H48" s="336">
        <v>0</v>
      </c>
      <c r="I48" s="562"/>
      <c r="J48" s="563"/>
      <c r="K48" s="132"/>
    </row>
    <row r="49" spans="1:11" x14ac:dyDescent="0.2">
      <c r="A49" s="140" t="s">
        <v>89</v>
      </c>
      <c r="B49" s="152">
        <f>SUM(C49:H49)</f>
        <v>0</v>
      </c>
      <c r="C49" s="152">
        <f t="shared" ref="C49:H49" si="8">$B$47*C48</f>
        <v>0</v>
      </c>
      <c r="D49" s="152">
        <f t="shared" si="8"/>
        <v>0</v>
      </c>
      <c r="E49" s="152">
        <f t="shared" si="8"/>
        <v>0</v>
      </c>
      <c r="F49" s="152">
        <f t="shared" si="8"/>
        <v>0</v>
      </c>
      <c r="G49" s="152">
        <f t="shared" si="8"/>
        <v>0</v>
      </c>
      <c r="H49" s="152">
        <f t="shared" si="8"/>
        <v>0</v>
      </c>
      <c r="I49" s="562"/>
      <c r="J49" s="563"/>
      <c r="K49" s="124"/>
    </row>
    <row r="50" spans="1:11" ht="13.5" thickBot="1" x14ac:dyDescent="0.25">
      <c r="A50" s="566"/>
      <c r="B50" s="567"/>
      <c r="C50" s="567"/>
      <c r="D50" s="567"/>
      <c r="E50" s="567"/>
      <c r="F50" s="567"/>
      <c r="G50" s="567"/>
      <c r="H50" s="568"/>
      <c r="I50" s="564"/>
      <c r="J50" s="565"/>
      <c r="K50" s="124"/>
    </row>
    <row r="51" spans="1:11" ht="13.5" thickTop="1" x14ac:dyDescent="0.2">
      <c r="A51" s="576" t="s">
        <v>96</v>
      </c>
      <c r="B51" s="577"/>
      <c r="C51" s="577"/>
      <c r="D51" s="577"/>
      <c r="E51" s="577"/>
      <c r="F51" s="577"/>
      <c r="G51" s="577"/>
      <c r="H51" s="577"/>
      <c r="I51" s="577"/>
      <c r="J51" s="578"/>
      <c r="K51" s="124"/>
    </row>
    <row r="52" spans="1:11" x14ac:dyDescent="0.2">
      <c r="A52" s="149" t="s">
        <v>98</v>
      </c>
      <c r="B52" s="335">
        <v>0</v>
      </c>
      <c r="C52" s="571"/>
      <c r="D52" s="571"/>
      <c r="E52" s="571"/>
      <c r="F52" s="571"/>
      <c r="G52" s="571"/>
      <c r="H52" s="572"/>
      <c r="I52" s="560"/>
      <c r="J52" s="561"/>
      <c r="K52" s="124"/>
    </row>
    <row r="53" spans="1:11" x14ac:dyDescent="0.2">
      <c r="A53" s="149" t="s">
        <v>85</v>
      </c>
      <c r="B53" s="138">
        <f>SUM(C53:H53)</f>
        <v>0</v>
      </c>
      <c r="C53" s="336">
        <v>0</v>
      </c>
      <c r="D53" s="336">
        <v>0</v>
      </c>
      <c r="E53" s="336">
        <v>0</v>
      </c>
      <c r="F53" s="336">
        <v>0</v>
      </c>
      <c r="G53" s="336">
        <v>0</v>
      </c>
      <c r="H53" s="336">
        <v>0</v>
      </c>
      <c r="I53" s="562"/>
      <c r="J53" s="563"/>
      <c r="K53" s="132"/>
    </row>
    <row r="54" spans="1:11" x14ac:dyDescent="0.2">
      <c r="A54" s="140" t="s">
        <v>89</v>
      </c>
      <c r="B54" s="152">
        <f>SUM(C54:H54)</f>
        <v>0</v>
      </c>
      <c r="C54" s="152">
        <f t="shared" ref="C54:H54" si="9">$B$52*C53</f>
        <v>0</v>
      </c>
      <c r="D54" s="152">
        <f t="shared" si="9"/>
        <v>0</v>
      </c>
      <c r="E54" s="152">
        <f t="shared" si="9"/>
        <v>0</v>
      </c>
      <c r="F54" s="152">
        <f t="shared" si="9"/>
        <v>0</v>
      </c>
      <c r="G54" s="152">
        <f t="shared" si="9"/>
        <v>0</v>
      </c>
      <c r="H54" s="152">
        <f t="shared" si="9"/>
        <v>0</v>
      </c>
      <c r="I54" s="562"/>
      <c r="J54" s="563"/>
      <c r="K54" s="124"/>
    </row>
    <row r="55" spans="1:11" ht="13.5" thickBot="1" x14ac:dyDescent="0.25">
      <c r="A55" s="566"/>
      <c r="B55" s="567"/>
      <c r="C55" s="567"/>
      <c r="D55" s="567"/>
      <c r="E55" s="567"/>
      <c r="F55" s="567"/>
      <c r="G55" s="567"/>
      <c r="H55" s="568"/>
      <c r="I55" s="564"/>
      <c r="J55" s="565"/>
      <c r="K55" s="124"/>
    </row>
    <row r="56" spans="1:11" ht="13.5" thickTop="1" x14ac:dyDescent="0.2">
      <c r="A56" s="586" t="s">
        <v>97</v>
      </c>
      <c r="B56" s="587"/>
      <c r="C56" s="587"/>
      <c r="D56" s="587"/>
      <c r="E56" s="587"/>
      <c r="F56" s="587"/>
      <c r="G56" s="587"/>
      <c r="H56" s="587"/>
      <c r="I56" s="587"/>
      <c r="J56" s="588"/>
      <c r="K56" s="124"/>
    </row>
    <row r="57" spans="1:11" x14ac:dyDescent="0.2">
      <c r="A57" s="149" t="s">
        <v>98</v>
      </c>
      <c r="B57" s="335">
        <v>0</v>
      </c>
      <c r="C57" s="571"/>
      <c r="D57" s="571"/>
      <c r="E57" s="571"/>
      <c r="F57" s="571"/>
      <c r="G57" s="571"/>
      <c r="H57" s="572"/>
      <c r="I57" s="560"/>
      <c r="J57" s="561"/>
      <c r="K57" s="124"/>
    </row>
    <row r="58" spans="1:11" x14ac:dyDescent="0.2">
      <c r="A58" s="149" t="s">
        <v>85</v>
      </c>
      <c r="B58" s="138">
        <f>SUM(C58:H58)</f>
        <v>0</v>
      </c>
      <c r="C58" s="336">
        <v>0</v>
      </c>
      <c r="D58" s="336">
        <v>0</v>
      </c>
      <c r="E58" s="336">
        <v>0</v>
      </c>
      <c r="F58" s="336">
        <v>0</v>
      </c>
      <c r="G58" s="336">
        <v>0</v>
      </c>
      <c r="H58" s="336">
        <v>0</v>
      </c>
      <c r="I58" s="562"/>
      <c r="J58" s="563"/>
      <c r="K58" s="124"/>
    </row>
    <row r="59" spans="1:11" x14ac:dyDescent="0.2">
      <c r="A59" s="140" t="s">
        <v>89</v>
      </c>
      <c r="B59" s="152">
        <f>SUM(C59:H59)</f>
        <v>0</v>
      </c>
      <c r="C59" s="152">
        <f t="shared" ref="C59:H59" si="10">$B$57*C58</f>
        <v>0</v>
      </c>
      <c r="D59" s="152">
        <f t="shared" si="10"/>
        <v>0</v>
      </c>
      <c r="E59" s="152">
        <f t="shared" si="10"/>
        <v>0</v>
      </c>
      <c r="F59" s="152">
        <f t="shared" si="10"/>
        <v>0</v>
      </c>
      <c r="G59" s="152">
        <f t="shared" si="10"/>
        <v>0</v>
      </c>
      <c r="H59" s="152">
        <f t="shared" si="10"/>
        <v>0</v>
      </c>
      <c r="I59" s="562"/>
      <c r="J59" s="563"/>
      <c r="K59" s="124"/>
    </row>
    <row r="60" spans="1:11" ht="13.5" thickBot="1" x14ac:dyDescent="0.25">
      <c r="A60" s="306"/>
      <c r="B60" s="307"/>
      <c r="C60" s="304"/>
      <c r="D60" s="304"/>
      <c r="E60" s="304"/>
      <c r="F60" s="304"/>
      <c r="G60" s="304"/>
      <c r="H60" s="305"/>
      <c r="I60" s="564"/>
      <c r="J60" s="565"/>
      <c r="K60" s="124"/>
    </row>
    <row r="61" spans="1:11" ht="14.25" thickTop="1" thickBot="1" x14ac:dyDescent="0.25">
      <c r="A61" s="308" t="s">
        <v>253</v>
      </c>
      <c r="B61" s="308">
        <f>SUM(C61:H61)</f>
        <v>0</v>
      </c>
      <c r="C61" s="311">
        <f>+C58+C53+C48+C43+C38+C33+C28+C23</f>
        <v>0</v>
      </c>
      <c r="D61" s="312">
        <f t="shared" ref="D61:H61" si="11">+D58+D53+D48+D43+D38+D33+D28+D23</f>
        <v>0</v>
      </c>
      <c r="E61" s="312">
        <f t="shared" si="11"/>
        <v>0</v>
      </c>
      <c r="F61" s="312">
        <f t="shared" si="11"/>
        <v>0</v>
      </c>
      <c r="G61" s="312">
        <f t="shared" si="11"/>
        <v>0</v>
      </c>
      <c r="H61" s="312">
        <f t="shared" si="11"/>
        <v>0</v>
      </c>
      <c r="I61" s="582"/>
      <c r="J61" s="583"/>
      <c r="K61" s="124"/>
    </row>
    <row r="62" spans="1:11" ht="14.25" thickTop="1" thickBot="1" x14ac:dyDescent="0.25">
      <c r="A62" s="308" t="s">
        <v>252</v>
      </c>
      <c r="B62" s="309">
        <f>SUM(C62:H62)</f>
        <v>0</v>
      </c>
      <c r="C62" s="310">
        <f>+C59+C54+C49+C44+C39+C34+C29+C24</f>
        <v>0</v>
      </c>
      <c r="D62" s="310">
        <f t="shared" ref="D62:H62" si="12">+D59+D54+D49+D44+D39+D34+D29+D24</f>
        <v>0</v>
      </c>
      <c r="E62" s="310">
        <f t="shared" si="12"/>
        <v>0</v>
      </c>
      <c r="F62" s="310">
        <f t="shared" si="12"/>
        <v>0</v>
      </c>
      <c r="G62" s="310">
        <f t="shared" si="12"/>
        <v>0</v>
      </c>
      <c r="H62" s="310">
        <f t="shared" si="12"/>
        <v>0</v>
      </c>
      <c r="I62" s="584"/>
      <c r="J62" s="585"/>
      <c r="K62" s="124"/>
    </row>
  </sheetData>
  <mergeCells count="50">
    <mergeCell ref="B1:I1"/>
    <mergeCell ref="B2:I2"/>
    <mergeCell ref="D5:F5"/>
    <mergeCell ref="C22:H22"/>
    <mergeCell ref="I7:J8"/>
    <mergeCell ref="B9:C10"/>
    <mergeCell ref="B11:C11"/>
    <mergeCell ref="B12:C12"/>
    <mergeCell ref="B7:G8"/>
    <mergeCell ref="B16:C16"/>
    <mergeCell ref="B5:C5"/>
    <mergeCell ref="I20:J20"/>
    <mergeCell ref="A56:J56"/>
    <mergeCell ref="C57:H57"/>
    <mergeCell ref="B15:C15"/>
    <mergeCell ref="D9:D10"/>
    <mergeCell ref="B4:I4"/>
    <mergeCell ref="I22:J25"/>
    <mergeCell ref="A36:J36"/>
    <mergeCell ref="A45:H45"/>
    <mergeCell ref="B13:C13"/>
    <mergeCell ref="B14:C14"/>
    <mergeCell ref="I61:J62"/>
    <mergeCell ref="C37:H37"/>
    <mergeCell ref="C47:H47"/>
    <mergeCell ref="C52:H52"/>
    <mergeCell ref="A40:H40"/>
    <mergeCell ref="A55:H55"/>
    <mergeCell ref="C42:H42"/>
    <mergeCell ref="I57:J60"/>
    <mergeCell ref="I52:J55"/>
    <mergeCell ref="A41:J41"/>
    <mergeCell ref="A46:J46"/>
    <mergeCell ref="A51:J51"/>
    <mergeCell ref="A20:B20"/>
    <mergeCell ref="I37:J40"/>
    <mergeCell ref="A50:H50"/>
    <mergeCell ref="I47:J50"/>
    <mergeCell ref="I9:J16"/>
    <mergeCell ref="I42:J45"/>
    <mergeCell ref="I32:J35"/>
    <mergeCell ref="I27:J30"/>
    <mergeCell ref="A25:H25"/>
    <mergeCell ref="A30:H30"/>
    <mergeCell ref="A35:H35"/>
    <mergeCell ref="C27:H27"/>
    <mergeCell ref="C32:H32"/>
    <mergeCell ref="A21:J21"/>
    <mergeCell ref="A26:J26"/>
    <mergeCell ref="A31:J31"/>
  </mergeCells>
  <phoneticPr fontId="11" type="noConversion"/>
  <conditionalFormatting sqref="B22 B27 B32 B37 B42 B47 B52 B57">
    <cfRule type="expression" dxfId="9" priority="6">
      <formula>SUM($C23:$H23)&gt;0</formula>
    </cfRule>
  </conditionalFormatting>
  <conditionalFormatting sqref="I57:J60">
    <cfRule type="expression" dxfId="8" priority="3">
      <formula>SUM($B$57,$C$58,$D$58,$F$58,$G$58,$H$58)&gt;0</formula>
    </cfRule>
  </conditionalFormatting>
  <conditionalFormatting sqref="I52:J55">
    <cfRule type="expression" dxfId="7" priority="2">
      <formula>SUM($B$52,$C$53,$D$53,$F$53,$G$53,$H$53)&gt;0</formula>
    </cfRule>
  </conditionalFormatting>
  <conditionalFormatting sqref="I47:J50">
    <cfRule type="expression" dxfId="6" priority="1">
      <formula>SUM($B$47,$C$48,$D$48,$F$48,$G$48,$H$48)&gt;0</formula>
    </cfRule>
  </conditionalFormatting>
  <conditionalFormatting sqref="I7:J8">
    <cfRule type="expression" dxfId="5" priority="29">
      <formula>$E$16&gt;0</formula>
    </cfRule>
  </conditionalFormatting>
  <conditionalFormatting sqref="I9:J18">
    <cfRule type="expression" dxfId="4" priority="30">
      <formula>$E$16&gt;0</formula>
    </cfRule>
  </conditionalFormatting>
  <dataValidations count="3">
    <dataValidation type="date" operator="greaterThan" allowBlank="1" showInputMessage="1" showErrorMessage="1" sqref="G5">
      <formula1>42093</formula1>
    </dataValidation>
    <dataValidation type="date" operator="greaterThan" allowBlank="1" showInputMessage="1" showErrorMessage="1" sqref="B5">
      <formula1>41912</formula1>
    </dataValidation>
    <dataValidation allowBlank="1" showInputMessage="1" showErrorMessage="1" promptTitle="Duplication permitted" prompt="Account for every issuance, including if some clients will receive funds from multiple categories or for multiple actvities." sqref="C33:H33 C23:H23 C28:H28 C53:H53 C38:H38 C48:H48 C43:H43 C58:H58"/>
  </dataValidations>
  <printOptions horizontalCentered="1" verticalCentered="1"/>
  <pageMargins left="0.25" right="0.25" top="0.25" bottom="0.5" header="0.05" footer="0.3"/>
  <pageSetup paperSize="5" orientation="landscape" r:id="rId1"/>
  <headerFooter alignWithMargins="0">
    <oddFooter>&amp;L&amp;12&amp;F</oddFooter>
  </headerFooter>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election activeCell="F9" sqref="F9:I14"/>
    </sheetView>
  </sheetViews>
  <sheetFormatPr defaultRowHeight="12.75" x14ac:dyDescent="0.2"/>
  <cols>
    <col min="1" max="1" width="7.140625" style="226" customWidth="1"/>
    <col min="2" max="2" width="26.5703125" style="226" customWidth="1"/>
    <col min="3" max="3" width="15.140625" style="226" customWidth="1"/>
    <col min="4" max="4" width="12.28515625" style="226" customWidth="1"/>
    <col min="5" max="5" width="12.140625" style="226" customWidth="1"/>
    <col min="6" max="6" width="13" style="226" customWidth="1"/>
    <col min="7" max="7" width="13.5703125" style="226" customWidth="1"/>
    <col min="8" max="8" width="14" style="226" customWidth="1"/>
    <col min="9" max="9" width="14.28515625" style="226" customWidth="1"/>
    <col min="10" max="10" width="12.85546875" style="226" customWidth="1"/>
    <col min="11" max="11" width="10.85546875" style="226" customWidth="1"/>
    <col min="12" max="12" width="9.42578125" style="226" customWidth="1"/>
    <col min="13" max="16384" width="9.140625" style="226"/>
  </cols>
  <sheetData>
    <row r="1" spans="1:15" x14ac:dyDescent="0.2">
      <c r="A1" s="223"/>
      <c r="B1" s="604" t="s">
        <v>27</v>
      </c>
      <c r="C1" s="605"/>
      <c r="D1" s="605"/>
      <c r="E1" s="605"/>
      <c r="F1" s="605"/>
      <c r="G1" s="605"/>
      <c r="H1" s="605"/>
      <c r="I1" s="605"/>
      <c r="J1" s="605"/>
      <c r="K1" s="606"/>
      <c r="L1" s="224"/>
      <c r="M1" s="225"/>
      <c r="N1" s="132"/>
      <c r="O1" s="132"/>
    </row>
    <row r="2" spans="1:15" ht="13.5" thickBot="1" x14ac:dyDescent="0.25">
      <c r="A2" s="223"/>
      <c r="B2" s="607"/>
      <c r="C2" s="608"/>
      <c r="D2" s="608"/>
      <c r="E2" s="608"/>
      <c r="F2" s="608"/>
      <c r="G2" s="608"/>
      <c r="H2" s="608"/>
      <c r="I2" s="608"/>
      <c r="J2" s="608"/>
      <c r="K2" s="609"/>
      <c r="L2" s="224"/>
      <c r="M2" s="225"/>
      <c r="N2" s="132"/>
      <c r="O2" s="132"/>
    </row>
    <row r="3" spans="1:15" x14ac:dyDescent="0.2">
      <c r="A3" s="176"/>
      <c r="B3" s="641" t="s">
        <v>31</v>
      </c>
      <c r="C3" s="642"/>
      <c r="D3" s="643"/>
      <c r="E3" s="610">
        <f>'TOTAL BUDGET'!D4:G4</f>
        <v>0</v>
      </c>
      <c r="F3" s="611"/>
      <c r="G3" s="611"/>
      <c r="H3" s="611"/>
      <c r="I3" s="611"/>
      <c r="J3" s="611"/>
      <c r="K3" s="612"/>
      <c r="L3" s="188"/>
      <c r="M3" s="225"/>
      <c r="N3" s="132"/>
      <c r="O3" s="132"/>
    </row>
    <row r="4" spans="1:15" ht="13.5" thickBot="1" x14ac:dyDescent="0.25">
      <c r="A4" s="176"/>
      <c r="B4" s="644"/>
      <c r="C4" s="645"/>
      <c r="D4" s="646"/>
      <c r="E4" s="613"/>
      <c r="F4" s="614"/>
      <c r="G4" s="614"/>
      <c r="H4" s="614"/>
      <c r="I4" s="614"/>
      <c r="J4" s="614"/>
      <c r="K4" s="615"/>
      <c r="L4" s="188"/>
      <c r="M4" s="225"/>
      <c r="N4" s="132"/>
      <c r="O4" s="132"/>
    </row>
    <row r="5" spans="1:15" ht="25.5" x14ac:dyDescent="0.2">
      <c r="A5" s="219"/>
      <c r="B5" s="602" t="s">
        <v>26</v>
      </c>
      <c r="C5" s="603"/>
      <c r="D5" s="227" t="s">
        <v>222</v>
      </c>
      <c r="E5" s="228" t="s">
        <v>223</v>
      </c>
      <c r="F5" s="229" t="s">
        <v>101</v>
      </c>
      <c r="G5" s="229" t="s">
        <v>102</v>
      </c>
      <c r="H5" s="229" t="s">
        <v>103</v>
      </c>
      <c r="I5" s="227" t="s">
        <v>104</v>
      </c>
      <c r="J5" s="230" t="s">
        <v>70</v>
      </c>
      <c r="K5" s="231" t="s">
        <v>69</v>
      </c>
      <c r="L5" s="220"/>
      <c r="M5" s="132"/>
      <c r="N5" s="132"/>
      <c r="O5" s="132"/>
    </row>
    <row r="6" spans="1:15" ht="26.25" thickBot="1" x14ac:dyDescent="0.25">
      <c r="A6" s="232"/>
      <c r="B6" s="629"/>
      <c r="C6" s="630"/>
      <c r="D6" s="233"/>
      <c r="E6" s="234"/>
      <c r="F6" s="235" t="s">
        <v>205</v>
      </c>
      <c r="G6" s="235" t="s">
        <v>205</v>
      </c>
      <c r="H6" s="235" t="s">
        <v>205</v>
      </c>
      <c r="I6" s="236" t="s">
        <v>205</v>
      </c>
      <c r="J6" s="237"/>
      <c r="K6" s="238" t="e">
        <f>+J8/J7</f>
        <v>#DIV/0!</v>
      </c>
      <c r="L6" s="221"/>
      <c r="M6" s="132"/>
      <c r="N6" s="132"/>
      <c r="O6" s="132"/>
    </row>
    <row r="7" spans="1:15" ht="18.75" customHeight="1" x14ac:dyDescent="0.2">
      <c r="A7" s="232"/>
      <c r="B7" s="631" t="s">
        <v>158</v>
      </c>
      <c r="C7" s="632"/>
      <c r="D7" s="239" t="s">
        <v>206</v>
      </c>
      <c r="E7" s="240"/>
      <c r="F7" s="241">
        <v>0</v>
      </c>
      <c r="G7" s="241">
        <v>0</v>
      </c>
      <c r="H7" s="241">
        <v>0</v>
      </c>
      <c r="I7" s="242">
        <v>0</v>
      </c>
      <c r="J7" s="243">
        <f>SUM(F7:I7)</f>
        <v>0</v>
      </c>
      <c r="K7" s="244"/>
      <c r="L7" s="245"/>
      <c r="M7" s="132"/>
      <c r="N7" s="132"/>
      <c r="O7" s="132"/>
    </row>
    <row r="8" spans="1:15" ht="18.75" customHeight="1" thickBot="1" x14ac:dyDescent="0.25">
      <c r="A8" s="246"/>
      <c r="B8" s="633" t="s">
        <v>108</v>
      </c>
      <c r="C8" s="634"/>
      <c r="D8" s="247" t="s">
        <v>206</v>
      </c>
      <c r="E8" s="248"/>
      <c r="F8" s="249">
        <v>0</v>
      </c>
      <c r="G8" s="249">
        <v>0</v>
      </c>
      <c r="H8" s="249">
        <v>0</v>
      </c>
      <c r="I8" s="250">
        <v>0</v>
      </c>
      <c r="J8" s="251">
        <f>SUM(F8:I8)</f>
        <v>0</v>
      </c>
      <c r="K8" s="252"/>
      <c r="L8" s="253"/>
      <c r="M8" s="132"/>
      <c r="N8" s="132"/>
      <c r="O8" s="132"/>
    </row>
    <row r="9" spans="1:15" ht="18.75" customHeight="1" x14ac:dyDescent="0.2">
      <c r="A9" s="254"/>
      <c r="B9" s="635" t="s">
        <v>234</v>
      </c>
      <c r="C9" s="636"/>
      <c r="D9" s="255" t="s">
        <v>207</v>
      </c>
      <c r="E9" s="256"/>
      <c r="F9" s="257"/>
      <c r="G9" s="257"/>
      <c r="H9" s="257"/>
      <c r="I9" s="258"/>
      <c r="J9" s="259">
        <f t="shared" ref="J9:J14" si="0">SUM(F9:I9)</f>
        <v>0</v>
      </c>
      <c r="K9" s="260" t="e">
        <f>+J9/J7</f>
        <v>#DIV/0!</v>
      </c>
      <c r="L9" s="253"/>
      <c r="M9" s="132"/>
      <c r="N9" s="132"/>
      <c r="O9" s="132"/>
    </row>
    <row r="10" spans="1:15" ht="18.75" customHeight="1" x14ac:dyDescent="0.2">
      <c r="A10" s="246"/>
      <c r="B10" s="637" t="s">
        <v>235</v>
      </c>
      <c r="C10" s="638"/>
      <c r="D10" s="261" t="s">
        <v>207</v>
      </c>
      <c r="E10" s="262"/>
      <c r="F10" s="263"/>
      <c r="G10" s="263"/>
      <c r="H10" s="263"/>
      <c r="I10" s="264"/>
      <c r="J10" s="265">
        <f t="shared" si="0"/>
        <v>0</v>
      </c>
      <c r="K10" s="266" t="e">
        <f>+J10/J7</f>
        <v>#DIV/0!</v>
      </c>
      <c r="L10" s="253"/>
      <c r="M10" s="132"/>
      <c r="N10" s="132"/>
      <c r="O10" s="132"/>
    </row>
    <row r="11" spans="1:15" ht="18.75" customHeight="1" x14ac:dyDescent="0.2">
      <c r="A11" s="246"/>
      <c r="B11" s="639" t="s">
        <v>236</v>
      </c>
      <c r="C11" s="640"/>
      <c r="D11" s="261" t="s">
        <v>207</v>
      </c>
      <c r="E11" s="262"/>
      <c r="F11" s="263"/>
      <c r="G11" s="263"/>
      <c r="H11" s="263"/>
      <c r="I11" s="264"/>
      <c r="J11" s="265">
        <f t="shared" ref="J11" si="1">SUM(F11:I11)</f>
        <v>0</v>
      </c>
      <c r="K11" s="266" t="e">
        <f>+J11/J7</f>
        <v>#DIV/0!</v>
      </c>
      <c r="L11" s="253"/>
      <c r="M11" s="132"/>
      <c r="N11" s="132"/>
      <c r="O11" s="132"/>
    </row>
    <row r="12" spans="1:15" ht="18.75" customHeight="1" x14ac:dyDescent="0.2">
      <c r="A12" s="246"/>
      <c r="B12" s="637" t="s">
        <v>237</v>
      </c>
      <c r="C12" s="638"/>
      <c r="D12" s="261" t="s">
        <v>207</v>
      </c>
      <c r="E12" s="262"/>
      <c r="F12" s="263"/>
      <c r="G12" s="263"/>
      <c r="H12" s="263"/>
      <c r="I12" s="264"/>
      <c r="J12" s="265">
        <f t="shared" si="0"/>
        <v>0</v>
      </c>
      <c r="K12" s="266" t="e">
        <f>+J12/J7</f>
        <v>#DIV/0!</v>
      </c>
      <c r="L12" s="253"/>
      <c r="M12" s="132"/>
      <c r="N12" s="132"/>
      <c r="O12" s="132"/>
    </row>
    <row r="13" spans="1:15" ht="18.75" customHeight="1" x14ac:dyDescent="0.2">
      <c r="A13" s="246"/>
      <c r="B13" s="637" t="s">
        <v>238</v>
      </c>
      <c r="C13" s="638"/>
      <c r="D13" s="261" t="s">
        <v>207</v>
      </c>
      <c r="E13" s="262"/>
      <c r="F13" s="263"/>
      <c r="G13" s="263"/>
      <c r="H13" s="263"/>
      <c r="I13" s="264"/>
      <c r="J13" s="265">
        <f t="shared" si="0"/>
        <v>0</v>
      </c>
      <c r="K13" s="266" t="e">
        <f>+J13/J7</f>
        <v>#DIV/0!</v>
      </c>
      <c r="L13" s="253"/>
      <c r="M13" s="132"/>
      <c r="N13" s="132"/>
      <c r="O13" s="222"/>
    </row>
    <row r="14" spans="1:15" ht="18.75" customHeight="1" thickBot="1" x14ac:dyDescent="0.25">
      <c r="A14" s="246"/>
      <c r="B14" s="633" t="s">
        <v>239</v>
      </c>
      <c r="C14" s="634"/>
      <c r="D14" s="267" t="s">
        <v>207</v>
      </c>
      <c r="E14" s="268"/>
      <c r="F14" s="269"/>
      <c r="G14" s="269"/>
      <c r="H14" s="269"/>
      <c r="I14" s="270"/>
      <c r="J14" s="251">
        <f t="shared" si="0"/>
        <v>0</v>
      </c>
      <c r="K14" s="271" t="e">
        <f>+J14/J7</f>
        <v>#DIV/0!</v>
      </c>
      <c r="L14" s="253"/>
      <c r="M14" s="132"/>
      <c r="N14" s="132"/>
      <c r="O14" s="225"/>
    </row>
    <row r="15" spans="1:15" ht="18.75" customHeight="1" x14ac:dyDescent="0.2">
      <c r="A15" s="246"/>
      <c r="B15" s="272"/>
      <c r="C15" s="273"/>
      <c r="D15" s="274"/>
      <c r="E15" s="275"/>
      <c r="F15" s="275"/>
      <c r="G15" s="275"/>
      <c r="H15" s="275"/>
      <c r="I15" s="276"/>
      <c r="J15" s="277"/>
      <c r="K15" s="277"/>
      <c r="L15" s="278"/>
      <c r="M15" s="132"/>
      <c r="N15" s="132"/>
      <c r="O15" s="222"/>
    </row>
    <row r="16" spans="1:15" ht="18.75" customHeight="1" x14ac:dyDescent="0.2">
      <c r="A16" s="279"/>
      <c r="B16" s="616" t="s">
        <v>240</v>
      </c>
      <c r="C16" s="617"/>
      <c r="D16" s="617"/>
      <c r="E16" s="617"/>
      <c r="F16" s="617"/>
      <c r="G16" s="617"/>
      <c r="H16" s="617"/>
      <c r="I16" s="617"/>
      <c r="J16" s="617"/>
      <c r="K16" s="617"/>
      <c r="L16" s="618"/>
      <c r="O16" s="280"/>
    </row>
    <row r="17" spans="1:15" ht="18.75" customHeight="1" x14ac:dyDescent="0.2">
      <c r="A17" s="281"/>
      <c r="B17" s="622"/>
      <c r="C17" s="623"/>
      <c r="D17" s="623"/>
      <c r="E17" s="623"/>
      <c r="F17" s="623"/>
      <c r="G17" s="623"/>
      <c r="H17" s="623"/>
      <c r="I17" s="623"/>
      <c r="J17" s="623"/>
      <c r="K17" s="623"/>
      <c r="L17" s="624"/>
      <c r="O17" s="280"/>
    </row>
    <row r="18" spans="1:15" ht="18.75" customHeight="1" x14ac:dyDescent="0.2">
      <c r="A18" s="279"/>
      <c r="B18" s="616" t="s">
        <v>105</v>
      </c>
      <c r="C18" s="617"/>
      <c r="D18" s="617"/>
      <c r="E18" s="617"/>
      <c r="F18" s="617"/>
      <c r="G18" s="617"/>
      <c r="H18" s="617"/>
      <c r="I18" s="617"/>
      <c r="J18" s="617"/>
      <c r="K18" s="617"/>
      <c r="L18" s="618"/>
      <c r="O18" s="280"/>
    </row>
    <row r="19" spans="1:15" ht="18.75" customHeight="1" x14ac:dyDescent="0.2">
      <c r="A19" s="282"/>
      <c r="B19" s="622"/>
      <c r="C19" s="623"/>
      <c r="D19" s="623"/>
      <c r="E19" s="623"/>
      <c r="F19" s="623"/>
      <c r="G19" s="623"/>
      <c r="H19" s="623"/>
      <c r="I19" s="623"/>
      <c r="J19" s="623"/>
      <c r="K19" s="623"/>
      <c r="L19" s="624"/>
    </row>
    <row r="20" spans="1:15" s="284" customFormat="1" ht="18.75" customHeight="1" x14ac:dyDescent="0.2">
      <c r="A20" s="283"/>
      <c r="B20" s="616" t="s">
        <v>232</v>
      </c>
      <c r="C20" s="617"/>
      <c r="D20" s="617"/>
      <c r="E20" s="617"/>
      <c r="F20" s="617"/>
      <c r="G20" s="617"/>
      <c r="H20" s="617"/>
      <c r="I20" s="617"/>
      <c r="J20" s="617"/>
      <c r="K20" s="617"/>
      <c r="L20" s="618"/>
    </row>
    <row r="21" spans="1:15" s="284" customFormat="1" ht="18.75" customHeight="1" x14ac:dyDescent="0.2">
      <c r="A21" s="282"/>
      <c r="B21" s="619"/>
      <c r="C21" s="620"/>
      <c r="D21" s="620"/>
      <c r="E21" s="620"/>
      <c r="F21" s="620"/>
      <c r="G21" s="620"/>
      <c r="H21" s="620"/>
      <c r="I21" s="620"/>
      <c r="J21" s="620"/>
      <c r="K21" s="620"/>
      <c r="L21" s="621"/>
    </row>
    <row r="22" spans="1:15" s="284" customFormat="1" ht="18.75" customHeight="1" x14ac:dyDescent="0.2">
      <c r="A22" s="282"/>
      <c r="B22" s="622"/>
      <c r="C22" s="623"/>
      <c r="D22" s="623"/>
      <c r="E22" s="623"/>
      <c r="F22" s="623"/>
      <c r="G22" s="623"/>
      <c r="H22" s="623"/>
      <c r="I22" s="623"/>
      <c r="J22" s="623"/>
      <c r="K22" s="623"/>
      <c r="L22" s="624"/>
    </row>
    <row r="23" spans="1:15" ht="13.5" thickBot="1" x14ac:dyDescent="0.25">
      <c r="A23" s="279"/>
    </row>
    <row r="24" spans="1:15" s="280" customFormat="1" ht="15.75" customHeight="1" thickBot="1" x14ac:dyDescent="0.25">
      <c r="A24" s="647" t="s">
        <v>156</v>
      </c>
      <c r="B24" s="285" t="s">
        <v>151</v>
      </c>
      <c r="C24" s="625" t="s">
        <v>152</v>
      </c>
      <c r="D24" s="626"/>
      <c r="E24" s="625" t="s">
        <v>213</v>
      </c>
      <c r="F24" s="626"/>
      <c r="G24" s="625" t="s">
        <v>153</v>
      </c>
      <c r="H24" s="626"/>
      <c r="I24" s="625" t="s">
        <v>154</v>
      </c>
      <c r="J24" s="626"/>
      <c r="K24" s="625" t="s">
        <v>155</v>
      </c>
      <c r="L24" s="626"/>
    </row>
    <row r="25" spans="1:15" ht="15.75" customHeight="1" thickBot="1" x14ac:dyDescent="0.25">
      <c r="A25" s="647"/>
      <c r="B25" s="286"/>
      <c r="C25" s="600"/>
      <c r="D25" s="601"/>
      <c r="E25" s="600"/>
      <c r="F25" s="601"/>
      <c r="G25" s="600"/>
      <c r="H25" s="601"/>
      <c r="I25" s="627"/>
      <c r="J25" s="628"/>
      <c r="K25" s="600"/>
      <c r="L25" s="601"/>
    </row>
    <row r="26" spans="1:15" ht="15.75" customHeight="1" thickBot="1" x14ac:dyDescent="0.25">
      <c r="A26" s="647"/>
      <c r="B26" s="286"/>
      <c r="C26" s="600"/>
      <c r="D26" s="601"/>
      <c r="E26" s="600"/>
      <c r="F26" s="601"/>
      <c r="G26" s="600"/>
      <c r="H26" s="601"/>
      <c r="I26" s="600"/>
      <c r="J26" s="601"/>
      <c r="K26" s="600"/>
      <c r="L26" s="601"/>
    </row>
    <row r="27" spans="1:15" ht="15.75" customHeight="1" thickBot="1" x14ac:dyDescent="0.25">
      <c r="A27" s="647"/>
      <c r="B27" s="286"/>
      <c r="C27" s="600"/>
      <c r="D27" s="601"/>
      <c r="E27" s="600"/>
      <c r="F27" s="601"/>
      <c r="G27" s="600"/>
      <c r="H27" s="601"/>
      <c r="I27" s="600"/>
      <c r="J27" s="601"/>
      <c r="K27" s="600"/>
      <c r="L27" s="601"/>
    </row>
    <row r="28" spans="1:15" ht="15.75" customHeight="1" thickBot="1" x14ac:dyDescent="0.25">
      <c r="A28" s="647"/>
      <c r="B28" s="286"/>
      <c r="C28" s="600"/>
      <c r="D28" s="601"/>
      <c r="E28" s="600"/>
      <c r="F28" s="601"/>
      <c r="G28" s="600"/>
      <c r="H28" s="601"/>
      <c r="I28" s="600"/>
      <c r="J28" s="601"/>
      <c r="K28" s="600"/>
      <c r="L28" s="601"/>
    </row>
    <row r="29" spans="1:15" ht="15.75" customHeight="1" thickBot="1" x14ac:dyDescent="0.25">
      <c r="A29" s="647"/>
      <c r="B29" s="286"/>
      <c r="C29" s="600"/>
      <c r="D29" s="601"/>
      <c r="E29" s="600"/>
      <c r="F29" s="601"/>
      <c r="G29" s="600"/>
      <c r="H29" s="601"/>
      <c r="I29" s="600"/>
      <c r="J29" s="601"/>
      <c r="K29" s="600"/>
      <c r="L29" s="601"/>
    </row>
    <row r="30" spans="1:15" ht="15.75" customHeight="1" thickBot="1" x14ac:dyDescent="0.25">
      <c r="A30" s="647"/>
      <c r="B30" s="286"/>
      <c r="C30" s="600"/>
      <c r="D30" s="601"/>
      <c r="E30" s="600"/>
      <c r="F30" s="601"/>
      <c r="G30" s="600"/>
      <c r="H30" s="601"/>
      <c r="I30" s="600"/>
      <c r="J30" s="601"/>
      <c r="K30" s="600"/>
      <c r="L30" s="601"/>
    </row>
    <row r="31" spans="1:15" ht="15.75" customHeight="1" thickBot="1" x14ac:dyDescent="0.25">
      <c r="A31" s="647"/>
      <c r="B31" s="286"/>
      <c r="C31" s="600"/>
      <c r="D31" s="601"/>
      <c r="E31" s="600"/>
      <c r="F31" s="601"/>
      <c r="G31" s="600"/>
      <c r="H31" s="601"/>
      <c r="I31" s="600"/>
      <c r="J31" s="601"/>
      <c r="K31" s="600"/>
      <c r="L31" s="601"/>
    </row>
    <row r="32" spans="1:15" ht="15.75" customHeight="1" thickBot="1" x14ac:dyDescent="0.25">
      <c r="A32" s="647"/>
      <c r="B32" s="286"/>
      <c r="C32" s="600"/>
      <c r="D32" s="601"/>
      <c r="E32" s="600"/>
      <c r="F32" s="601"/>
      <c r="G32" s="600"/>
      <c r="H32" s="601"/>
      <c r="I32" s="600"/>
      <c r="J32" s="601"/>
      <c r="K32" s="600"/>
      <c r="L32" s="601"/>
    </row>
    <row r="33" spans="1:12" ht="15.75" customHeight="1" thickBot="1" x14ac:dyDescent="0.25">
      <c r="A33" s="647"/>
      <c r="B33" s="286"/>
      <c r="C33" s="600"/>
      <c r="D33" s="601"/>
      <c r="E33" s="600"/>
      <c r="F33" s="601"/>
      <c r="G33" s="600"/>
      <c r="H33" s="601"/>
      <c r="I33" s="600"/>
      <c r="J33" s="601"/>
      <c r="K33" s="600"/>
      <c r="L33" s="601"/>
    </row>
    <row r="34" spans="1:12" ht="15.75" customHeight="1" thickBot="1" x14ac:dyDescent="0.25">
      <c r="A34" s="647"/>
      <c r="B34" s="286"/>
      <c r="C34" s="600"/>
      <c r="D34" s="601"/>
      <c r="E34" s="600"/>
      <c r="F34" s="601"/>
      <c r="G34" s="600"/>
      <c r="H34" s="601"/>
      <c r="I34" s="600"/>
      <c r="J34" s="601"/>
      <c r="K34" s="600"/>
      <c r="L34" s="601"/>
    </row>
    <row r="35" spans="1:12" ht="15.75" customHeight="1" thickBot="1" x14ac:dyDescent="0.25">
      <c r="A35" s="647"/>
      <c r="B35" s="286"/>
      <c r="C35" s="600"/>
      <c r="D35" s="601"/>
      <c r="E35" s="600"/>
      <c r="F35" s="601"/>
      <c r="G35" s="600"/>
      <c r="H35" s="601"/>
      <c r="I35" s="600"/>
      <c r="J35" s="601"/>
      <c r="K35" s="600"/>
      <c r="L35" s="601"/>
    </row>
    <row r="36" spans="1:12" ht="15.75" customHeight="1" thickBot="1" x14ac:dyDescent="0.25">
      <c r="A36" s="647"/>
      <c r="B36" s="286"/>
      <c r="C36" s="600"/>
      <c r="D36" s="601"/>
      <c r="E36" s="600"/>
      <c r="F36" s="601"/>
      <c r="G36" s="600"/>
      <c r="H36" s="601"/>
      <c r="I36" s="600"/>
      <c r="J36" s="601"/>
      <c r="K36" s="600"/>
      <c r="L36" s="601"/>
    </row>
    <row r="37" spans="1:12" ht="15.75" customHeight="1" thickBot="1" x14ac:dyDescent="0.25">
      <c r="A37" s="647"/>
      <c r="B37" s="286"/>
      <c r="C37" s="600"/>
      <c r="D37" s="601"/>
      <c r="E37" s="600"/>
      <c r="F37" s="601"/>
      <c r="G37" s="600"/>
      <c r="H37" s="601"/>
      <c r="I37" s="600"/>
      <c r="J37" s="601"/>
      <c r="K37" s="600"/>
      <c r="L37" s="601"/>
    </row>
    <row r="38" spans="1:12" ht="15.75" customHeight="1" thickBot="1" x14ac:dyDescent="0.25">
      <c r="A38" s="647"/>
      <c r="B38" s="286"/>
      <c r="C38" s="600"/>
      <c r="D38" s="601"/>
      <c r="E38" s="600"/>
      <c r="F38" s="601"/>
      <c r="G38" s="600"/>
      <c r="H38" s="601"/>
      <c r="I38" s="600"/>
      <c r="J38" s="601"/>
      <c r="K38" s="600"/>
      <c r="L38" s="601"/>
    </row>
    <row r="39" spans="1:12" ht="15.75" customHeight="1" thickBot="1" x14ac:dyDescent="0.25">
      <c r="A39" s="647"/>
      <c r="B39" s="286"/>
      <c r="C39" s="600"/>
      <c r="D39" s="601"/>
      <c r="E39" s="600"/>
      <c r="F39" s="601"/>
      <c r="G39" s="600"/>
      <c r="H39" s="601"/>
      <c r="I39" s="600"/>
      <c r="J39" s="601"/>
      <c r="K39" s="600"/>
      <c r="L39" s="601"/>
    </row>
    <row r="40" spans="1:12" ht="15.75" customHeight="1" thickBot="1" x14ac:dyDescent="0.25">
      <c r="A40" s="647"/>
      <c r="B40" s="286"/>
      <c r="C40" s="600"/>
      <c r="D40" s="601"/>
      <c r="E40" s="600"/>
      <c r="F40" s="601"/>
      <c r="G40" s="600"/>
      <c r="H40" s="601"/>
      <c r="I40" s="600"/>
      <c r="J40" s="601"/>
      <c r="K40" s="600"/>
      <c r="L40" s="601"/>
    </row>
    <row r="41" spans="1:12" ht="15.75" customHeight="1" thickBot="1" x14ac:dyDescent="0.25">
      <c r="A41" s="647"/>
      <c r="B41" s="286"/>
      <c r="C41" s="600"/>
      <c r="D41" s="601"/>
      <c r="E41" s="600"/>
      <c r="F41" s="601"/>
      <c r="G41" s="600"/>
      <c r="H41" s="601"/>
      <c r="I41" s="600"/>
      <c r="J41" s="601"/>
      <c r="K41" s="600"/>
      <c r="L41" s="601"/>
    </row>
    <row r="42" spans="1:12" ht="15.75" customHeight="1" thickBot="1" x14ac:dyDescent="0.25">
      <c r="A42" s="647"/>
      <c r="B42" s="286"/>
      <c r="C42" s="600"/>
      <c r="D42" s="601"/>
      <c r="E42" s="600"/>
      <c r="F42" s="601"/>
      <c r="G42" s="600"/>
      <c r="H42" s="601"/>
      <c r="I42" s="600"/>
      <c r="J42" s="601"/>
      <c r="K42" s="600"/>
      <c r="L42" s="601"/>
    </row>
    <row r="43" spans="1:12" ht="15.75" customHeight="1" thickBot="1" x14ac:dyDescent="0.25">
      <c r="A43" s="647"/>
      <c r="B43" s="286"/>
      <c r="C43" s="600"/>
      <c r="D43" s="601"/>
      <c r="E43" s="600"/>
      <c r="F43" s="601"/>
      <c r="G43" s="600"/>
      <c r="H43" s="601"/>
      <c r="I43" s="600"/>
      <c r="J43" s="601"/>
      <c r="K43" s="600"/>
      <c r="L43" s="601"/>
    </row>
    <row r="44" spans="1:12" ht="15.75" customHeight="1" thickBot="1" x14ac:dyDescent="0.25">
      <c r="A44" s="647"/>
      <c r="B44" s="286"/>
      <c r="C44" s="600"/>
      <c r="D44" s="601"/>
      <c r="E44" s="600"/>
      <c r="F44" s="601"/>
      <c r="G44" s="600"/>
      <c r="H44" s="601"/>
      <c r="I44" s="600"/>
      <c r="J44" s="601"/>
      <c r="K44" s="600"/>
      <c r="L44" s="601"/>
    </row>
    <row r="45" spans="1:12" ht="15.75" customHeight="1" thickBot="1" x14ac:dyDescent="0.25">
      <c r="A45" s="647"/>
      <c r="B45" s="286"/>
      <c r="C45" s="600"/>
      <c r="D45" s="601"/>
      <c r="E45" s="600"/>
      <c r="F45" s="601"/>
      <c r="G45" s="600"/>
      <c r="H45" s="601"/>
      <c r="I45" s="600"/>
      <c r="J45" s="601"/>
      <c r="K45" s="600"/>
      <c r="L45" s="601"/>
    </row>
    <row r="46" spans="1:12" ht="15.75" customHeight="1" thickBot="1" x14ac:dyDescent="0.25">
      <c r="A46" s="647"/>
      <c r="B46" s="286"/>
      <c r="C46" s="600"/>
      <c r="D46" s="601"/>
      <c r="E46" s="600"/>
      <c r="F46" s="601"/>
      <c r="G46" s="600"/>
      <c r="H46" s="601"/>
      <c r="I46" s="600"/>
      <c r="J46" s="601"/>
      <c r="K46" s="600"/>
      <c r="L46" s="601"/>
    </row>
    <row r="47" spans="1:12" ht="15.75" customHeight="1" thickBot="1" x14ac:dyDescent="0.25">
      <c r="A47" s="647"/>
      <c r="B47" s="286"/>
      <c r="C47" s="600"/>
      <c r="D47" s="601"/>
      <c r="E47" s="600"/>
      <c r="F47" s="601"/>
      <c r="G47" s="600"/>
      <c r="H47" s="601"/>
      <c r="I47" s="600"/>
      <c r="J47" s="601"/>
      <c r="K47" s="600"/>
      <c r="L47" s="601"/>
    </row>
    <row r="48" spans="1:12" ht="15.75" customHeight="1" thickBot="1" x14ac:dyDescent="0.25">
      <c r="A48" s="647"/>
      <c r="B48" s="286"/>
      <c r="C48" s="600"/>
      <c r="D48" s="601"/>
      <c r="E48" s="600"/>
      <c r="F48" s="601"/>
      <c r="G48" s="600"/>
      <c r="H48" s="601"/>
      <c r="I48" s="600"/>
      <c r="J48" s="601"/>
      <c r="K48" s="600"/>
      <c r="L48" s="601"/>
    </row>
    <row r="49" spans="1:12" ht="15.75" customHeight="1" thickBot="1" x14ac:dyDescent="0.25">
      <c r="A49" s="647"/>
      <c r="B49" s="286"/>
      <c r="C49" s="600"/>
      <c r="D49" s="601"/>
      <c r="E49" s="600"/>
      <c r="F49" s="601"/>
      <c r="G49" s="600"/>
      <c r="H49" s="601"/>
      <c r="I49" s="600"/>
      <c r="J49" s="601"/>
      <c r="K49" s="600"/>
      <c r="L49" s="601"/>
    </row>
    <row r="50" spans="1:12" ht="15.75" customHeight="1" thickBot="1" x14ac:dyDescent="0.25">
      <c r="A50" s="647"/>
      <c r="B50" s="286"/>
      <c r="C50" s="600"/>
      <c r="D50" s="601"/>
      <c r="E50" s="600"/>
      <c r="F50" s="601"/>
      <c r="G50" s="600"/>
      <c r="H50" s="601"/>
      <c r="I50" s="600"/>
      <c r="J50" s="601"/>
      <c r="K50" s="600"/>
      <c r="L50" s="601"/>
    </row>
    <row r="51" spans="1:12" ht="15.75" customHeight="1" thickBot="1" x14ac:dyDescent="0.25">
      <c r="A51" s="647"/>
      <c r="B51" s="286"/>
      <c r="C51" s="600"/>
      <c r="D51" s="601"/>
      <c r="E51" s="600"/>
      <c r="F51" s="601"/>
      <c r="G51" s="600"/>
      <c r="H51" s="601"/>
      <c r="I51" s="600"/>
      <c r="J51" s="601"/>
      <c r="K51" s="600"/>
      <c r="L51" s="601"/>
    </row>
    <row r="52" spans="1:12" ht="15.75" customHeight="1" thickBot="1" x14ac:dyDescent="0.25">
      <c r="A52" s="647"/>
      <c r="B52" s="286"/>
      <c r="C52" s="600"/>
      <c r="D52" s="601"/>
      <c r="E52" s="600"/>
      <c r="F52" s="601"/>
      <c r="G52" s="600"/>
      <c r="H52" s="601"/>
      <c r="I52" s="600"/>
      <c r="J52" s="601"/>
      <c r="K52" s="600"/>
      <c r="L52" s="601"/>
    </row>
    <row r="53" spans="1:12" ht="15.75" customHeight="1" thickBot="1" x14ac:dyDescent="0.25">
      <c r="A53" s="647"/>
      <c r="B53" s="286"/>
      <c r="C53" s="600"/>
      <c r="D53" s="601"/>
      <c r="E53" s="600"/>
      <c r="F53" s="601"/>
      <c r="G53" s="600"/>
      <c r="H53" s="601"/>
      <c r="I53" s="600"/>
      <c r="J53" s="601"/>
      <c r="K53" s="600"/>
      <c r="L53" s="601"/>
    </row>
    <row r="54" spans="1:12" ht="15.75" customHeight="1" thickBot="1" x14ac:dyDescent="0.25">
      <c r="A54" s="647"/>
      <c r="B54" s="286"/>
      <c r="C54" s="600"/>
      <c r="D54" s="601"/>
      <c r="E54" s="600"/>
      <c r="F54" s="601"/>
      <c r="G54" s="600"/>
      <c r="H54" s="601"/>
      <c r="I54" s="600"/>
      <c r="J54" s="601"/>
      <c r="K54" s="600"/>
      <c r="L54" s="601"/>
    </row>
    <row r="55" spans="1:12" ht="15.75" customHeight="1" thickBot="1" x14ac:dyDescent="0.25">
      <c r="A55" s="647"/>
      <c r="B55" s="286"/>
      <c r="C55" s="600"/>
      <c r="D55" s="601"/>
      <c r="E55" s="600"/>
      <c r="F55" s="601"/>
      <c r="G55" s="600"/>
      <c r="H55" s="601"/>
      <c r="I55" s="600"/>
      <c r="J55" s="601"/>
      <c r="K55" s="600"/>
      <c r="L55" s="601"/>
    </row>
    <row r="56" spans="1:12" ht="15.75" customHeight="1" thickBot="1" x14ac:dyDescent="0.25">
      <c r="A56" s="647"/>
      <c r="B56" s="286"/>
      <c r="C56" s="600"/>
      <c r="D56" s="601"/>
      <c r="E56" s="600"/>
      <c r="F56" s="601"/>
      <c r="G56" s="600"/>
      <c r="H56" s="601"/>
      <c r="I56" s="600"/>
      <c r="J56" s="601"/>
      <c r="K56" s="600"/>
      <c r="L56" s="601"/>
    </row>
    <row r="57" spans="1:12" ht="15.75" customHeight="1" thickBot="1" x14ac:dyDescent="0.25">
      <c r="A57" s="647"/>
      <c r="B57" s="286"/>
      <c r="C57" s="600"/>
      <c r="D57" s="601"/>
      <c r="E57" s="600"/>
      <c r="F57" s="601"/>
      <c r="G57" s="600"/>
      <c r="H57" s="601"/>
      <c r="I57" s="600"/>
      <c r="J57" s="601"/>
      <c r="K57" s="600"/>
      <c r="L57" s="601"/>
    </row>
    <row r="58" spans="1:12" ht="15.75" customHeight="1" thickBot="1" x14ac:dyDescent="0.25">
      <c r="A58" s="647"/>
      <c r="B58" s="286"/>
      <c r="C58" s="600"/>
      <c r="D58" s="601"/>
      <c r="E58" s="600"/>
      <c r="F58" s="601"/>
      <c r="G58" s="600"/>
      <c r="H58" s="601"/>
      <c r="I58" s="600"/>
      <c r="J58" s="601"/>
      <c r="K58" s="600"/>
      <c r="L58" s="601"/>
    </row>
    <row r="59" spans="1:12" ht="15.75" customHeight="1" thickBot="1" x14ac:dyDescent="0.25">
      <c r="A59" s="647"/>
      <c r="B59" s="286"/>
      <c r="C59" s="600"/>
      <c r="D59" s="601"/>
      <c r="E59" s="600"/>
      <c r="F59" s="601"/>
      <c r="G59" s="600"/>
      <c r="H59" s="601"/>
      <c r="I59" s="600"/>
      <c r="J59" s="601"/>
      <c r="K59" s="600"/>
      <c r="L59" s="601"/>
    </row>
    <row r="60" spans="1:12" ht="15.75" customHeight="1" thickBot="1" x14ac:dyDescent="0.25">
      <c r="A60" s="647"/>
      <c r="B60" s="286"/>
      <c r="C60" s="600"/>
      <c r="D60" s="601"/>
      <c r="E60" s="600"/>
      <c r="F60" s="601"/>
      <c r="G60" s="600"/>
      <c r="H60" s="601"/>
      <c r="I60" s="600"/>
      <c r="J60" s="601"/>
      <c r="K60" s="600"/>
      <c r="L60" s="601"/>
    </row>
    <row r="61" spans="1:12" ht="15.75" customHeight="1" thickBot="1" x14ac:dyDescent="0.25">
      <c r="A61" s="647"/>
      <c r="B61" s="286"/>
      <c r="C61" s="600"/>
      <c r="D61" s="601"/>
      <c r="E61" s="600"/>
      <c r="F61" s="601"/>
      <c r="G61" s="600"/>
      <c r="H61" s="601"/>
      <c r="I61" s="600"/>
      <c r="J61" s="601"/>
      <c r="K61" s="600"/>
      <c r="L61" s="601"/>
    </row>
    <row r="62" spans="1:12" ht="15.75" customHeight="1" thickBot="1" x14ac:dyDescent="0.25">
      <c r="A62" s="647"/>
      <c r="B62" s="286"/>
      <c r="C62" s="600"/>
      <c r="D62" s="601"/>
      <c r="E62" s="600"/>
      <c r="F62" s="601"/>
      <c r="G62" s="600"/>
      <c r="H62" s="601"/>
      <c r="I62" s="600"/>
      <c r="J62" s="601"/>
      <c r="K62" s="600"/>
      <c r="L62" s="601"/>
    </row>
    <row r="63" spans="1:12" ht="15.75" customHeight="1" thickBot="1" x14ac:dyDescent="0.25">
      <c r="A63" s="647"/>
      <c r="B63" s="286"/>
      <c r="C63" s="600"/>
      <c r="D63" s="601"/>
      <c r="E63" s="600"/>
      <c r="F63" s="601"/>
      <c r="G63" s="600"/>
      <c r="H63" s="601"/>
      <c r="I63" s="600"/>
      <c r="J63" s="601"/>
      <c r="K63" s="600"/>
      <c r="L63" s="601"/>
    </row>
    <row r="64" spans="1:12" x14ac:dyDescent="0.2">
      <c r="B64" s="279"/>
      <c r="C64" s="279"/>
      <c r="D64" s="279"/>
      <c r="E64" s="279"/>
      <c r="F64" s="279"/>
      <c r="G64" s="279"/>
      <c r="H64" s="279"/>
      <c r="I64" s="279"/>
      <c r="J64" s="279"/>
      <c r="K64" s="279"/>
      <c r="L64" s="279"/>
    </row>
    <row r="65" spans="2:12" x14ac:dyDescent="0.2">
      <c r="B65" s="279"/>
      <c r="C65" s="279"/>
      <c r="D65" s="279"/>
      <c r="E65" s="279"/>
      <c r="F65" s="279"/>
      <c r="G65" s="279"/>
      <c r="H65" s="279"/>
      <c r="I65" s="279"/>
      <c r="J65" s="279"/>
      <c r="K65" s="279"/>
      <c r="L65" s="279"/>
    </row>
    <row r="66" spans="2:12" x14ac:dyDescent="0.2">
      <c r="B66" s="279"/>
      <c r="C66" s="279"/>
      <c r="D66" s="279"/>
      <c r="E66" s="279"/>
      <c r="F66" s="279"/>
      <c r="G66" s="279"/>
      <c r="H66" s="279"/>
      <c r="I66" s="279"/>
      <c r="J66" s="279"/>
      <c r="K66" s="279"/>
      <c r="L66" s="279"/>
    </row>
    <row r="67" spans="2:12" x14ac:dyDescent="0.2">
      <c r="B67" s="279"/>
      <c r="C67" s="279"/>
      <c r="D67" s="279"/>
      <c r="E67" s="279"/>
      <c r="F67" s="279"/>
      <c r="G67" s="279"/>
      <c r="H67" s="279"/>
      <c r="I67" s="279"/>
      <c r="J67" s="279"/>
      <c r="K67" s="279"/>
      <c r="L67" s="279"/>
    </row>
    <row r="68" spans="2:12" x14ac:dyDescent="0.2">
      <c r="B68" s="279"/>
      <c r="C68" s="279"/>
      <c r="D68" s="279"/>
      <c r="E68" s="279"/>
      <c r="F68" s="279"/>
      <c r="G68" s="279"/>
      <c r="H68" s="279"/>
      <c r="I68" s="279"/>
      <c r="J68" s="279"/>
      <c r="K68" s="279"/>
      <c r="L68" s="279"/>
    </row>
    <row r="69" spans="2:12" x14ac:dyDescent="0.2">
      <c r="B69" s="279"/>
      <c r="C69" s="279"/>
      <c r="D69" s="279"/>
      <c r="E69" s="279"/>
      <c r="F69" s="279"/>
      <c r="G69" s="279"/>
      <c r="H69" s="279"/>
      <c r="I69" s="279"/>
      <c r="J69" s="279"/>
      <c r="K69" s="279"/>
      <c r="L69" s="279"/>
    </row>
    <row r="70" spans="2:12" x14ac:dyDescent="0.2">
      <c r="B70" s="279"/>
      <c r="C70" s="279"/>
      <c r="D70" s="279"/>
      <c r="E70" s="279"/>
      <c r="F70" s="279"/>
      <c r="G70" s="279"/>
      <c r="H70" s="279"/>
      <c r="I70" s="279"/>
      <c r="J70" s="279"/>
      <c r="K70" s="279"/>
      <c r="L70" s="279"/>
    </row>
    <row r="71" spans="2:12" x14ac:dyDescent="0.2">
      <c r="B71" s="279"/>
      <c r="C71" s="279"/>
      <c r="D71" s="279"/>
      <c r="E71" s="279"/>
      <c r="F71" s="279"/>
      <c r="G71" s="279"/>
      <c r="H71" s="279"/>
      <c r="I71" s="279"/>
      <c r="J71" s="279"/>
      <c r="K71" s="279"/>
      <c r="L71" s="279"/>
    </row>
    <row r="72" spans="2:12" x14ac:dyDescent="0.2">
      <c r="B72" s="279"/>
      <c r="C72" s="279"/>
      <c r="D72" s="279"/>
      <c r="E72" s="279"/>
      <c r="F72" s="279"/>
      <c r="G72" s="279"/>
      <c r="H72" s="279"/>
      <c r="I72" s="279"/>
      <c r="J72" s="279"/>
      <c r="K72" s="279"/>
      <c r="L72" s="279"/>
    </row>
    <row r="73" spans="2:12" x14ac:dyDescent="0.2">
      <c r="B73" s="279"/>
      <c r="C73" s="279"/>
      <c r="D73" s="279"/>
      <c r="E73" s="279"/>
      <c r="F73" s="279"/>
      <c r="G73" s="279"/>
      <c r="H73" s="279"/>
      <c r="I73" s="279"/>
      <c r="J73" s="279"/>
      <c r="K73" s="279"/>
      <c r="L73" s="279"/>
    </row>
    <row r="74" spans="2:12" x14ac:dyDescent="0.2">
      <c r="B74" s="279"/>
      <c r="C74" s="279"/>
      <c r="D74" s="279"/>
      <c r="E74" s="279"/>
      <c r="F74" s="279"/>
      <c r="G74" s="279"/>
      <c r="H74" s="279"/>
      <c r="I74" s="279"/>
      <c r="J74" s="279"/>
      <c r="K74" s="279"/>
      <c r="L74" s="279"/>
    </row>
    <row r="75" spans="2:12" x14ac:dyDescent="0.2">
      <c r="B75" s="279"/>
      <c r="C75" s="279"/>
      <c r="D75" s="279"/>
      <c r="E75" s="279"/>
      <c r="F75" s="279"/>
      <c r="G75" s="279"/>
      <c r="H75" s="279"/>
      <c r="I75" s="279"/>
      <c r="J75" s="279"/>
      <c r="K75" s="279"/>
      <c r="L75" s="279"/>
    </row>
    <row r="76" spans="2:12" x14ac:dyDescent="0.2">
      <c r="B76" s="279"/>
      <c r="C76" s="279"/>
      <c r="D76" s="279"/>
      <c r="E76" s="279"/>
      <c r="F76" s="279"/>
      <c r="G76" s="279"/>
      <c r="H76" s="279"/>
      <c r="I76" s="279"/>
      <c r="J76" s="279"/>
      <c r="K76" s="279"/>
      <c r="L76" s="279"/>
    </row>
    <row r="77" spans="2:12" x14ac:dyDescent="0.2">
      <c r="B77" s="279"/>
      <c r="C77" s="279"/>
      <c r="D77" s="279"/>
      <c r="E77" s="279"/>
      <c r="F77" s="279"/>
      <c r="G77" s="279"/>
      <c r="H77" s="279"/>
      <c r="I77" s="279"/>
      <c r="J77" s="279"/>
      <c r="K77" s="279"/>
      <c r="L77" s="279"/>
    </row>
    <row r="78" spans="2:12" x14ac:dyDescent="0.2">
      <c r="B78" s="279"/>
      <c r="C78" s="279"/>
      <c r="D78" s="279"/>
      <c r="E78" s="279"/>
      <c r="F78" s="279"/>
      <c r="G78" s="279"/>
      <c r="H78" s="279"/>
      <c r="I78" s="279"/>
      <c r="J78" s="279"/>
      <c r="K78" s="279"/>
      <c r="L78" s="279"/>
    </row>
    <row r="79" spans="2:12" x14ac:dyDescent="0.2">
      <c r="B79" s="279"/>
      <c r="C79" s="279"/>
      <c r="D79" s="279"/>
      <c r="E79" s="279"/>
      <c r="F79" s="279"/>
      <c r="G79" s="279"/>
      <c r="H79" s="279"/>
      <c r="I79" s="279"/>
      <c r="J79" s="279"/>
      <c r="K79" s="279"/>
      <c r="L79" s="279"/>
    </row>
    <row r="80" spans="2:12" x14ac:dyDescent="0.2">
      <c r="B80" s="279"/>
      <c r="C80" s="279"/>
      <c r="D80" s="279"/>
      <c r="E80" s="279"/>
      <c r="F80" s="279"/>
      <c r="G80" s="279"/>
      <c r="H80" s="279"/>
      <c r="I80" s="279"/>
      <c r="J80" s="279"/>
      <c r="K80" s="279"/>
      <c r="L80" s="279"/>
    </row>
  </sheetData>
  <sheetProtection sheet="1" objects="1" scenarios="1"/>
  <mergeCells count="217">
    <mergeCell ref="I35:J35"/>
    <mergeCell ref="C33:D33"/>
    <mergeCell ref="E33:F33"/>
    <mergeCell ref="G33:H33"/>
    <mergeCell ref="I33:J33"/>
    <mergeCell ref="C38:D38"/>
    <mergeCell ref="E38:F38"/>
    <mergeCell ref="G38:H38"/>
    <mergeCell ref="C36:D36"/>
    <mergeCell ref="E36:F36"/>
    <mergeCell ref="G36:H36"/>
    <mergeCell ref="I36:J36"/>
    <mergeCell ref="C37:D37"/>
    <mergeCell ref="E37:F37"/>
    <mergeCell ref="G37:H37"/>
    <mergeCell ref="I37:J37"/>
    <mergeCell ref="I38:J38"/>
    <mergeCell ref="A24:A63"/>
    <mergeCell ref="C28:D28"/>
    <mergeCell ref="E28:F28"/>
    <mergeCell ref="G28:H28"/>
    <mergeCell ref="I28:J28"/>
    <mergeCell ref="C29:D29"/>
    <mergeCell ref="E29:F29"/>
    <mergeCell ref="G29:H29"/>
    <mergeCell ref="I29:J29"/>
    <mergeCell ref="C34:D34"/>
    <mergeCell ref="E34:F34"/>
    <mergeCell ref="G34:H34"/>
    <mergeCell ref="I34:J34"/>
    <mergeCell ref="C35:D35"/>
    <mergeCell ref="E35:F35"/>
    <mergeCell ref="G35:H35"/>
    <mergeCell ref="C40:D40"/>
    <mergeCell ref="E40:F40"/>
    <mergeCell ref="G40:H40"/>
    <mergeCell ref="I40:J40"/>
    <mergeCell ref="C41:D41"/>
    <mergeCell ref="E41:F41"/>
    <mergeCell ref="G41:H41"/>
    <mergeCell ref="I41:J41"/>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9:D49"/>
    <mergeCell ref="E49:F49"/>
    <mergeCell ref="G49:H49"/>
    <mergeCell ref="I49:J49"/>
    <mergeCell ref="C46:D46"/>
    <mergeCell ref="E46:F46"/>
    <mergeCell ref="G46:H46"/>
    <mergeCell ref="I46:J46"/>
    <mergeCell ref="C47:D47"/>
    <mergeCell ref="E47:F47"/>
    <mergeCell ref="G47:H47"/>
    <mergeCell ref="I47:J47"/>
    <mergeCell ref="B3:D4"/>
    <mergeCell ref="C57:D57"/>
    <mergeCell ref="E57:F57"/>
    <mergeCell ref="G57:H57"/>
    <mergeCell ref="I57:J57"/>
    <mergeCell ref="C58:D58"/>
    <mergeCell ref="E58:F58"/>
    <mergeCell ref="G58:H58"/>
    <mergeCell ref="I58:J58"/>
    <mergeCell ref="C52:D52"/>
    <mergeCell ref="E52:F52"/>
    <mergeCell ref="G52:H52"/>
    <mergeCell ref="I52:J52"/>
    <mergeCell ref="C53:D53"/>
    <mergeCell ref="E53:F53"/>
    <mergeCell ref="G53:H53"/>
    <mergeCell ref="I53:J53"/>
    <mergeCell ref="C54:D54"/>
    <mergeCell ref="C50:D50"/>
    <mergeCell ref="E50:F50"/>
    <mergeCell ref="G50:H50"/>
    <mergeCell ref="I50:J50"/>
    <mergeCell ref="C51:D51"/>
    <mergeCell ref="E51:F51"/>
    <mergeCell ref="C24:D24"/>
    <mergeCell ref="E24:F24"/>
    <mergeCell ref="G24:H24"/>
    <mergeCell ref="I24:J24"/>
    <mergeCell ref="B6:C6"/>
    <mergeCell ref="B7:C7"/>
    <mergeCell ref="B8:C8"/>
    <mergeCell ref="B9:C9"/>
    <mergeCell ref="B10:C10"/>
    <mergeCell ref="B11:C11"/>
    <mergeCell ref="B12:C12"/>
    <mergeCell ref="B13:C13"/>
    <mergeCell ref="B14:C14"/>
    <mergeCell ref="E32:F32"/>
    <mergeCell ref="G32:H32"/>
    <mergeCell ref="I32:J32"/>
    <mergeCell ref="C25:D25"/>
    <mergeCell ref="E25:F25"/>
    <mergeCell ref="G25:H25"/>
    <mergeCell ref="I25:J25"/>
    <mergeCell ref="C26:D26"/>
    <mergeCell ref="E26:F26"/>
    <mergeCell ref="G26:H26"/>
    <mergeCell ref="I26:J26"/>
    <mergeCell ref="C27:D27"/>
    <mergeCell ref="E27:F27"/>
    <mergeCell ref="G27:H27"/>
    <mergeCell ref="I27:J27"/>
    <mergeCell ref="G62:H62"/>
    <mergeCell ref="I62:J62"/>
    <mergeCell ref="C63:D63"/>
    <mergeCell ref="E63:F63"/>
    <mergeCell ref="G63:H63"/>
    <mergeCell ref="I63:J63"/>
    <mergeCell ref="I59:J59"/>
    <mergeCell ref="C60:D60"/>
    <mergeCell ref="E60:F60"/>
    <mergeCell ref="G60:H60"/>
    <mergeCell ref="I60:J60"/>
    <mergeCell ref="C61:D61"/>
    <mergeCell ref="E61:F61"/>
    <mergeCell ref="G61:H61"/>
    <mergeCell ref="I61:J61"/>
    <mergeCell ref="C59:D59"/>
    <mergeCell ref="E59:F59"/>
    <mergeCell ref="G59:H59"/>
    <mergeCell ref="C62:D62"/>
    <mergeCell ref="E62:F62"/>
    <mergeCell ref="K63:L63"/>
    <mergeCell ref="B20:L22"/>
    <mergeCell ref="B16:L17"/>
    <mergeCell ref="B18:L19"/>
    <mergeCell ref="K47:L47"/>
    <mergeCell ref="K48:L48"/>
    <mergeCell ref="K49:L49"/>
    <mergeCell ref="K50:L50"/>
    <mergeCell ref="K51:L51"/>
    <mergeCell ref="K52:L52"/>
    <mergeCell ref="K53:L53"/>
    <mergeCell ref="K54:L54"/>
    <mergeCell ref="K55:L55"/>
    <mergeCell ref="K24:L24"/>
    <mergeCell ref="K25:L25"/>
    <mergeCell ref="K26:L26"/>
    <mergeCell ref="K27:L27"/>
    <mergeCell ref="K28:L28"/>
    <mergeCell ref="K29:L29"/>
    <mergeCell ref="K30:L30"/>
    <mergeCell ref="K31:L31"/>
    <mergeCell ref="K32:L32"/>
    <mergeCell ref="K62:L62"/>
    <mergeCell ref="K34:L34"/>
    <mergeCell ref="B5:C5"/>
    <mergeCell ref="B1:K2"/>
    <mergeCell ref="E3:K4"/>
    <mergeCell ref="K56:L56"/>
    <mergeCell ref="K57:L57"/>
    <mergeCell ref="K58:L58"/>
    <mergeCell ref="C30:D30"/>
    <mergeCell ref="E30:F30"/>
    <mergeCell ref="G30:H30"/>
    <mergeCell ref="K35:L35"/>
    <mergeCell ref="K36:L36"/>
    <mergeCell ref="K37:L37"/>
    <mergeCell ref="K38:L38"/>
    <mergeCell ref="K39:L39"/>
    <mergeCell ref="K40:L40"/>
    <mergeCell ref="K41:L41"/>
    <mergeCell ref="K42:L42"/>
    <mergeCell ref="K43:L43"/>
    <mergeCell ref="I30:J30"/>
    <mergeCell ref="C31:D31"/>
    <mergeCell ref="E31:F31"/>
    <mergeCell ref="G31:H31"/>
    <mergeCell ref="I31:J31"/>
    <mergeCell ref="C32:D32"/>
    <mergeCell ref="K59:L59"/>
    <mergeCell ref="K60:L60"/>
    <mergeCell ref="K61:L61"/>
    <mergeCell ref="K33:L33"/>
    <mergeCell ref="E54:F54"/>
    <mergeCell ref="G54:H54"/>
    <mergeCell ref="I54:J54"/>
    <mergeCell ref="C55:D55"/>
    <mergeCell ref="E55:F55"/>
    <mergeCell ref="G55:H55"/>
    <mergeCell ref="I55:J55"/>
    <mergeCell ref="C56:D56"/>
    <mergeCell ref="E56:F56"/>
    <mergeCell ref="G56:H56"/>
    <mergeCell ref="I56:J56"/>
    <mergeCell ref="K44:L44"/>
    <mergeCell ref="K45:L45"/>
    <mergeCell ref="K46:L46"/>
    <mergeCell ref="G51:H51"/>
    <mergeCell ref="I51:J51"/>
    <mergeCell ref="C48:D48"/>
    <mergeCell ref="E48:F48"/>
    <mergeCell ref="G48:H48"/>
    <mergeCell ref="I48:J48"/>
  </mergeCells>
  <conditionalFormatting sqref="B25:C63">
    <cfRule type="expression" dxfId="3" priority="25">
      <formula>#REF!&gt;0</formula>
    </cfRule>
  </conditionalFormatting>
  <conditionalFormatting sqref="E25:E63 G25:G63">
    <cfRule type="expression" dxfId="2" priority="26">
      <formula>#REF!&gt;0</formula>
    </cfRule>
  </conditionalFormatting>
  <conditionalFormatting sqref="G25:G63 I25:I63">
    <cfRule type="expression" dxfId="1" priority="27">
      <formula>#REF!&gt;0</formula>
    </cfRule>
  </conditionalFormatting>
  <conditionalFormatting sqref="I25:I63 K25:K63">
    <cfRule type="expression" dxfId="0" priority="28">
      <formula>#REF!&gt;0</formula>
    </cfRule>
  </conditionalFormatting>
  <printOptions horizontalCentered="1" verticalCentered="1"/>
  <pageMargins left="0" right="0" top="0.25" bottom="0.25" header="0.15" footer="0.15"/>
  <pageSetup paperSize="5" scale="95" orientation="landscape" r:id="rId1"/>
  <headerFooter alignWithMargins="0">
    <oddFooter>&amp;L&amp;F&amp;RADMIN COSTS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13" zoomScale="80" zoomScaleNormal="80" workbookViewId="0">
      <selection activeCell="A36" sqref="A36:B36"/>
    </sheetView>
  </sheetViews>
  <sheetFormatPr defaultRowHeight="12.75" x14ac:dyDescent="0.2"/>
  <cols>
    <col min="1" max="1" width="59.5703125" style="11" customWidth="1"/>
    <col min="2" max="2" width="135.85546875" style="11" customWidth="1"/>
    <col min="3" max="16384" width="9.140625" style="11"/>
  </cols>
  <sheetData>
    <row r="1" spans="1:2" ht="24.75" customHeight="1" x14ac:dyDescent="0.35">
      <c r="A1" s="648" t="s">
        <v>160</v>
      </c>
      <c r="B1" s="648"/>
    </row>
    <row r="2" spans="1:2" ht="93.75" customHeight="1" x14ac:dyDescent="0.25">
      <c r="A2" s="651" t="s">
        <v>224</v>
      </c>
      <c r="B2" s="651"/>
    </row>
    <row r="3" spans="1:2" ht="19.5" customHeight="1" x14ac:dyDescent="0.25">
      <c r="A3" s="652" t="s">
        <v>191</v>
      </c>
      <c r="B3" s="652"/>
    </row>
    <row r="4" spans="1:2" ht="24.95" customHeight="1" x14ac:dyDescent="0.3">
      <c r="A4" s="156" t="s">
        <v>161</v>
      </c>
      <c r="B4" s="156" t="s">
        <v>172</v>
      </c>
    </row>
    <row r="5" spans="1:2" ht="24.95" customHeight="1" x14ac:dyDescent="0.25">
      <c r="A5" s="157" t="s">
        <v>162</v>
      </c>
      <c r="B5" s="160"/>
    </row>
    <row r="6" spans="1:2" ht="24.95" customHeight="1" x14ac:dyDescent="0.25">
      <c r="A6" s="157" t="s">
        <v>163</v>
      </c>
      <c r="B6" s="160"/>
    </row>
    <row r="7" spans="1:2" ht="24.95" customHeight="1" x14ac:dyDescent="0.25">
      <c r="A7" s="157" t="s">
        <v>41</v>
      </c>
      <c r="B7" s="160"/>
    </row>
    <row r="8" spans="1:2" ht="24.95" customHeight="1" x14ac:dyDescent="0.25">
      <c r="A8" s="157" t="s">
        <v>164</v>
      </c>
      <c r="B8" s="160"/>
    </row>
    <row r="9" spans="1:2" ht="39" customHeight="1" x14ac:dyDescent="0.25">
      <c r="A9" s="158" t="s">
        <v>220</v>
      </c>
      <c r="B9" s="160"/>
    </row>
    <row r="10" spans="1:2" ht="24.95" customHeight="1" x14ac:dyDescent="0.25">
      <c r="A10" s="157" t="s">
        <v>165</v>
      </c>
      <c r="B10" s="160"/>
    </row>
    <row r="11" spans="1:2" ht="24.95" customHeight="1" x14ac:dyDescent="0.25">
      <c r="A11" s="157" t="s">
        <v>197</v>
      </c>
      <c r="B11" s="160"/>
    </row>
    <row r="12" spans="1:2" ht="24.95" customHeight="1" x14ac:dyDescent="0.25">
      <c r="A12" s="157" t="s">
        <v>171</v>
      </c>
      <c r="B12" s="160"/>
    </row>
    <row r="13" spans="1:2" ht="24.95" customHeight="1" x14ac:dyDescent="0.25">
      <c r="A13" s="157" t="s">
        <v>10</v>
      </c>
      <c r="B13" s="160"/>
    </row>
    <row r="14" spans="1:2" ht="24.95" customHeight="1" x14ac:dyDescent="0.25">
      <c r="A14" s="157" t="s">
        <v>170</v>
      </c>
      <c r="B14" s="160"/>
    </row>
    <row r="15" spans="1:2" ht="24.95" customHeight="1" x14ac:dyDescent="0.25">
      <c r="A15" s="157" t="s">
        <v>168</v>
      </c>
      <c r="B15" s="160"/>
    </row>
    <row r="16" spans="1:2" ht="24.95" customHeight="1" x14ac:dyDescent="0.25">
      <c r="A16" s="157"/>
      <c r="B16" s="160"/>
    </row>
    <row r="17" spans="1:2" ht="24.95" customHeight="1" x14ac:dyDescent="0.25">
      <c r="A17" s="157" t="s">
        <v>169</v>
      </c>
      <c r="B17" s="160"/>
    </row>
    <row r="18" spans="1:2" ht="24.95" customHeight="1" x14ac:dyDescent="0.25">
      <c r="A18" s="157"/>
      <c r="B18" s="160"/>
    </row>
    <row r="19" spans="1:2" ht="24.95" customHeight="1" x14ac:dyDescent="0.25">
      <c r="A19" s="157"/>
      <c r="B19" s="160"/>
    </row>
    <row r="20" spans="1:2" ht="24.95" customHeight="1" x14ac:dyDescent="0.25">
      <c r="A20" s="157"/>
      <c r="B20" s="160"/>
    </row>
    <row r="21" spans="1:2" ht="24.95" customHeight="1" x14ac:dyDescent="0.25">
      <c r="A21" s="157" t="s">
        <v>221</v>
      </c>
      <c r="B21" s="160"/>
    </row>
    <row r="22" spans="1:2" ht="8.1" customHeight="1" x14ac:dyDescent="0.2">
      <c r="A22" s="161"/>
      <c r="B22" s="161"/>
    </row>
    <row r="23" spans="1:2" ht="24.95" customHeight="1" x14ac:dyDescent="0.25">
      <c r="A23" s="157" t="s">
        <v>166</v>
      </c>
    </row>
    <row r="24" spans="1:2" ht="41.25" customHeight="1" x14ac:dyDescent="0.25">
      <c r="A24" s="157" t="s">
        <v>167</v>
      </c>
      <c r="B24" s="158" t="s">
        <v>198</v>
      </c>
    </row>
    <row r="25" spans="1:2" ht="24.95" customHeight="1" x14ac:dyDescent="0.25">
      <c r="A25" s="157" t="s">
        <v>11</v>
      </c>
      <c r="B25" s="160"/>
    </row>
    <row r="26" spans="1:2" ht="24.95" customHeight="1" x14ac:dyDescent="0.25">
      <c r="A26" s="157" t="s">
        <v>12</v>
      </c>
      <c r="B26" s="160"/>
    </row>
    <row r="27" spans="1:2" ht="24.95" customHeight="1" x14ac:dyDescent="0.25">
      <c r="A27" s="157" t="s">
        <v>13</v>
      </c>
      <c r="B27" s="160"/>
    </row>
    <row r="28" spans="1:2" ht="24.95" customHeight="1" x14ac:dyDescent="0.2">
      <c r="B28" s="160"/>
    </row>
    <row r="29" spans="1:2" ht="24.95" customHeight="1" x14ac:dyDescent="0.25">
      <c r="A29" s="157" t="s">
        <v>226</v>
      </c>
      <c r="B29" s="160"/>
    </row>
    <row r="30" spans="1:2" ht="24.95" customHeight="1" x14ac:dyDescent="0.25">
      <c r="A30" s="157"/>
      <c r="B30" s="160"/>
    </row>
    <row r="31" spans="1:2" ht="24.95" customHeight="1" x14ac:dyDescent="0.2">
      <c r="B31" s="160"/>
    </row>
    <row r="32" spans="1:2" ht="24.95" customHeight="1" x14ac:dyDescent="0.25">
      <c r="A32" s="157"/>
      <c r="B32" s="160"/>
    </row>
    <row r="33" spans="1:9" ht="24.95" customHeight="1" x14ac:dyDescent="0.25">
      <c r="A33" s="157" t="s">
        <v>225</v>
      </c>
    </row>
    <row r="34" spans="1:9" ht="8.1" customHeight="1" x14ac:dyDescent="0.2">
      <c r="A34" s="162"/>
      <c r="B34" s="162"/>
    </row>
    <row r="35" spans="1:9" ht="21" customHeight="1" x14ac:dyDescent="0.25">
      <c r="A35" s="649" t="s">
        <v>90</v>
      </c>
      <c r="B35" s="649"/>
      <c r="C35" s="102"/>
      <c r="D35" s="102"/>
      <c r="E35" s="102"/>
      <c r="F35" s="102"/>
      <c r="G35" s="102"/>
      <c r="H35" s="102"/>
      <c r="I35" s="102"/>
    </row>
    <row r="36" spans="1:9" ht="409.5" customHeight="1" x14ac:dyDescent="0.2">
      <c r="A36" s="650"/>
      <c r="B36" s="650"/>
      <c r="C36" s="103"/>
      <c r="D36" s="103"/>
      <c r="E36" s="103"/>
      <c r="F36" s="103"/>
      <c r="G36" s="103"/>
      <c r="H36" s="103"/>
      <c r="I36" s="103"/>
    </row>
    <row r="37" spans="1:9" ht="12.75" customHeight="1" x14ac:dyDescent="0.2">
      <c r="A37" s="103"/>
      <c r="B37" s="103"/>
      <c r="C37" s="103"/>
      <c r="D37" s="103"/>
      <c r="E37" s="103"/>
      <c r="F37" s="103"/>
      <c r="G37" s="103"/>
      <c r="H37" s="103"/>
      <c r="I37" s="103"/>
    </row>
    <row r="38" spans="1:9" ht="13.5" customHeight="1" x14ac:dyDescent="0.2">
      <c r="A38" s="103"/>
      <c r="B38" s="103"/>
      <c r="C38" s="103"/>
      <c r="D38" s="103"/>
      <c r="E38" s="103"/>
      <c r="F38" s="103"/>
      <c r="G38" s="103"/>
      <c r="H38" s="103"/>
      <c r="I38" s="103"/>
    </row>
    <row r="39" spans="1:9" ht="12.75" customHeight="1" x14ac:dyDescent="0.2">
      <c r="A39" s="103"/>
      <c r="B39" s="103"/>
      <c r="C39" s="103"/>
      <c r="D39" s="103"/>
      <c r="E39" s="103"/>
      <c r="F39" s="103"/>
      <c r="G39" s="103"/>
      <c r="H39" s="103"/>
      <c r="I39" s="103"/>
    </row>
    <row r="40" spans="1:9" ht="12.75" customHeight="1" x14ac:dyDescent="0.2">
      <c r="A40" s="103"/>
      <c r="B40" s="103"/>
      <c r="C40" s="103"/>
      <c r="D40" s="103"/>
      <c r="E40" s="103"/>
      <c r="F40" s="103"/>
      <c r="G40" s="103"/>
      <c r="H40" s="103"/>
      <c r="I40" s="103"/>
    </row>
    <row r="41" spans="1:9" ht="13.5" customHeight="1" x14ac:dyDescent="0.2">
      <c r="A41" s="103"/>
      <c r="B41" s="103"/>
      <c r="C41" s="103"/>
      <c r="D41" s="103"/>
      <c r="E41" s="103"/>
      <c r="F41" s="103"/>
      <c r="G41" s="103"/>
      <c r="H41" s="103"/>
      <c r="I41" s="103"/>
    </row>
    <row r="42" spans="1:9" ht="12.75" customHeight="1" x14ac:dyDescent="0.2">
      <c r="A42" s="103"/>
      <c r="B42" s="103"/>
      <c r="C42" s="103"/>
      <c r="D42" s="103"/>
      <c r="E42" s="103"/>
      <c r="F42" s="103"/>
      <c r="G42" s="103"/>
      <c r="H42" s="103"/>
      <c r="I42" s="103"/>
    </row>
    <row r="43" spans="1:9" ht="13.5" customHeight="1" x14ac:dyDescent="0.2">
      <c r="A43" s="103"/>
      <c r="B43" s="103"/>
      <c r="C43" s="103"/>
      <c r="D43" s="103"/>
      <c r="E43" s="103"/>
      <c r="F43" s="103"/>
      <c r="G43" s="103"/>
      <c r="H43" s="103"/>
      <c r="I43" s="103"/>
    </row>
    <row r="44" spans="1:9" ht="12.75" customHeight="1" x14ac:dyDescent="0.2">
      <c r="A44" s="103"/>
      <c r="B44" s="103"/>
      <c r="C44" s="103"/>
      <c r="D44" s="103"/>
      <c r="E44" s="103"/>
      <c r="F44" s="103"/>
      <c r="G44" s="103"/>
      <c r="H44" s="103"/>
      <c r="I44" s="103"/>
    </row>
    <row r="45" spans="1:9" ht="13.5" customHeight="1" x14ac:dyDescent="0.2">
      <c r="A45" s="103"/>
      <c r="B45" s="103"/>
      <c r="C45" s="103"/>
      <c r="D45" s="103"/>
      <c r="E45" s="103"/>
      <c r="F45" s="103"/>
      <c r="G45" s="103"/>
      <c r="H45" s="103"/>
      <c r="I45" s="103"/>
    </row>
    <row r="46" spans="1:9" ht="12.75" customHeight="1" x14ac:dyDescent="0.2">
      <c r="A46" s="103"/>
      <c r="B46" s="103"/>
      <c r="C46" s="103"/>
      <c r="D46" s="103"/>
      <c r="E46" s="103"/>
      <c r="F46" s="103"/>
      <c r="G46" s="103"/>
      <c r="H46" s="103"/>
      <c r="I46" s="103"/>
    </row>
    <row r="47" spans="1:9" ht="13.5" customHeight="1" x14ac:dyDescent="0.2">
      <c r="A47" s="103"/>
      <c r="B47" s="103"/>
      <c r="C47" s="103"/>
      <c r="D47" s="103"/>
      <c r="E47" s="103"/>
      <c r="F47" s="103"/>
      <c r="G47" s="103"/>
      <c r="H47" s="103"/>
      <c r="I47" s="103"/>
    </row>
    <row r="48" spans="1:9" ht="12.75" customHeight="1" x14ac:dyDescent="0.2">
      <c r="A48" s="103"/>
      <c r="B48" s="103"/>
      <c r="C48" s="103"/>
      <c r="D48" s="103"/>
      <c r="E48" s="103"/>
      <c r="F48" s="103"/>
      <c r="G48" s="103"/>
      <c r="H48" s="103"/>
      <c r="I48" s="103"/>
    </row>
    <row r="49" spans="1:9" ht="12.75" customHeight="1" x14ac:dyDescent="0.2">
      <c r="A49" s="103"/>
      <c r="B49" s="103"/>
      <c r="C49" s="103"/>
      <c r="D49" s="103"/>
      <c r="E49" s="103"/>
      <c r="F49" s="103"/>
      <c r="G49" s="103"/>
      <c r="H49" s="103"/>
      <c r="I49" s="103"/>
    </row>
    <row r="50" spans="1:9" ht="13.5" customHeight="1" x14ac:dyDescent="0.2">
      <c r="A50" s="103"/>
      <c r="B50" s="103"/>
      <c r="C50" s="103"/>
      <c r="D50" s="103"/>
      <c r="E50" s="103"/>
      <c r="F50" s="103"/>
      <c r="G50" s="103"/>
      <c r="H50" s="103"/>
      <c r="I50" s="103"/>
    </row>
    <row r="51" spans="1:9" x14ac:dyDescent="0.2">
      <c r="A51" s="103"/>
      <c r="B51" s="103"/>
      <c r="C51" s="103"/>
      <c r="D51" s="103"/>
      <c r="E51" s="103"/>
      <c r="F51" s="103"/>
      <c r="G51" s="103"/>
      <c r="H51" s="103"/>
      <c r="I51" s="103"/>
    </row>
    <row r="52" spans="1:9" x14ac:dyDescent="0.2">
      <c r="A52" s="103"/>
      <c r="B52" s="103"/>
      <c r="C52" s="103"/>
      <c r="D52" s="103"/>
      <c r="E52" s="103"/>
      <c r="F52" s="103"/>
      <c r="G52" s="103"/>
      <c r="H52" s="103"/>
      <c r="I52" s="103"/>
    </row>
    <row r="53" spans="1:9" x14ac:dyDescent="0.2">
      <c r="A53" s="103"/>
      <c r="B53" s="103"/>
      <c r="C53" s="103"/>
      <c r="D53" s="103"/>
      <c r="E53" s="103"/>
      <c r="F53" s="103"/>
      <c r="G53" s="103"/>
      <c r="H53" s="103"/>
      <c r="I53" s="103"/>
    </row>
    <row r="54" spans="1:9" x14ac:dyDescent="0.2">
      <c r="A54" s="103"/>
      <c r="B54" s="103"/>
      <c r="C54" s="103"/>
      <c r="D54" s="103"/>
      <c r="E54" s="103"/>
      <c r="F54" s="103"/>
      <c r="G54" s="103"/>
      <c r="H54" s="103"/>
      <c r="I54" s="103"/>
    </row>
    <row r="55" spans="1:9" x14ac:dyDescent="0.2">
      <c r="A55" s="103"/>
      <c r="B55" s="103"/>
      <c r="C55" s="103"/>
      <c r="D55" s="103"/>
      <c r="E55" s="103"/>
      <c r="F55" s="103"/>
      <c r="G55" s="103"/>
      <c r="H55" s="103"/>
      <c r="I55" s="103"/>
    </row>
    <row r="56" spans="1:9" x14ac:dyDescent="0.2">
      <c r="A56" s="103"/>
      <c r="B56" s="103"/>
      <c r="C56" s="103"/>
      <c r="D56" s="103"/>
      <c r="E56" s="103"/>
      <c r="F56" s="103"/>
      <c r="G56" s="103"/>
      <c r="H56" s="103"/>
      <c r="I56" s="103"/>
    </row>
    <row r="57" spans="1:9" x14ac:dyDescent="0.2">
      <c r="A57" s="103"/>
      <c r="B57" s="103"/>
      <c r="C57" s="103"/>
      <c r="D57" s="103"/>
      <c r="E57" s="103"/>
      <c r="F57" s="103"/>
      <c r="G57" s="103"/>
      <c r="H57" s="103"/>
      <c r="I57" s="103"/>
    </row>
    <row r="58" spans="1:9" x14ac:dyDescent="0.2">
      <c r="A58" s="103"/>
      <c r="B58" s="103"/>
      <c r="C58" s="103"/>
      <c r="D58" s="103"/>
      <c r="E58" s="103"/>
      <c r="F58" s="103"/>
      <c r="G58" s="103"/>
      <c r="H58" s="103"/>
      <c r="I58" s="103"/>
    </row>
    <row r="59" spans="1:9" x14ac:dyDescent="0.2">
      <c r="A59" s="103"/>
      <c r="B59" s="103"/>
      <c r="C59" s="103"/>
      <c r="D59" s="103"/>
      <c r="E59" s="103"/>
      <c r="F59" s="103"/>
      <c r="G59" s="103"/>
      <c r="H59" s="103"/>
      <c r="I59" s="103"/>
    </row>
    <row r="60" spans="1:9" x14ac:dyDescent="0.2">
      <c r="A60" s="103"/>
      <c r="B60" s="103"/>
      <c r="C60" s="103"/>
      <c r="D60" s="103"/>
      <c r="E60" s="103"/>
      <c r="F60" s="103"/>
      <c r="G60" s="103"/>
      <c r="H60" s="103"/>
      <c r="I60" s="103"/>
    </row>
    <row r="61" spans="1:9" x14ac:dyDescent="0.2">
      <c r="A61" s="103"/>
      <c r="B61" s="103"/>
      <c r="C61" s="103"/>
      <c r="D61" s="103"/>
      <c r="E61" s="103"/>
      <c r="F61" s="103"/>
      <c r="G61" s="103"/>
      <c r="H61" s="103"/>
      <c r="I61" s="103"/>
    </row>
    <row r="62" spans="1:9" x14ac:dyDescent="0.2">
      <c r="A62" s="103"/>
      <c r="B62" s="103"/>
      <c r="C62" s="103"/>
      <c r="D62" s="103"/>
      <c r="E62" s="103"/>
      <c r="F62" s="103"/>
      <c r="G62" s="103"/>
      <c r="H62" s="103"/>
      <c r="I62" s="103"/>
    </row>
    <row r="63" spans="1:9" x14ac:dyDescent="0.2">
      <c r="A63" s="103"/>
      <c r="B63" s="103"/>
      <c r="C63" s="103"/>
      <c r="D63" s="103"/>
      <c r="E63" s="103"/>
      <c r="F63" s="103"/>
      <c r="G63" s="103"/>
      <c r="H63" s="103"/>
      <c r="I63" s="103"/>
    </row>
    <row r="64" spans="1:9" x14ac:dyDescent="0.2">
      <c r="A64" s="103"/>
      <c r="B64" s="103"/>
      <c r="C64" s="103"/>
      <c r="D64" s="103"/>
      <c r="E64" s="103"/>
      <c r="F64" s="103"/>
      <c r="G64" s="103"/>
      <c r="H64" s="103"/>
      <c r="I64" s="103"/>
    </row>
    <row r="65" spans="1:9" x14ac:dyDescent="0.2">
      <c r="A65" s="103"/>
      <c r="B65" s="103"/>
      <c r="C65" s="103"/>
      <c r="D65" s="103"/>
      <c r="E65" s="103"/>
      <c r="F65" s="103"/>
      <c r="G65" s="103"/>
      <c r="H65" s="103"/>
      <c r="I65" s="103"/>
    </row>
    <row r="66" spans="1:9" x14ac:dyDescent="0.2">
      <c r="A66" s="103"/>
      <c r="B66" s="103"/>
      <c r="C66" s="103"/>
      <c r="D66" s="103"/>
      <c r="E66" s="103"/>
      <c r="F66" s="103"/>
      <c r="G66" s="103"/>
      <c r="H66" s="103"/>
      <c r="I66" s="103"/>
    </row>
    <row r="67" spans="1:9" x14ac:dyDescent="0.2">
      <c r="A67" s="103"/>
      <c r="B67" s="103"/>
      <c r="C67" s="103"/>
      <c r="D67" s="103"/>
      <c r="E67" s="103"/>
      <c r="F67" s="103"/>
      <c r="G67" s="103"/>
      <c r="H67" s="103"/>
      <c r="I67" s="103"/>
    </row>
    <row r="68" spans="1:9" x14ac:dyDescent="0.2">
      <c r="A68" s="103"/>
      <c r="B68" s="103"/>
      <c r="C68" s="103"/>
      <c r="D68" s="103"/>
      <c r="E68" s="103"/>
      <c r="F68" s="103"/>
      <c r="G68" s="103"/>
      <c r="H68" s="103"/>
      <c r="I68" s="103"/>
    </row>
    <row r="69" spans="1:9" x14ac:dyDescent="0.2">
      <c r="A69" s="103"/>
      <c r="B69" s="103"/>
      <c r="C69" s="103"/>
      <c r="D69" s="103"/>
      <c r="E69" s="103"/>
      <c r="F69" s="103"/>
      <c r="G69" s="103"/>
      <c r="H69" s="103"/>
      <c r="I69" s="103"/>
    </row>
    <row r="70" spans="1:9" x14ac:dyDescent="0.2">
      <c r="A70" s="103"/>
      <c r="B70" s="103"/>
      <c r="C70" s="103"/>
      <c r="D70" s="103"/>
      <c r="E70" s="103"/>
      <c r="F70" s="103"/>
      <c r="G70" s="103"/>
      <c r="H70" s="103"/>
      <c r="I70" s="103"/>
    </row>
    <row r="71" spans="1:9" x14ac:dyDescent="0.2">
      <c r="A71" s="103"/>
      <c r="B71" s="103"/>
      <c r="C71" s="103"/>
      <c r="D71" s="103"/>
      <c r="E71" s="103"/>
      <c r="F71" s="103"/>
      <c r="G71" s="103"/>
      <c r="H71" s="103"/>
      <c r="I71" s="103"/>
    </row>
    <row r="72" spans="1:9" x14ac:dyDescent="0.2">
      <c r="A72" s="103"/>
      <c r="B72" s="103"/>
      <c r="C72" s="103"/>
      <c r="D72" s="103"/>
      <c r="E72" s="103"/>
      <c r="F72" s="103"/>
      <c r="G72" s="103"/>
      <c r="H72" s="103"/>
      <c r="I72" s="103"/>
    </row>
    <row r="73" spans="1:9" x14ac:dyDescent="0.2">
      <c r="A73" s="103"/>
      <c r="B73" s="103"/>
      <c r="C73" s="103"/>
      <c r="D73" s="103"/>
      <c r="E73" s="103"/>
      <c r="F73" s="103"/>
      <c r="G73" s="103"/>
      <c r="H73" s="103"/>
      <c r="I73" s="103"/>
    </row>
    <row r="74" spans="1:9" x14ac:dyDescent="0.2">
      <c r="A74" s="103"/>
      <c r="B74" s="103"/>
      <c r="C74" s="103"/>
      <c r="D74" s="103"/>
      <c r="E74" s="103"/>
      <c r="F74" s="103"/>
      <c r="G74" s="103"/>
      <c r="H74" s="103"/>
      <c r="I74" s="103"/>
    </row>
  </sheetData>
  <sheetProtection selectLockedCells="1"/>
  <mergeCells count="5">
    <mergeCell ref="A1:B1"/>
    <mergeCell ref="A35:B35"/>
    <mergeCell ref="A36:B36"/>
    <mergeCell ref="A2:B2"/>
    <mergeCell ref="A3:B3"/>
  </mergeCells>
  <dataValidations count="1">
    <dataValidation allowBlank="1" showInputMessage="1" showErrorMessage="1" promptTitle="If you get an error," prompt="you can click on the formula bar above (&quot;fx&quot;) and paste with &quot;Ctrl + V&quot;" sqref="A3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TOTAL BUDGET</vt:lpstr>
      <vt:lpstr>Detail Worksheet</vt:lpstr>
      <vt:lpstr>Participant Reimb</vt:lpstr>
      <vt:lpstr>Performance</vt:lpstr>
      <vt:lpstr>Cost Explanation-Allocation</vt:lpstr>
      <vt:lpstr>'Detail Worksheet'!Print_Area</vt:lpstr>
      <vt:lpstr>'Participant Reimb'!Print_Area</vt:lpstr>
      <vt:lpstr>'TOTAL BUDGET'!Print_Area</vt:lpstr>
      <vt:lpstr>'Detail Worksheet'!Print_Titles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dc:creator>
  <cp:lastModifiedBy>Adams, Corinna (DSHS)</cp:lastModifiedBy>
  <cp:lastPrinted>2017-04-11T22:28:35Z</cp:lastPrinted>
  <dcterms:created xsi:type="dcterms:W3CDTF">1998-07-24T20:25:29Z</dcterms:created>
  <dcterms:modified xsi:type="dcterms:W3CDTF">2017-05-06T00:23:11Z</dcterms:modified>
</cp:coreProperties>
</file>